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<sst xmlns="http://schemas.openxmlformats.org/spreadsheetml/2006/main" count="1129" uniqueCount="618">
  <si>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</si>
  <si>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</si>
  <si>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</si>
  <si>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</si>
  <si>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</si>
  <si>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</si>
  <si>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</si>
  <si>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</si>
  <si>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</si>
  <si>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</si>
  <si>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</si>
  <si>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</si>
  <si>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</si>
  <si>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</si>
  <si>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</si>
  <si>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</si>
  <si>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</si>
  <si>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</si>
  <si>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</si>
  <si>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</si>
  <si>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</si>
  <si>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</si>
  <si>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</si>
  <si>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</si>
  <si>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</si>
  <si>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</si>
  <si>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</si>
  <si>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</si>
  <si>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</si>
  <si>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</si>
  <si>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</si>
  <si>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</si>
  <si>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</si>
  <si>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</si>
  <si>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</si>
  <si>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</si>
  <si>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</si>
  <si>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</si>
  <si>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</si>
  <si>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</si>
  <si>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</si>
  <si>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</si>
  <si>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</si>
  <si>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</si>
  <si>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</si>
  <si>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</si>
  <si>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</si>
  <si>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</si>
  <si>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</si>
  <si>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</si>
  <si>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</si>
  <si>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</si>
  <si>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</si>
  <si>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</si>
  <si>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</si>
  <si>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</si>
  <si>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</si>
  <si>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</si>
  <si>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</si>
  <si>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</si>
  <si>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</si>
  <si>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</si>
  <si>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</si>
  <si>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</si>
  <si>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</si>
  <si>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</si>
  <si>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</si>
  <si>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</si>
  <si>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</si>
  <si>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</si>
  <si>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</si>
  <si>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</si>
  <si>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</si>
  <si>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</si>
  <si>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</si>
  <si>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</si>
  <si>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</si>
  <si>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</si>
  <si>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</si>
  <si>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</si>
  <si>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</si>
  <si>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</si>
  <si>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</si>
  <si>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</si>
  <si>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</si>
  <si>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</si>
  <si>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</si>
  <si>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</si>
  <si>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</si>
  <si>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</si>
  <si>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</si>
  <si>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</si>
  <si>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</si>
  <si>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</si>
  <si>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</si>
  <si>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</si>
  <si>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</si>
  <si>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</si>
  <si>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</si>
  <si>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</si>
  <si>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里庄町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</si>
  <si>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</si>
  <si>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</si>
  <si>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</si>
  <si>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</si>
  <si>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</si>
  <si>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</si>
  <si>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</si>
  <si>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</si>
  <si>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</si>
  <si>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</si>
  <si>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</si>
  <si>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</si>
  <si>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</si>
  <si>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</si>
  <si>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</si>
  <si>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</si>
  <si>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</si>
  <si>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</si>
  <si>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</si>
  <si>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</si>
  <si>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</si>
  <si>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</si>
  <si>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</si>
  <si>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</si>
  <si>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</si>
  <si>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</si>
  <si>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</si>
  <si>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</si>
  <si>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</si>
  <si>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</si>
  <si>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</si>
  <si>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</si>
  <si>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</si>
  <si>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</si>
  <si>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</si>
  <si>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</si>
  <si>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</si>
  <si>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</si>
  <si>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</si>
  <si>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</si>
  <si>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</si>
  <si>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</si>
  <si>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</si>
  <si>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</si>
  <si>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</si>
  <si>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</si>
  <si>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</si>
  <si>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</si>
  <si>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</si>
  <si>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</si>
  <si>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</si>
  <si>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</si>
  <si>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</si>
  <si>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</si>
  <si>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</si>
  <si>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</si>
  <si>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</si>
  <si>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</si>
  <si>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</si>
  <si>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</si>
  <si>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</si>
  <si>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</si>
  <si>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</si>
  <si>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</si>
  <si>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</si>
  <si>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</si>
  <si>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</si>
  <si>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</si>
  <si>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</si>
  <si>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</si>
  <si>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</si>
  <si>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</si>
  <si>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</si>
  <si>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</si>
  <si>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</si>
  <si>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</si>
  <si>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</si>
  <si>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</si>
  <si>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</si>
  <si>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</si>
  <si>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</si>
  <si>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</si>
  <si>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</si>
  <si>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</si>
  <si>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</si>
  <si>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</si>
  <si>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</si>
  <si>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</si>
  <si>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</si>
  <si>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</si>
  <si>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</si>
  <si>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</si>
  <si>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</si>
  <si>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</si>
  <si>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</si>
  <si>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</si>
  <si>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</si>
  <si>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</si>
  <si>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</si>
  <si>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</si>
  <si>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</si>
  <si>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</si>
  <si>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</si>
  <si>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</si>
  <si>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</si>
  <si>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</si>
  <si>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</si>
  <si>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</si>
  <si>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</si>
  <si>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</si>
  <si>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</si>
  <si>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</si>
  <si>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</si>
  <si>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岡山県里庄町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</si>
  <si>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</si>
  <si>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</si>
  <si>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</si>
  <si>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</si>
  <si>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</si>
  <si>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</si>
  <si>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</si>
  <si>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</si>
  <si>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</si>
  <si>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</si>
  <si>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</si>
  <si>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</si>
  <si>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</si>
  <si>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</si>
  <si>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</si>
  <si>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</si>
  <si>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</si>
  <si>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</si>
  <si>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</si>
  <si>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</si>
  <si>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</si>
  <si>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</si>
  <si>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</si>
  <si>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</si>
  <si>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</si>
  <si>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</si>
  <si>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</si>
  <si>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</si>
  <si>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</si>
  <si>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</si>
  <si>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</si>
  <si>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</si>
  <si>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</si>
  <si>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</si>
  <si>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</si>
  <si>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</si>
  <si>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</si>
  <si>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</si>
  <si>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</si>
  <si>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</si>
  <si>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</si>
  <si>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</si>
  <si>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</si>
  <si>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</si>
  <si>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</si>
  <si>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</si>
  <si>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</si>
  <si>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</si>
  <si>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</si>
  <si>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</si>
  <si>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</si>
  <si>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</si>
  <si>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</si>
  <si>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</si>
  <si>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</si>
  <si>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</si>
  <si>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</si>
  <si>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</si>
  <si>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</si>
  <si>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</si>
  <si>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</si>
  <si>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</si>
  <si>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</si>
  <si>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</si>
  <si>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</si>
  <si>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</si>
  <si>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</si>
  <si>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</si>
  <si>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</si>
  <si>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</si>
  <si>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</si>
  <si>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</si>
  <si>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</si>
  <si>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</si>
  <si>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</si>
  <si>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</si>
  <si>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</si>
  <si>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</si>
  <si>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</si>
  <si>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</si>
  <si>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</si>
  <si>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</si>
  <si>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</si>
  <si>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</si>
  <si>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</si>
  <si>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</si>
  <si>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</si>
  <si>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</si>
  <si>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</si>
  <si>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</si>
  <si>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</si>
  <si>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</si>
  <si>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</si>
  <si>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</si>
  <si>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</si>
  <si>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</si>
  <si>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</si>
  <si>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</si>
  <si>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</si>
  <si>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</si>
  <si>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</si>
  <si>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</si>
  <si>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</si>
  <si>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</si>
  <si>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</si>
  <si>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</si>
  <si>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</si>
  <si>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</si>
  <si>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</si>
  <si>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</si>
  <si>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</si>
  <si>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</si>
  <si>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</si>
  <si>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</si>
  <si>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</si>
  <si>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</si>
  <si>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</si>
  <si>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</si>
  <si>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</si>
  <si>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</si>
  <si>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</si>
  <si>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</si>
  <si>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</si>
  <si>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</si>
  <si>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</si>
  <si>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</si>
  <si>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</si>
  <si>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</si>
  <si>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</si>
  <si>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</si>
  <si>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</si>
  <si>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</si>
  <si>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</si>
  <si>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</si>
  <si>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</si>
  <si>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</si>
  <si>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</si>
  <si>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</si>
  <si>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</si>
  <si>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</si>
  <si>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</si>
  <si>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</si>
  <si>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</si>
  <si>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</si>
  <si>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</si>
  <si>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</si>
  <si>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</si>
  <si>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</si>
  <si>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</si>
  <si>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</si>
  <si>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</si>
  <si>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</si>
  <si>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</si>
  <si>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岡山県里庄町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</si>
  <si>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</si>
  <si>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</si>
  <si>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</si>
  <si>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</si>
  <si>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</si>
  <si>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</si>
  <si>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</si>
  <si>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</si>
  <si>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</si>
  <si>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</si>
  <si>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</si>
  <si>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</si>
  <si>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</si>
  <si>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</si>
  <si>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</si>
  <si>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</si>
  <si>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</si>
  <si>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</si>
  <si>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</si>
  <si>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</si>
  <si>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里庄町育英奨学資金給与特別会計</t>
    <phoneticPr fontId="5"/>
  </si>
  <si>
    <t>-</t>
    <phoneticPr fontId="5"/>
  </si>
  <si>
    <t>里庄町営墓地特別会計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</si>
  <si>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</si>
  <si>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</si>
  <si>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</si>
  <si>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</si>
  <si>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</si>
  <si>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</si>
  <si>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</si>
  <si>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</si>
  <si>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</si>
  <si>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</si>
  <si>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</si>
  <si>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</si>
  <si>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</si>
  <si>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</si>
  <si>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里庄町国民健康保険特別会計</t>
    <phoneticPr fontId="5"/>
  </si>
  <si>
    <t>里庄町介護保険特別会計</t>
    <phoneticPr fontId="5"/>
  </si>
  <si>
    <t>里庄町後期高齢者医療特別会計</t>
    <phoneticPr fontId="5"/>
  </si>
  <si>
    <t>里庄町介護老人保健施設特別会計</t>
    <phoneticPr fontId="5"/>
  </si>
  <si>
    <t>里庄町水道事業会計</t>
    <phoneticPr fontId="5"/>
  </si>
  <si>
    <t>法適用企業</t>
    <phoneticPr fontId="5"/>
  </si>
  <si>
    <t>里庄町公共下水道事業会計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</si>
  <si>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</si>
  <si>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</si>
  <si>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</si>
  <si>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</si>
  <si>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</si>
  <si>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</si>
  <si>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</si>
  <si>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</si>
  <si>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</si>
  <si>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</si>
  <si>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</si>
  <si>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</si>
  <si>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</si>
  <si>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</si>
  <si>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</si>
  <si>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</si>
  <si>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</si>
  <si>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</si>
  <si>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</si>
  <si>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</si>
  <si>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</si>
  <si>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</si>
  <si>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</si>
  <si>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</si>
  <si>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</si>
  <si>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</si>
  <si>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</si>
  <si>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</si>
  <si>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</si>
  <si>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</si>
  <si>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</si>
  <si>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</si>
  <si>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</si>
  <si>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</si>
  <si>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</si>
  <si>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</si>
  <si>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</si>
  <si>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</si>
  <si>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</si>
  <si>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</si>
  <si>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</si>
  <si>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</si>
  <si>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</si>
  <si>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</si>
  <si>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</si>
  <si>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</si>
  <si>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</si>
  <si>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</si>
  <si>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</si>
  <si>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</si>
  <si>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</si>
  <si>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</si>
  <si>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</si>
  <si>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</si>
  <si>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</si>
  <si>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</si>
  <si>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</si>
  <si>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</si>
  <si>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</si>
  <si>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</si>
  <si>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</si>
  <si>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</si>
  <si>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</si>
  <si>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</si>
  <si>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</si>
  <si>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</si>
  <si>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里庄町公共下水道事業会計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</si>
  <si>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</si>
  <si>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</si>
  <si>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里庄町水道事業会計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</si>
  <si>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</si>
  <si>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里庄町介護保険特別会計</t>
    <phoneticPr fontId="5"/>
  </si>
  <si>
    <t>(Ｆ)</t>
    <phoneticPr fontId="5"/>
  </si>
  <si>
    <t>里庄町介護老人保健施設特別会計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</si>
  <si>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</si>
  <si>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</si>
  <si>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</si>
  <si>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</si>
  <si>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</si>
  <si>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</si>
  <si>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</si>
  <si>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</si>
  <si>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</si>
  <si>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</si>
  <si>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</si>
  <si>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</si>
  <si>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</si>
  <si>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</si>
  <si>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</si>
  <si>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</si>
  <si>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</si>
  <si>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</si>
  <si>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</si>
  <si>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</si>
  <si>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</si>
  <si>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</si>
  <si>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</si>
  <si>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</si>
  <si>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</si>
  <si>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</si>
  <si>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</si>
  <si>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</si>
  <si>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</si>
  <si>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</si>
  <si>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</si>
  <si>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</si>
  <si>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</si>
  <si>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</si>
  <si>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</si>
  <si>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</si>
  <si>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</si>
  <si>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</si>
  <si>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</si>
  <si>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</si>
  <si>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</si>
  <si>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</si>
  <si>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</si>
  <si>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</si>
  <si>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</si>
  <si>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</si>
  <si>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</si>
  <si>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</si>
  <si>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</si>
  <si>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</si>
  <si>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</si>
  <si>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</si>
  <si>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</si>
  <si>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</si>
  <si>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</si>
  <si>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</si>
  <si>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</si>
  <si>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</si>
  <si>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</si>
  <si>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</si>
  <si>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</si>
  <si>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</si>
  <si>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</si>
  <si>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</si>
  <si>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</si>
  <si>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</si>
  <si>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</si>
  <si>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</si>
  <si>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</si>
  <si>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</si>
  <si>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</si>
  <si>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</si>
  <si>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</si>
  <si>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</si>
  <si>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</si>
  <si>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</si>
  <si>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</si>
  <si>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</si>
  <si>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</si>
  <si>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</si>
  <si>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</si>
  <si>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</si>
  <si>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</si>
  <si>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</si>
  <si>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</si>
  <si>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</si>
  <si>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里庄町公共下水道事業会計</t>
  </si>
  <si>
    <t>里庄町水道事業会計</t>
  </si>
  <si>
    <t>里庄町介護保険特別会計</t>
  </si>
  <si>
    <t>里庄町介護老人保健施設特別会計</t>
  </si>
  <si>
    <t>里庄町国民健康保険特別会計</t>
  </si>
  <si>
    <t>里庄町営墓地特別会計</t>
  </si>
  <si>
    <t>里庄町後期高齢者医療特別会計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</si>
  <si>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</si>
  <si>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</si>
  <si>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</si>
  <si>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</si>
  <si>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</si>
  <si>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</si>
  <si>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</si>
  <si>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</si>
  <si>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</si>
  <si>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</si>
  <si>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</si>
  <si>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phoneticPr fontId="2"/>
  </si>
  <si>
    <t>岡山県市町村総合事務組合（拠出金事業特別会計）</t>
    <rPh sb="0" eb="3">
      <t>オカヤマケン</t>
    </rPh>
    <rPh sb="3" eb="6">
      <t>シチョウソン</t>
    </rPh>
    <rPh sb="6" eb="8">
      <t>ソウゴウ</t>
    </rPh>
    <rPh sb="8" eb="10">
      <t>ジム</t>
    </rPh>
    <rPh sb="10" eb="12">
      <t>クミアイ</t>
    </rPh>
    <rPh sb="13" eb="16">
      <t>キョシュツキン</t>
    </rPh>
    <rPh sb="16" eb="18">
      <t>ジギョウ</t>
    </rPh>
    <rPh sb="18" eb="20">
      <t>トクベツ</t>
    </rPh>
    <phoneticPr fontId="2"/>
  </si>
  <si>
    <t>岡山県市町村税整理組合</t>
    <rPh sb="0" eb="3">
      <t>オカヤマケン</t>
    </rPh>
    <rPh sb="3" eb="6">
      <t>シチョウソン</t>
    </rPh>
    <rPh sb="6" eb="7">
      <t>ゼイ</t>
    </rPh>
    <rPh sb="7" eb="9">
      <t>セイリ</t>
    </rPh>
    <rPh sb="9" eb="11">
      <t>クミアイ</t>
    </rPh>
    <phoneticPr fontId="2"/>
  </si>
  <si>
    <t>岡山県西部地区養護老人ホーム組合</t>
    <rPh sb="0" eb="3">
      <t>オカヤマケン</t>
    </rPh>
    <rPh sb="3" eb="5">
      <t>セイブ</t>
    </rPh>
    <rPh sb="5" eb="7">
      <t>チク</t>
    </rPh>
    <rPh sb="7" eb="9">
      <t>ヨウゴ</t>
    </rPh>
    <rPh sb="9" eb="11">
      <t>ロウジン</t>
    </rPh>
    <rPh sb="14" eb="16">
      <t>クミアイ</t>
    </rPh>
    <phoneticPr fontId="2"/>
  </si>
  <si>
    <t>岡山県西部環境整備施設組合</t>
    <rPh sb="0" eb="3">
      <t>オカヤマケン</t>
    </rPh>
    <rPh sb="3" eb="5">
      <t>セイブ</t>
    </rPh>
    <rPh sb="5" eb="7">
      <t>カンキョウ</t>
    </rPh>
    <rPh sb="7" eb="9">
      <t>セイビ</t>
    </rPh>
    <rPh sb="9" eb="11">
      <t>シセツ</t>
    </rPh>
    <rPh sb="11" eb="13">
      <t>クミアイ</t>
    </rPh>
    <phoneticPr fontId="2"/>
  </si>
  <si>
    <t>岡山県西部衛生施設組合</t>
    <rPh sb="0" eb="3">
      <t>オカヤマケン</t>
    </rPh>
    <rPh sb="3" eb="5">
      <t>セイブ</t>
    </rPh>
    <rPh sb="5" eb="7">
      <t>エイセイ</t>
    </rPh>
    <rPh sb="7" eb="9">
      <t>シセツ</t>
    </rPh>
    <rPh sb="9" eb="11">
      <t>クミアイ</t>
    </rPh>
    <phoneticPr fontId="2"/>
  </si>
  <si>
    <t>笠岡地区消防組合</t>
    <rPh sb="0" eb="2">
      <t>カサオカ</t>
    </rPh>
    <rPh sb="2" eb="4">
      <t>チク</t>
    </rPh>
    <rPh sb="4" eb="6">
      <t>ショウボウ</t>
    </rPh>
    <rPh sb="6" eb="8">
      <t>クミアイ</t>
    </rPh>
    <phoneticPr fontId="2"/>
  </si>
  <si>
    <t>岡山県西南水道企業団</t>
    <rPh sb="0" eb="3">
      <t>オカヤマケン</t>
    </rPh>
    <rPh sb="3" eb="5">
      <t>セイナン</t>
    </rPh>
    <rPh sb="5" eb="7">
      <t>スイドウ</t>
    </rPh>
    <rPh sb="7" eb="10">
      <t>キギョウダン</t>
    </rPh>
    <phoneticPr fontId="2"/>
  </si>
  <si>
    <t>備南競艇事業組合（一般会計）</t>
    <rPh sb="0" eb="2">
      <t>ビナン</t>
    </rPh>
    <rPh sb="2" eb="4">
      <t>キョウテイ</t>
    </rPh>
    <rPh sb="4" eb="6">
      <t>ジギョウ</t>
    </rPh>
    <rPh sb="6" eb="8">
      <t>クミアイ</t>
    </rPh>
    <phoneticPr fontId="2"/>
  </si>
  <si>
    <t>備南競艇事業組合競艇事業（特別会計）</t>
    <rPh sb="0" eb="2">
      <t>ビナン</t>
    </rPh>
    <rPh sb="2" eb="4">
      <t>キョウテイ</t>
    </rPh>
    <rPh sb="4" eb="6">
      <t>ジギョウ</t>
    </rPh>
    <rPh sb="6" eb="8">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</si>
  <si>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</si>
  <si>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phoneticPr fontId="2"/>
  </si>
  <si>
    <t>-</t>
    <phoneticPr fontId="2"/>
  </si>
  <si>
    <t>拠出金事業特別会計</t>
  </si>
  <si>
    <t>一般会計</t>
    <rPh sb="0" eb="2">
      <t>イッパン</t>
    </rPh>
    <rPh sb="2" eb="4">
      <t>カイケイ</t>
    </rPh>
    <phoneticPr fontId="2"/>
  </si>
  <si>
    <t>貸付金特別会計</t>
    <rPh sb="0" eb="3">
      <t>カシツケキン</t>
    </rPh>
    <rPh sb="3" eb="5">
      <t>トクベツ</t>
    </rPh>
    <rPh sb="5" eb="7">
      <t>カイケイ</t>
    </rPh>
    <phoneticPr fontId="2"/>
  </si>
  <si>
    <t>法適用企業</t>
    <rPh sb="0" eb="3">
      <t>ホウテキヨウ</t>
    </rPh>
    <rPh sb="3" eb="5">
      <t>キギョウ</t>
    </rPh>
    <phoneticPr fontId="2"/>
  </si>
  <si>
    <t>競艇事業特別会計</t>
    <rPh sb="0" eb="2">
      <t>キョウテイ</t>
    </rPh>
    <rPh sb="2" eb="4">
      <t>ジギョウ</t>
    </rPh>
    <rPh sb="4" eb="6">
      <t>トクベツ</t>
    </rPh>
    <rPh sb="6" eb="8">
      <t>カイケイ</t>
    </rPh>
    <phoneticPr fontId="2"/>
  </si>
  <si>
    <t>特別会計</t>
    <rPh sb="0" eb="2">
      <t>トクベツ</t>
    </rPh>
    <rPh sb="2" eb="4">
      <t>カイケイ</t>
    </rPh>
    <phoneticPr fontId="2"/>
  </si>
  <si>
    <t>科学振興仁科財団</t>
    <rPh sb="0" eb="2">
      <t>カガク</t>
    </rPh>
    <rPh sb="2" eb="4">
      <t>シンコウ</t>
    </rPh>
    <rPh sb="4" eb="6">
      <t>ニシナ</t>
    </rPh>
    <rPh sb="6" eb="8">
      <t>ザイダン</t>
    </rPh>
    <phoneticPr fontId="2"/>
  </si>
  <si>
    <t>里庄町土地開発公社</t>
    <rPh sb="0" eb="3">
      <t>サトショウチョウ</t>
    </rPh>
    <rPh sb="3" eb="5">
      <t>トチ</t>
    </rPh>
    <rPh sb="5" eb="7">
      <t>カイハツ</t>
    </rPh>
    <rPh sb="7" eb="9">
      <t>コウシャ</t>
    </rPh>
    <phoneticPr fontId="2"/>
  </si>
  <si>
    <t>文化振興基金</t>
    <rPh sb="0" eb="2">
      <t>ブンカ</t>
    </rPh>
    <rPh sb="2" eb="4">
      <t>シンコウ</t>
    </rPh>
    <rPh sb="4" eb="6">
      <t>キキン</t>
    </rPh>
    <phoneticPr fontId="5"/>
  </si>
  <si>
    <t>開発基金</t>
    <rPh sb="0" eb="2">
      <t>カイハツ</t>
    </rPh>
    <rPh sb="2" eb="4">
      <t>キキン</t>
    </rPh>
    <phoneticPr fontId="5"/>
  </si>
  <si>
    <t>教育施設整備改修基金</t>
    <rPh sb="0" eb="2">
      <t>キョウイク</t>
    </rPh>
    <rPh sb="2" eb="4">
      <t>シセツ</t>
    </rPh>
    <rPh sb="4" eb="6">
      <t>セイビ</t>
    </rPh>
    <rPh sb="6" eb="8">
      <t>カイシュウ</t>
    </rPh>
    <rPh sb="8" eb="10">
      <t>キキン</t>
    </rPh>
    <phoneticPr fontId="5"/>
  </si>
  <si>
    <t>スポーツ振興基金</t>
    <rPh sb="4" eb="6">
      <t>シンコウ</t>
    </rPh>
    <rPh sb="6" eb="8">
      <t>キキン</t>
    </rPh>
    <phoneticPr fontId="5"/>
  </si>
  <si>
    <t>いきいき里庄基金</t>
    <rPh sb="4" eb="6">
      <t>サトショウ</t>
    </rPh>
    <rPh sb="6" eb="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</si>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</sst>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9202-4F47-ACF6-508A56E720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30444</c:v>
                </c:pt>
                <c:pt idx="1">
                  <c:v>22991</c:v>
                </c:pt>
                <c:pt idx="2">
                  <c:v>50925</c:v>
                </c:pt>
                <c:pt idx="3">
                  <c:v>33937</c:v>
                </c:pt>
                <c:pt idx="4">
                  <c:v>44248</c:v>
                </c:pt>
              </c:numCache>
            </c:numRef>
          </c:val>
          <c:smooth val="0"/>
          <c:extLst>
            <c:ext xmlns:c16="http://schemas.microsoft.com/office/drawing/2014/chart" uri="{C3380CC4-5D6E-409C-BE32-E72D297353CC}">
              <c16:uniqueId val="{00000001-9202-4F47-ACF6-508A56E720D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9.1300000000000008</c:v>
                </c:pt>
                <c:pt idx="1">
                  <c:v>8.74</c:v>
                </c:pt>
                <c:pt idx="2">
                  <c:v>7.9</c:v>
                </c:pt>
                <c:pt idx="3">
                  <c:v>11.8</c:v>
                </c:pt>
                <c:pt idx="4">
                  <c:v>14.58</c:v>
                </c:pt>
              </c:numCache>
            </c:numRef>
          </c:val>
          <c:extLst>
            <c:ext xmlns:c16="http://schemas.microsoft.com/office/drawing/2014/chart" uri="{C3380CC4-5D6E-409C-BE32-E72D297353CC}">
              <c16:uniqueId val="{00000000-C894-40D6-97CB-9301AF9297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28.2</c:v>
                </c:pt>
                <c:pt idx="1">
                  <c:v>32.28</c:v>
                </c:pt>
                <c:pt idx="2">
                  <c:v>32.409999999999997</c:v>
                </c:pt>
                <c:pt idx="3">
                  <c:v>33.630000000000003</c:v>
                </c:pt>
                <c:pt idx="4">
                  <c:v>38.979999999999997</c:v>
                </c:pt>
              </c:numCache>
            </c:numRef>
          </c:val>
          <c:extLst>
            <c:ext xmlns:c16="http://schemas.microsoft.com/office/drawing/2014/chart" uri="{C3380CC4-5D6E-409C-BE32-E72D297353CC}">
              <c16:uniqueId val="{00000001-C894-40D6-97CB-9301AF9297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4.84</c:v>
                </c:pt>
                <c:pt idx="1">
                  <c:v>4.26</c:v>
                </c:pt>
                <c:pt idx="2">
                  <c:v>0.76</c:v>
                </c:pt>
                <c:pt idx="3">
                  <c:v>7.78</c:v>
                </c:pt>
                <c:pt idx="4">
                  <c:v>7.48</c:v>
                </c:pt>
              </c:numCache>
            </c:numRef>
          </c:val>
          <c:smooth val="0"/>
          <c:extLst>
            <c:ext xmlns:c16="http://schemas.microsoft.com/office/drawing/2014/chart" uri="{C3380CC4-5D6E-409C-BE32-E72D297353CC}">
              <c16:uniqueId val="{00000002-C894-40D6-97CB-9301AF9297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7EF-43E1-A3AE-5E2F5D4746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EF-43E1-A3AE-5E2F5D4746CC}"/>
            </c:ext>
          </c:extLst>
        </c:ser>
        <c:ser>
          <c:idx val="2"/>
          <c:order val="2"/>
          <c:tx>
            <c:strRef>
              <c:f>データシート!$A$29</c:f>
              <c:strCache>
                <c:ptCount val="1"/>
                <c:pt idx="0">
                  <c:v>里庄町後期高齢者医療特別会計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0.03</c:v>
                </c:pt>
                <c:pt idx="4">
                  <c:v>#N/A</c:v>
                </c:pt>
                <c:pt idx="5">
                  <c:v>0</c:v>
                </c:pt>
                <c:pt idx="6">
                  <c:v>#N/A</c:v>
                </c:pt>
                <c:pt idx="7">
                  <c:v>0.02</c:v>
                </c:pt>
                <c:pt idx="8">
                  <c:v>#N/A</c:v>
                </c:pt>
                <c:pt idx="9">
                  <c:v>0</c:v>
                </c:pt>
              </c:numCache>
            </c:numRef>
          </c:val>
          <c:extLst>
            <c:ext xmlns:c16="http://schemas.microsoft.com/office/drawing/2014/chart" uri="{C3380CC4-5D6E-409C-BE32-E72D297353CC}">
              <c16:uniqueId val="{00000002-07EF-43E1-A3AE-5E2F5D4746CC}"/>
            </c:ext>
          </c:extLst>
        </c:ser>
        <c:ser>
          <c:idx val="3"/>
          <c:order val="3"/>
          <c:tx>
            <c:strRef>
              <c:f>データシート!$A$30</c:f>
              <c:strCache>
                <c:ptCount val="1"/>
                <c:pt idx="0">
                  <c:v>里庄町営墓地特別会計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0.03</c:v>
                </c:pt>
                <c:pt idx="4">
                  <c:v>#N/A</c:v>
                </c:pt>
                <c:pt idx="5">
                  <c:v>7.0000000000000007E-2</c:v>
                </c:pt>
                <c:pt idx="6">
                  <c:v>#N/A</c:v>
                </c:pt>
                <c:pt idx="7">
                  <c:v>0.06</c:v>
                </c:pt>
                <c:pt idx="8">
                  <c:v>#N/A</c:v>
                </c:pt>
                <c:pt idx="9">
                  <c:v>0.05</c:v>
                </c:pt>
              </c:numCache>
            </c:numRef>
          </c:val>
          <c:extLst>
            <c:ext xmlns:c16="http://schemas.microsoft.com/office/drawing/2014/chart" uri="{C3380CC4-5D6E-409C-BE32-E72D297353CC}">
              <c16:uniqueId val="{00000003-07EF-43E1-A3AE-5E2F5D4746CC}"/>
            </c:ext>
          </c:extLst>
        </c:ser>
        <c:ser>
          <c:idx val="4"/>
          <c:order val="4"/>
          <c:tx>
            <c:strRef>
              <c:f>データシート!$A$31</c:f>
              <c:strCache>
                <c:ptCount val="1"/>
                <c:pt idx="0">
                  <c:v>里庄町国民健康保険特別会計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1.1499999999999999</c:v>
                </c:pt>
                <c:pt idx="2">
                  <c:v>#N/A</c:v>
                </c:pt>
                <c:pt idx="3">
                  <c:v>1.06</c:v>
                </c:pt>
                <c:pt idx="4">
                  <c:v>#N/A</c:v>
                </c:pt>
                <c:pt idx="5">
                  <c:v>1.23</c:v>
                </c:pt>
                <c:pt idx="6">
                  <c:v>#N/A</c:v>
                </c:pt>
                <c:pt idx="7">
                  <c:v>0.84</c:v>
                </c:pt>
                <c:pt idx="8">
                  <c:v>#N/A</c:v>
                </c:pt>
                <c:pt idx="9">
                  <c:v>0.05</c:v>
                </c:pt>
              </c:numCache>
            </c:numRef>
          </c:val>
          <c:extLst>
            <c:ext xmlns:c16="http://schemas.microsoft.com/office/drawing/2014/chart" uri="{C3380CC4-5D6E-409C-BE32-E72D297353CC}">
              <c16:uniqueId val="{00000004-07EF-43E1-A3AE-5E2F5D4746CC}"/>
            </c:ext>
          </c:extLst>
        </c:ser>
        <c:ser>
          <c:idx val="5"/>
          <c:order val="5"/>
          <c:tx>
            <c:strRef>
              <c:f>データシート!$A$32</c:f>
              <c:strCache>
                <c:ptCount val="1"/>
                <c:pt idx="0">
                  <c:v>里庄町介護老人保健施設特別会計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0.18</c:v>
                </c:pt>
                <c:pt idx="2">
                  <c:v>#N/A</c:v>
                </c:pt>
                <c:pt idx="3">
                  <c:v>0.28000000000000003</c:v>
                </c:pt>
                <c:pt idx="4">
                  <c:v>#N/A</c:v>
                </c:pt>
                <c:pt idx="5">
                  <c:v>0.09</c:v>
                </c:pt>
                <c:pt idx="6">
                  <c:v>#N/A</c:v>
                </c:pt>
                <c:pt idx="7">
                  <c:v>0.05</c:v>
                </c:pt>
                <c:pt idx="8">
                  <c:v>#N/A</c:v>
                </c:pt>
                <c:pt idx="9">
                  <c:v>0.08</c:v>
                </c:pt>
              </c:numCache>
            </c:numRef>
          </c:val>
          <c:extLst>
            <c:ext xmlns:c16="http://schemas.microsoft.com/office/drawing/2014/chart" uri="{C3380CC4-5D6E-409C-BE32-E72D297353CC}">
              <c16:uniqueId val="{00000005-07EF-43E1-A3AE-5E2F5D4746CC}"/>
            </c:ext>
          </c:extLst>
        </c:ser>
        <c:ser>
          <c:idx val="6"/>
          <c:order val="6"/>
          <c:tx>
            <c:strRef>
              <c:f>データシート!$A$33</c:f>
              <c:strCache>
                <c:ptCount val="1"/>
                <c:pt idx="0">
                  <c:v>里庄町介護保険特別会計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0.46</c:v>
                </c:pt>
                <c:pt idx="2">
                  <c:v>#N/A</c:v>
                </c:pt>
                <c:pt idx="3">
                  <c:v>0.5</c:v>
                </c:pt>
                <c:pt idx="4">
                  <c:v>#N/A</c:v>
                </c:pt>
                <c:pt idx="5">
                  <c:v>0.4</c:v>
                </c:pt>
                <c:pt idx="6">
                  <c:v>#N/A</c:v>
                </c:pt>
                <c:pt idx="7">
                  <c:v>0.89</c:v>
                </c:pt>
                <c:pt idx="8">
                  <c:v>#N/A</c:v>
                </c:pt>
                <c:pt idx="9">
                  <c:v>1.01</c:v>
                </c:pt>
              </c:numCache>
            </c:numRef>
          </c:val>
          <c:extLst>
            <c:ext xmlns:c16="http://schemas.microsoft.com/office/drawing/2014/chart" uri="{C3380CC4-5D6E-409C-BE32-E72D297353CC}">
              <c16:uniqueId val="{00000006-07EF-43E1-A3AE-5E2F5D4746CC}"/>
            </c:ext>
          </c:extLst>
        </c:ser>
        <c:ser>
          <c:idx val="7"/>
          <c:order val="7"/>
          <c:tx>
            <c:strRef>
              <c:f>データシート!$A$34</c:f>
              <c:strCache>
                <c:ptCount val="1"/>
                <c:pt idx="0">
                  <c:v>里庄町水道事業会計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9.19</c:v>
                </c:pt>
                <c:pt idx="2">
                  <c:v>#N/A</c:v>
                </c:pt>
                <c:pt idx="3">
                  <c:v>9.41</c:v>
                </c:pt>
                <c:pt idx="4">
                  <c:v>#N/A</c:v>
                </c:pt>
                <c:pt idx="5">
                  <c:v>9.85</c:v>
                </c:pt>
                <c:pt idx="6">
                  <c:v>#N/A</c:v>
                </c:pt>
                <c:pt idx="7">
                  <c:v>9.16</c:v>
                </c:pt>
                <c:pt idx="8">
                  <c:v>#N/A</c:v>
                </c:pt>
                <c:pt idx="9">
                  <c:v>9.4</c:v>
                </c:pt>
              </c:numCache>
            </c:numRef>
          </c:val>
          <c:extLst>
            <c:ext xmlns:c16="http://schemas.microsoft.com/office/drawing/2014/chart" uri="{C3380CC4-5D6E-409C-BE32-E72D297353CC}">
              <c16:uniqueId val="{00000007-07EF-43E1-A3AE-5E2F5D4746CC}"/>
            </c:ext>
          </c:extLst>
        </c:ser>
        <c:ser>
          <c:idx val="8"/>
          <c:order val="8"/>
          <c:tx>
            <c:strRef>
              <c:f>データシート!$A$35</c:f>
              <c:strCache>
                <c:ptCount val="1"/>
                <c:pt idx="0">
                  <c:v>里庄町公共下水道事業会計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3.72</c:v>
                </c:pt>
                <c:pt idx="2">
                  <c:v>#N/A</c:v>
                </c:pt>
                <c:pt idx="3">
                  <c:v>5.4</c:v>
                </c:pt>
                <c:pt idx="4">
                  <c:v>#N/A</c:v>
                </c:pt>
                <c:pt idx="5">
                  <c:v>7.99</c:v>
                </c:pt>
                <c:pt idx="6">
                  <c:v>#N/A</c:v>
                </c:pt>
                <c:pt idx="7">
                  <c:v>8.23</c:v>
                </c:pt>
                <c:pt idx="8">
                  <c:v>#N/A</c:v>
                </c:pt>
                <c:pt idx="9">
                  <c:v>9.4700000000000006</c:v>
                </c:pt>
              </c:numCache>
            </c:numRef>
          </c:val>
          <c:extLst>
            <c:ext xmlns:c16="http://schemas.microsoft.com/office/drawing/2014/chart" uri="{C3380CC4-5D6E-409C-BE32-E72D297353CC}">
              <c16:uniqueId val="{00000008-07EF-43E1-A3AE-5E2F5D4746C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9.09</c:v>
                </c:pt>
                <c:pt idx="2">
                  <c:v>#N/A</c:v>
                </c:pt>
                <c:pt idx="3">
                  <c:v>8.7100000000000009</c:v>
                </c:pt>
                <c:pt idx="4">
                  <c:v>#N/A</c:v>
                </c:pt>
                <c:pt idx="5">
                  <c:v>7.82</c:v>
                </c:pt>
                <c:pt idx="6">
                  <c:v>#N/A</c:v>
                </c:pt>
                <c:pt idx="7">
                  <c:v>11.74</c:v>
                </c:pt>
                <c:pt idx="8">
                  <c:v>#N/A</c:v>
                </c:pt>
                <c:pt idx="9">
                  <c:v>14.52</c:v>
                </c:pt>
              </c:numCache>
            </c:numRef>
          </c:val>
          <c:extLst>
            <c:ext xmlns:c16="http://schemas.microsoft.com/office/drawing/2014/chart" uri="{C3380CC4-5D6E-409C-BE32-E72D297353CC}">
              <c16:uniqueId val="{00000009-07EF-43E1-A3AE-5E2F5D4746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377</c:v>
                </c:pt>
                <c:pt idx="5">
                  <c:v>378</c:v>
                </c:pt>
                <c:pt idx="8">
                  <c:v>379</c:v>
                </c:pt>
                <c:pt idx="11">
                  <c:v>379</c:v>
                </c:pt>
                <c:pt idx="14">
                  <c:v>376</c:v>
                </c:pt>
              </c:numCache>
            </c:numRef>
          </c:val>
          <c:extLst>
            <c:ext xmlns:c16="http://schemas.microsoft.com/office/drawing/2014/chart" uri="{C3380CC4-5D6E-409C-BE32-E72D297353CC}">
              <c16:uniqueId val="{00000000-2609-4425-BDA6-D47EFA75DF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09-4425-BDA6-D47EFA75DF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2</c:v>
                </c:pt>
                <c:pt idx="6">
                  <c:v>0</c:v>
                </c:pt>
                <c:pt idx="9">
                  <c:v>0</c:v>
                </c:pt>
                <c:pt idx="12">
                  <c:v>0</c:v>
                </c:pt>
              </c:numCache>
            </c:numRef>
          </c:val>
          <c:extLst>
            <c:ext xmlns:c16="http://schemas.microsoft.com/office/drawing/2014/chart" uri="{C3380CC4-5D6E-409C-BE32-E72D297353CC}">
              <c16:uniqueId val="{00000002-2609-4425-BDA6-D47EFA75DF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33</c:v>
                </c:pt>
                <c:pt idx="3">
                  <c:v>40</c:v>
                </c:pt>
                <c:pt idx="6">
                  <c:v>41</c:v>
                </c:pt>
                <c:pt idx="9">
                  <c:v>45</c:v>
                </c:pt>
                <c:pt idx="12">
                  <c:v>45</c:v>
                </c:pt>
              </c:numCache>
            </c:numRef>
          </c:val>
          <c:extLst>
            <c:ext xmlns:c16="http://schemas.microsoft.com/office/drawing/2014/chart" uri="{C3380CC4-5D6E-409C-BE32-E72D297353CC}">
              <c16:uniqueId val="{00000003-2609-4425-BDA6-D47EFA75DF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176</c:v>
                </c:pt>
                <c:pt idx="3">
                  <c:v>179</c:v>
                </c:pt>
                <c:pt idx="6">
                  <c:v>190</c:v>
                </c:pt>
                <c:pt idx="9">
                  <c:v>178</c:v>
                </c:pt>
                <c:pt idx="12">
                  <c:v>182</c:v>
                </c:pt>
              </c:numCache>
            </c:numRef>
          </c:val>
          <c:extLst>
            <c:ext xmlns:c16="http://schemas.microsoft.com/office/drawing/2014/chart" uri="{C3380CC4-5D6E-409C-BE32-E72D297353CC}">
              <c16:uniqueId val="{00000004-2609-4425-BDA6-D47EFA75DF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09-4425-BDA6-D47EFA75DF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09-4425-BDA6-D47EFA75DF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364</c:v>
                </c:pt>
                <c:pt idx="3">
                  <c:v>347</c:v>
                </c:pt>
                <c:pt idx="6">
                  <c:v>351</c:v>
                </c:pt>
                <c:pt idx="9">
                  <c:v>350</c:v>
                </c:pt>
                <c:pt idx="12">
                  <c:v>374</c:v>
                </c:pt>
              </c:numCache>
            </c:numRef>
          </c:val>
          <c:extLst>
            <c:ext xmlns:c16="http://schemas.microsoft.com/office/drawing/2014/chart" uri="{C3380CC4-5D6E-409C-BE32-E72D297353CC}">
              <c16:uniqueId val="{00000007-2609-4425-BDA6-D47EFA75DF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199</c:v>
                </c:pt>
                <c:pt idx="2">
                  <c:v>#N/A</c:v>
                </c:pt>
                <c:pt idx="3">
                  <c:v>#N/A</c:v>
                </c:pt>
                <c:pt idx="4">
                  <c:v>190</c:v>
                </c:pt>
                <c:pt idx="5">
                  <c:v>#N/A</c:v>
                </c:pt>
                <c:pt idx="6">
                  <c:v>#N/A</c:v>
                </c:pt>
                <c:pt idx="7">
                  <c:v>203</c:v>
                </c:pt>
                <c:pt idx="8">
                  <c:v>#N/A</c:v>
                </c:pt>
                <c:pt idx="9">
                  <c:v>#N/A</c:v>
                </c:pt>
                <c:pt idx="10">
                  <c:v>194</c:v>
                </c:pt>
                <c:pt idx="11">
                  <c:v>#N/A</c:v>
                </c:pt>
                <c:pt idx="12">
                  <c:v>#N/A</c:v>
                </c:pt>
                <c:pt idx="13">
                  <c:v>225</c:v>
                </c:pt>
                <c:pt idx="14">
                  <c:v>#N/A</c:v>
                </c:pt>
              </c:numCache>
            </c:numRef>
          </c:val>
          <c:smooth val="0"/>
          <c:extLst>
            <c:ext xmlns:c16="http://schemas.microsoft.com/office/drawing/2014/chart" uri="{C3380CC4-5D6E-409C-BE32-E72D297353CC}">
              <c16:uniqueId val="{00000008-2609-4425-BDA6-D47EFA75DF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4723</c:v>
                </c:pt>
                <c:pt idx="5">
                  <c:v>4670</c:v>
                </c:pt>
                <c:pt idx="8">
                  <c:v>4831</c:v>
                </c:pt>
                <c:pt idx="11">
                  <c:v>4810</c:v>
                </c:pt>
                <c:pt idx="14">
                  <c:v>4682</c:v>
                </c:pt>
              </c:numCache>
            </c:numRef>
          </c:val>
          <c:extLst>
            <c:ext xmlns:c16="http://schemas.microsoft.com/office/drawing/2014/chart" uri="{C3380CC4-5D6E-409C-BE32-E72D297353CC}">
              <c16:uniqueId val="{00000000-8D67-43EB-A21C-5822A21EC4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37</c:v>
                </c:pt>
                <c:pt idx="5">
                  <c:v>31</c:v>
                </c:pt>
                <c:pt idx="8">
                  <c:v>25</c:v>
                </c:pt>
                <c:pt idx="11">
                  <c:v>20</c:v>
                </c:pt>
                <c:pt idx="14">
                  <c:v>15</c:v>
                </c:pt>
              </c:numCache>
            </c:numRef>
          </c:val>
          <c:extLst>
            <c:ext xmlns:c16="http://schemas.microsoft.com/office/drawing/2014/chart" uri="{C3380CC4-5D6E-409C-BE32-E72D297353CC}">
              <c16:uniqueId val="{00000001-8D67-43EB-A21C-5822A21EC4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3263</c:v>
                </c:pt>
                <c:pt idx="5">
                  <c:v>3328</c:v>
                </c:pt>
                <c:pt idx="8">
                  <c:v>3429</c:v>
                </c:pt>
                <c:pt idx="11">
                  <c:v>3788</c:v>
                </c:pt>
                <c:pt idx="14">
                  <c:v>3888</c:v>
                </c:pt>
              </c:numCache>
            </c:numRef>
          </c:val>
          <c:extLst>
            <c:ext xmlns:c16="http://schemas.microsoft.com/office/drawing/2014/chart" uri="{C3380CC4-5D6E-409C-BE32-E72D297353CC}">
              <c16:uniqueId val="{00000002-8D67-43EB-A21C-5822A21EC4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67-43EB-A21C-5822A21EC4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67-43EB-A21C-5822A21EC4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67-43EB-A21C-5822A21EC4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145</c:v>
                </c:pt>
                <c:pt idx="3">
                  <c:v>136</c:v>
                </c:pt>
                <c:pt idx="6">
                  <c:v>121</c:v>
                </c:pt>
                <c:pt idx="9">
                  <c:v>114</c:v>
                </c:pt>
                <c:pt idx="12">
                  <c:v>132</c:v>
                </c:pt>
              </c:numCache>
            </c:numRef>
          </c:val>
          <c:extLst>
            <c:ext xmlns:c16="http://schemas.microsoft.com/office/drawing/2014/chart" uri="{C3380CC4-5D6E-409C-BE32-E72D297353CC}">
              <c16:uniqueId val="{00000006-8D67-43EB-A21C-5822A21EC4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199</c:v>
                </c:pt>
                <c:pt idx="3">
                  <c:v>173</c:v>
                </c:pt>
                <c:pt idx="6">
                  <c:v>159</c:v>
                </c:pt>
                <c:pt idx="9">
                  <c:v>134</c:v>
                </c:pt>
                <c:pt idx="12">
                  <c:v>109</c:v>
                </c:pt>
              </c:numCache>
            </c:numRef>
          </c:val>
          <c:extLst>
            <c:ext xmlns:c16="http://schemas.microsoft.com/office/drawing/2014/chart" uri="{C3380CC4-5D6E-409C-BE32-E72D297353CC}">
              <c16:uniqueId val="{00000007-8D67-43EB-A21C-5822A21EC4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2856</c:v>
                </c:pt>
                <c:pt idx="3">
                  <c:v>2884</c:v>
                </c:pt>
                <c:pt idx="6">
                  <c:v>2941</c:v>
                </c:pt>
                <c:pt idx="9">
                  <c:v>2845</c:v>
                </c:pt>
                <c:pt idx="12">
                  <c:v>2771</c:v>
                </c:pt>
              </c:numCache>
            </c:numRef>
          </c:val>
          <c:extLst>
            <c:ext xmlns:c16="http://schemas.microsoft.com/office/drawing/2014/chart" uri="{C3380CC4-5D6E-409C-BE32-E72D297353CC}">
              <c16:uniqueId val="{00000008-8D67-43EB-A21C-5822A21EC4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109</c:v>
                </c:pt>
                <c:pt idx="3">
                  <c:v>86</c:v>
                </c:pt>
                <c:pt idx="6">
                  <c:v>80</c:v>
                </c:pt>
                <c:pt idx="9">
                  <c:v>80</c:v>
                </c:pt>
                <c:pt idx="12">
                  <c:v>18</c:v>
                </c:pt>
              </c:numCache>
            </c:numRef>
          </c:val>
          <c:extLst>
            <c:ext xmlns:c16="http://schemas.microsoft.com/office/drawing/2014/chart" uri="{C3380CC4-5D6E-409C-BE32-E72D297353CC}">
              <c16:uniqueId val="{00000009-8D67-43EB-A21C-5822A21EC4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3365</c:v>
                </c:pt>
                <c:pt idx="3">
                  <c:v>3312</c:v>
                </c:pt>
                <c:pt idx="6">
                  <c:v>3598</c:v>
                </c:pt>
                <c:pt idx="9">
                  <c:v>3756</c:v>
                </c:pt>
                <c:pt idx="12">
                  <c:v>3614</c:v>
                </c:pt>
              </c:numCache>
            </c:numRef>
          </c:val>
          <c:extLst>
            <c:ext xmlns:c16="http://schemas.microsoft.com/office/drawing/2014/chart" uri="{C3380CC4-5D6E-409C-BE32-E72D297353CC}">
              <c16:uniqueId val="{0000000A-8D67-43EB-A21C-5822A21EC4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D67-43EB-A21C-5822A21EC4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982</c:v>
                </c:pt>
                <c:pt idx="1">
                  <c:v>1091</c:v>
                </c:pt>
                <c:pt idx="2">
                  <c:v>1247</c:v>
                </c:pt>
              </c:numCache>
            </c:numRef>
          </c:val>
          <c:extLst>
            <c:ext xmlns:c16="http://schemas.microsoft.com/office/drawing/2014/chart" uri="{C3380CC4-5D6E-409C-BE32-E72D297353CC}">
              <c16:uniqueId val="{00000000-6D34-42F3-B5FD-B464559D22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72</c:v>
                </c:pt>
                <c:pt idx="1">
                  <c:v>207</c:v>
                </c:pt>
                <c:pt idx="2">
                  <c:v>187</c:v>
                </c:pt>
              </c:numCache>
            </c:numRef>
          </c:val>
          <c:extLst>
            <c:ext xmlns:c16="http://schemas.microsoft.com/office/drawing/2014/chart" uri="{C3380CC4-5D6E-409C-BE32-E72D297353CC}">
              <c16:uniqueId val="{00000001-6D34-42F3-B5FD-B464559D22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1165</c:v>
                </c:pt>
                <c:pt idx="1">
                  <c:v>1250</c:v>
                </c:pt>
                <c:pt idx="2">
                  <c:v>1266</c:v>
                </c:pt>
              </c:numCache>
            </c:numRef>
          </c:val>
          <c:extLst>
            <c:ext xmlns:c16="http://schemas.microsoft.com/office/drawing/2014/chart" uri="{C3380CC4-5D6E-409C-BE32-E72D297353CC}">
              <c16:uniqueId val="{00000002-6D34-42F3-B5FD-B464559D22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元利償還金と、公営企業債の元利償還金に対する繰入金は年度によりばらつきがあるが、元利償還金の</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％程度が臨時財政対策債に係るものである。臨時財政対策債の発行額が減少傾向にあることもあり、それに伴い令和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年度の算入公債費等が減少したことで、実質公債費比率が上昇した。</a:t>
          </a:r>
        </a:p>
        <a:p>
          <a:r>
            <a:rPr kumimoji="1" lang="ja-JP" altLang="en-US" sz="1400">
              <a:latin typeface="ＭＳ ゴシック" pitchFamily="49" charset="-128"/>
              <a:ea typeface="ＭＳ ゴシック" pitchFamily="49" charset="-128"/>
            </a:rPr>
            <a:t>　組合等が起こした地方債の元利償還金に対する負担金等については増加傾向にあり、今後も一部事務組合の施設更新等によって大幅に増加することが予想され、元利償還金等（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の総額が極端に増加しないよう注意する必要がある。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について、一般会計等に係る地方債の現在高は平成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年度をピークに減少に転じていたが、平成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年度は学校施設の空調設備新設更新事業等により増加に転じ、令和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年度は災害情報伝達システム整備事業により、令和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年度は西部衛生施設組合処分場建設事業費負担金の増加により大幅に増加した。</a:t>
          </a:r>
        </a:p>
        <a:p>
          <a:r>
            <a:rPr kumimoji="1" lang="ja-JP" altLang="en-US" sz="1200">
              <a:latin typeface="ＭＳ ゴシック" pitchFamily="49" charset="-128"/>
              <a:ea typeface="ＭＳ ゴシック" pitchFamily="49" charset="-128"/>
            </a:rPr>
            <a:t>　また、公営企業債等繰入見込額については、起債残高の増加に伴い令和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年度も減少しているものの、近年は増加傾向にある。債務負担行為に基づく支出予定額については令和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年度に大幅に減少したこともあり、将来負担額全体で令和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年度に比べて令和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年度は減少に転じている。</a:t>
          </a:r>
        </a:p>
        <a:p>
          <a:r>
            <a:rPr kumimoji="1" lang="ja-JP" altLang="en-US" sz="1200">
              <a:latin typeface="ＭＳ ゴシック" pitchFamily="49" charset="-128"/>
              <a:ea typeface="ＭＳ ゴシック" pitchFamily="49" charset="-128"/>
            </a:rPr>
            <a:t>　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は、充当可能基金が平成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年度以降は増加傾向にあるため、全体も増加傾向にある。</a:t>
          </a:r>
        </a:p>
        <a:p>
          <a:r>
            <a:rPr kumimoji="1" lang="ja-JP" altLang="en-US" sz="1200">
              <a:latin typeface="ＭＳ ゴシック" pitchFamily="49" charset="-128"/>
              <a:ea typeface="ＭＳ ゴシック" pitchFamily="49" charset="-128"/>
            </a:rPr>
            <a:t>　差引で、将来負担比率の分子は、大幅なマイナスの状態で、同水準を維持しており、当面は、健全財政を保つことができる。将来負担ゼロを維持することを一つの目標として財政運営を行う必要がある。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岡山県里庄町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ため財政調整基金を取り崩していたが、ここ数年は歳出抑制により財政調整基金は増加に転じた。一方で、下水道事業への財源の補填として開発基金を取り崩しているため、基金残高全体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年以上減少し続けていたが、令和元年度以降は、財政健全化の取り組みや普通交付税・ふるさと納税の増加もあり、増加傾向となっている。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枯渇させないためにも、職員一人ひとりが危機感を持って行政運営を行うとともに、既存事業を見直し、個々の施策ごとにその必要性・優先性を精査し、スリム化できる部分はスリム化し効率的・効果的な事業を実施することで歳出を抑制し、基金の繰入れに依存せず収支のバランスがとれた行財政運営が必要だ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文化振興基金：文化ホールは平成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年度の建設以来老朽化が進んでおり、改修費用等に充当するため、恒常的に取り崩している。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開発基金：公共下水道事業会計負担金・出資金に充当するため、恒常的に取り崩している。積立については、町営墓地使用料及び余剰一般財源を積み立てている。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教育施設整備改修基金：老朽化した教育施設の整備改修事業に充当するため、恒常的に積み増し及び取り崩している。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文化振興基金：老朽化した文化ホールの改修に充当しているため減少している。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開発基金を公共下水道事業会計への負担金・出資金に充当するため、恒常的に積み増し及び取り崩している。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教育施設整備改修基金：主に老朽化した学校施設の改修に充当しており減少傾向にあったため、令和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年度に続き、令和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年度でも積み増している。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枯渇させないためにも、職員一人ひとりが危機感を持って行政運営を行うとともに、既存事業を見直し、個々の施策ごとにその必要性・優先性を精査し、スリム化できる部分はスリム化し、効率的・効果的な事業を実施することで歳出を抑制し、基金の繰入れに依存しない収支のバランスがとれた行財政運営が必要だと考え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財源不足を補うため財政調整基金を取り崩しており、基金残高は減少傾向にあったが、歳出抑制や普通交付税・ふるさと納税の増加によりここ数年は増加傾向にある。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枯渇させないためにも、事業の取捨選択や消費的経費の削減により財源を捻出するとともに、財産の利活用やふるさと納税の推進等による新たな財源確保に努める必要がある。また、災害に備えるため財政調整基金はある程度蓄えてお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万円を取り崩し、元金の償還に充てている。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年度の増加は、普通交付税に追加で算入された臨時財政対策債償還基金費分を積み立てたことによる。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投資的事業を抑え、起債の発行額を抑制することで基金に依存しない財政運営に努める必要がある。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11,040
10,925
12.23
6,123,746
5,607,036
466,321
3,198,561
3,614,344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力指数は類似団体の平均は上回っているものの、主に臨時財政対策債及び下水道事業債の元利償還金算入による基準財政需要額の増加のため、今後は低下する見込みである。今後も、当面はこの傾向が続くものと見込まれ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2419</xdr:rowOff>
    </xdr:from>
    <xdr:to>
      <xdr:col>23</xdr:col>
      <xdr:colOff>133350</xdr:colOff>
      <xdr:row>42</xdr:row>
      <xdr:rowOff>36891</xdr:rowOff>
    </xdr:to>
    <xdr:cxnSp macro="">
      <xdr:nvCxnSpPr>
        <xdr:cNvPr id="70" name="直線コネクタ 69"/>
        <xdr:cNvCxnSpPr/>
      </xdr:nvCxnSpPr>
      <xdr:spPr>
        <a:xfrm>
          <a:off x="4114800" y="720331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xdr:cNvSpPr txBox="1"/>
      </xdr:nvSpPr>
      <xdr:spPr>
        <a:xfrm>
          <a:off x="50419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150888</xdr:rowOff>
    </xdr:from>
    <xdr:to>
      <xdr:col>19</xdr:col>
      <xdr:colOff>133350</xdr:colOff>
      <xdr:row>42</xdr:row>
      <xdr:rowOff>2419</xdr:rowOff>
    </xdr:to>
    <xdr:cxnSp macro="">
      <xdr:nvCxnSpPr>
        <xdr:cNvPr id="73" name="直線コネクタ 72"/>
        <xdr:cNvCxnSpPr/>
      </xdr:nvCxnSpPr>
      <xdr:spPr>
        <a:xfrm>
          <a:off x="3225800" y="71803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139398</xdr:rowOff>
    </xdr:from>
    <xdr:to>
      <xdr:col>15</xdr:col>
      <xdr:colOff>82550</xdr:colOff>
      <xdr:row>41</xdr:row>
      <xdr:rowOff>150888</xdr:rowOff>
    </xdr:to>
    <xdr:cxnSp macro="">
      <xdr:nvCxnSpPr>
        <xdr:cNvPr id="76" name="直線コネクタ 75"/>
        <xdr:cNvCxnSpPr/>
      </xdr:nvCxnSpPr>
      <xdr:spPr>
        <a:xfrm>
          <a:off x="2336800" y="716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139398</xdr:rowOff>
    </xdr:from>
    <xdr:to>
      <xdr:col>11</xdr:col>
      <xdr:colOff>31750</xdr:colOff>
      <xdr:row>41</xdr:row>
      <xdr:rowOff>139398</xdr:rowOff>
    </xdr:to>
    <xdr:cxnSp macro="">
      <xdr:nvCxnSpPr>
        <xdr:cNvPr id="79" name="直線コネクタ 78"/>
        <xdr:cNvCxnSpPr/>
      </xdr:nvCxnSpPr>
      <xdr:spPr>
        <a:xfrm>
          <a:off x="1447800" y="7168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157541</xdr:rowOff>
    </xdr:from>
    <xdr:to>
      <xdr:col>23</xdr:col>
      <xdr:colOff>184150</xdr:colOff>
      <xdr:row>42</xdr:row>
      <xdr:rowOff>87691</xdr:rowOff>
    </xdr:to>
    <xdr:sp macro="" textlink="">
      <xdr:nvSpPr>
        <xdr:cNvPr id="89" name="楕円 88"/>
        <xdr:cNvSpPr/>
      </xdr:nvSpPr>
      <xdr:spPr>
        <a:xfrm>
          <a:off x="4902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2618</xdr:rowOff>
    </xdr:from>
    <xdr:ext cx="762000" cy="259045"/>
    <xdr:sp macro="" textlink="">
      <xdr:nvSpPr>
        <xdr:cNvPr id="90" name="財政力該当値テキスト"/>
        <xdr:cNvSpPr txBox="1"/>
      </xdr:nvSpPr>
      <xdr:spPr>
        <a:xfrm>
          <a:off x="50419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123069</xdr:rowOff>
    </xdr:from>
    <xdr:to>
      <xdr:col>19</xdr:col>
      <xdr:colOff>184150</xdr:colOff>
      <xdr:row>42</xdr:row>
      <xdr:rowOff>53219</xdr:rowOff>
    </xdr:to>
    <xdr:sp macro="" textlink="">
      <xdr:nvSpPr>
        <xdr:cNvPr id="91" name="楕円 90"/>
        <xdr:cNvSpPr/>
      </xdr:nvSpPr>
      <xdr:spPr>
        <a:xfrm>
          <a:off x="4064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63396</xdr:rowOff>
    </xdr:from>
    <xdr:ext cx="736600" cy="259045"/>
    <xdr:sp macro="" textlink="">
      <xdr:nvSpPr>
        <xdr:cNvPr id="92" name="テキスト ボックス 91"/>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100088</xdr:rowOff>
    </xdr:from>
    <xdr:to>
      <xdr:col>15</xdr:col>
      <xdr:colOff>133350</xdr:colOff>
      <xdr:row>42</xdr:row>
      <xdr:rowOff>30238</xdr:rowOff>
    </xdr:to>
    <xdr:sp macro="" textlink="">
      <xdr:nvSpPr>
        <xdr:cNvPr id="93" name="楕円 92"/>
        <xdr:cNvSpPr/>
      </xdr:nvSpPr>
      <xdr:spPr>
        <a:xfrm>
          <a:off x="3175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40415</xdr:rowOff>
    </xdr:from>
    <xdr:ext cx="762000" cy="259045"/>
    <xdr:sp macro="" textlink="">
      <xdr:nvSpPr>
        <xdr:cNvPr id="94" name="テキスト ボックス 93"/>
        <xdr:cNvSpPr txBox="1"/>
      </xdr:nvSpPr>
      <xdr:spPr>
        <a:xfrm>
          <a:off x="2844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88598</xdr:rowOff>
    </xdr:from>
    <xdr:to>
      <xdr:col>11</xdr:col>
      <xdr:colOff>82550</xdr:colOff>
      <xdr:row>42</xdr:row>
      <xdr:rowOff>18748</xdr:rowOff>
    </xdr:to>
    <xdr:sp macro="" textlink="">
      <xdr:nvSpPr>
        <xdr:cNvPr id="95" name="楕円 94"/>
        <xdr:cNvSpPr/>
      </xdr:nvSpPr>
      <xdr:spPr>
        <a:xfrm>
          <a:off x="2286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28925</xdr:rowOff>
    </xdr:from>
    <xdr:ext cx="762000" cy="259045"/>
    <xdr:sp macro="" textlink="">
      <xdr:nvSpPr>
        <xdr:cNvPr id="96" name="テキスト ボックス 95"/>
        <xdr:cNvSpPr txBox="1"/>
      </xdr:nvSpPr>
      <xdr:spPr>
        <a:xfrm>
          <a:off x="1955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88598</xdr:rowOff>
    </xdr:from>
    <xdr:to>
      <xdr:col>7</xdr:col>
      <xdr:colOff>31750</xdr:colOff>
      <xdr:row>42</xdr:row>
      <xdr:rowOff>18748</xdr:rowOff>
    </xdr:to>
    <xdr:sp macro="" textlink="">
      <xdr:nvSpPr>
        <xdr:cNvPr id="97" name="楕円 96"/>
        <xdr:cNvSpPr/>
      </xdr:nvSpPr>
      <xdr:spPr>
        <a:xfrm>
          <a:off x="1397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28925</xdr:rowOff>
    </xdr:from>
    <xdr:ext cx="762000" cy="259045"/>
    <xdr:sp macro="" textlink="">
      <xdr:nvSpPr>
        <xdr:cNvPr id="98" name="テキスト ボックス 97"/>
        <xdr:cNvSpPr txBox="1"/>
      </xdr:nvSpPr>
      <xdr:spPr>
        <a:xfrm>
          <a:off x="1066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歳入では地方税や普通交付税が大幅に増えたものの、臨時財政対策債の発行額が大きく減少した。一方の歳出では、新発債の償還開始に伴う公債費の増などにより経常収支比率は前年度比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今後も、当面は新規採用や定期昇給に係る人件費の増加をはじめ、経常経費の増加による財政の硬直化が見込まれるため、事業の取捨選択や消費的経費の削減により、財源を捻出するとともに、財産の利活用やふるさと納税の推進等による新たな財源確保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1694</xdr:rowOff>
    </xdr:from>
    <xdr:to>
      <xdr:col>23</xdr:col>
      <xdr:colOff>133350</xdr:colOff>
      <xdr:row>63</xdr:row>
      <xdr:rowOff>114300</xdr:rowOff>
    </xdr:to>
    <xdr:cxnSp macro="">
      <xdr:nvCxnSpPr>
        <xdr:cNvPr id="133" name="直線コネクタ 132"/>
        <xdr:cNvCxnSpPr/>
      </xdr:nvCxnSpPr>
      <xdr:spPr>
        <a:xfrm>
          <a:off x="4114800" y="10803044"/>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1694</xdr:rowOff>
    </xdr:from>
    <xdr:to>
      <xdr:col>19</xdr:col>
      <xdr:colOff>133350</xdr:colOff>
      <xdr:row>64</xdr:row>
      <xdr:rowOff>31327</xdr:rowOff>
    </xdr:to>
    <xdr:cxnSp macro="">
      <xdr:nvCxnSpPr>
        <xdr:cNvPr id="136" name="直線コネクタ 135"/>
        <xdr:cNvCxnSpPr/>
      </xdr:nvCxnSpPr>
      <xdr:spPr>
        <a:xfrm flipV="1">
          <a:off x="3225800" y="1080304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31327</xdr:rowOff>
    </xdr:from>
    <xdr:to>
      <xdr:col>15</xdr:col>
      <xdr:colOff>82550</xdr:colOff>
      <xdr:row>65</xdr:row>
      <xdr:rowOff>8679</xdr:rowOff>
    </xdr:to>
    <xdr:cxnSp macro="">
      <xdr:nvCxnSpPr>
        <xdr:cNvPr id="139" name="直線コネクタ 138"/>
        <xdr:cNvCxnSpPr/>
      </xdr:nvCxnSpPr>
      <xdr:spPr>
        <a:xfrm flipV="1">
          <a:off x="2336800" y="11004127"/>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83608</xdr:rowOff>
    </xdr:from>
    <xdr:to>
      <xdr:col>11</xdr:col>
      <xdr:colOff>31750</xdr:colOff>
      <xdr:row>65</xdr:row>
      <xdr:rowOff>8679</xdr:rowOff>
    </xdr:to>
    <xdr:cxnSp macro="">
      <xdr:nvCxnSpPr>
        <xdr:cNvPr id="142" name="直線コネクタ 141"/>
        <xdr:cNvCxnSpPr/>
      </xdr:nvCxnSpPr>
      <xdr:spPr>
        <a:xfrm>
          <a:off x="1447800" y="1105640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46" name="テキスト ボックス 145"/>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2" name="楕円 151"/>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80027</xdr:rowOff>
    </xdr:from>
    <xdr:ext cx="762000" cy="259045"/>
    <xdr:sp macro="" textlink="">
      <xdr:nvSpPr>
        <xdr:cNvPr id="153"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122344</xdr:rowOff>
    </xdr:from>
    <xdr:to>
      <xdr:col>19</xdr:col>
      <xdr:colOff>184150</xdr:colOff>
      <xdr:row>63</xdr:row>
      <xdr:rowOff>52494</xdr:rowOff>
    </xdr:to>
    <xdr:sp macro="" textlink="">
      <xdr:nvSpPr>
        <xdr:cNvPr id="154" name="楕円 153"/>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62671</xdr:rowOff>
    </xdr:from>
    <xdr:ext cx="736600" cy="259045"/>
    <xdr:sp macro="" textlink="">
      <xdr:nvSpPr>
        <xdr:cNvPr id="155" name="テキスト ボックス 154"/>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151977</xdr:rowOff>
    </xdr:from>
    <xdr:to>
      <xdr:col>15</xdr:col>
      <xdr:colOff>133350</xdr:colOff>
      <xdr:row>64</xdr:row>
      <xdr:rowOff>82127</xdr:rowOff>
    </xdr:to>
    <xdr:sp macro="" textlink="">
      <xdr:nvSpPr>
        <xdr:cNvPr id="156" name="楕円 155"/>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92304</xdr:rowOff>
    </xdr:from>
    <xdr:ext cx="762000" cy="259045"/>
    <xdr:sp macro="" textlink="">
      <xdr:nvSpPr>
        <xdr:cNvPr id="157" name="テキスト ボックス 156"/>
        <xdr:cNvSpPr txBox="1"/>
      </xdr:nvSpPr>
      <xdr:spPr>
        <a:xfrm>
          <a:off x="2844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129329</xdr:rowOff>
    </xdr:from>
    <xdr:to>
      <xdr:col>11</xdr:col>
      <xdr:colOff>82550</xdr:colOff>
      <xdr:row>65</xdr:row>
      <xdr:rowOff>59479</xdr:rowOff>
    </xdr:to>
    <xdr:sp macro="" textlink="">
      <xdr:nvSpPr>
        <xdr:cNvPr id="158" name="楕円 157"/>
        <xdr:cNvSpPr/>
      </xdr:nvSpPr>
      <xdr:spPr>
        <a:xfrm>
          <a:off x="2286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69656</xdr:rowOff>
    </xdr:from>
    <xdr:ext cx="762000" cy="259045"/>
    <xdr:sp macro="" textlink="">
      <xdr:nvSpPr>
        <xdr:cNvPr id="159" name="テキスト ボックス 158"/>
        <xdr:cNvSpPr txBox="1"/>
      </xdr:nvSpPr>
      <xdr:spPr>
        <a:xfrm>
          <a:off x="1955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32808</xdr:rowOff>
    </xdr:from>
    <xdr:to>
      <xdr:col>7</xdr:col>
      <xdr:colOff>31750</xdr:colOff>
      <xdr:row>64</xdr:row>
      <xdr:rowOff>134408</xdr:rowOff>
    </xdr:to>
    <xdr:sp macro="" textlink="">
      <xdr:nvSpPr>
        <xdr:cNvPr id="160" name="楕円 159"/>
        <xdr:cNvSpPr/>
      </xdr:nvSpPr>
      <xdr:spPr>
        <a:xfrm>
          <a:off x="1397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144585</xdr:rowOff>
    </xdr:from>
    <xdr:ext cx="762000" cy="259045"/>
    <xdr:sp macro="" textlink="">
      <xdr:nvSpPr>
        <xdr:cNvPr id="161" name="テキスト ボックス 160"/>
        <xdr:cNvSpPr txBox="1"/>
      </xdr:nvSpPr>
      <xdr:spPr>
        <a:xfrm>
          <a:off x="1066800" y="107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決算額は類似団体と比較して低い数値となっているが、人件費の抑制が主な要因と分析している。ごみ・し尿処理、消防等の事務を一部事務組合で行っているため人件費等としては低い値となっているが、事務組合に対する負担金も合計した場合、当項目の費用は大幅に増加するため、今後は、これらを含めて経費の節減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34161</xdr:rowOff>
    </xdr:from>
    <xdr:to>
      <xdr:col>23</xdr:col>
      <xdr:colOff>133350</xdr:colOff>
      <xdr:row>81</xdr:row>
      <xdr:rowOff>85361</xdr:rowOff>
    </xdr:to>
    <xdr:cxnSp macro="">
      <xdr:nvCxnSpPr>
        <xdr:cNvPr id="198" name="直線コネクタ 197"/>
        <xdr:cNvCxnSpPr/>
      </xdr:nvCxnSpPr>
      <xdr:spPr>
        <a:xfrm>
          <a:off x="4114800" y="13921611"/>
          <a:ext cx="838200" cy="5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155203</xdr:rowOff>
    </xdr:from>
    <xdr:to>
      <xdr:col>19</xdr:col>
      <xdr:colOff>133350</xdr:colOff>
      <xdr:row>81</xdr:row>
      <xdr:rowOff>34161</xdr:rowOff>
    </xdr:to>
    <xdr:cxnSp macro="">
      <xdr:nvCxnSpPr>
        <xdr:cNvPr id="201" name="直線コネクタ 200"/>
        <xdr:cNvCxnSpPr/>
      </xdr:nvCxnSpPr>
      <xdr:spPr>
        <a:xfrm>
          <a:off x="3225800" y="13871203"/>
          <a:ext cx="889000" cy="5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105279</xdr:rowOff>
    </xdr:from>
    <xdr:to>
      <xdr:col>15</xdr:col>
      <xdr:colOff>82550</xdr:colOff>
      <xdr:row>80</xdr:row>
      <xdr:rowOff>155203</xdr:rowOff>
    </xdr:to>
    <xdr:cxnSp macro="">
      <xdr:nvCxnSpPr>
        <xdr:cNvPr id="204" name="直線コネクタ 203"/>
        <xdr:cNvCxnSpPr/>
      </xdr:nvCxnSpPr>
      <xdr:spPr>
        <a:xfrm>
          <a:off x="2336800" y="13821279"/>
          <a:ext cx="889000" cy="4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94748</xdr:rowOff>
    </xdr:from>
    <xdr:to>
      <xdr:col>11</xdr:col>
      <xdr:colOff>31750</xdr:colOff>
      <xdr:row>80</xdr:row>
      <xdr:rowOff>105279</xdr:rowOff>
    </xdr:to>
    <xdr:cxnSp macro="">
      <xdr:nvCxnSpPr>
        <xdr:cNvPr id="207" name="直線コネクタ 206"/>
        <xdr:cNvCxnSpPr/>
      </xdr:nvCxnSpPr>
      <xdr:spPr>
        <a:xfrm>
          <a:off x="1447800" y="13810748"/>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34561</xdr:rowOff>
    </xdr:from>
    <xdr:to>
      <xdr:col>23</xdr:col>
      <xdr:colOff>184150</xdr:colOff>
      <xdr:row>81</xdr:row>
      <xdr:rowOff>136161</xdr:rowOff>
    </xdr:to>
    <xdr:sp macro="" textlink="">
      <xdr:nvSpPr>
        <xdr:cNvPr id="217" name="楕円 216"/>
        <xdr:cNvSpPr/>
      </xdr:nvSpPr>
      <xdr:spPr>
        <a:xfrm>
          <a:off x="4902200" y="139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51088</xdr:rowOff>
    </xdr:from>
    <xdr:ext cx="762000" cy="259045"/>
    <xdr:sp macro="" textlink="">
      <xdr:nvSpPr>
        <xdr:cNvPr id="218" name="人件費・物件費等の状況該当値テキスト"/>
        <xdr:cNvSpPr txBox="1"/>
      </xdr:nvSpPr>
      <xdr:spPr>
        <a:xfrm>
          <a:off x="5041900" y="1376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154811</xdr:rowOff>
    </xdr:from>
    <xdr:to>
      <xdr:col>19</xdr:col>
      <xdr:colOff>184150</xdr:colOff>
      <xdr:row>81</xdr:row>
      <xdr:rowOff>84961</xdr:rowOff>
    </xdr:to>
    <xdr:sp macro="" textlink="">
      <xdr:nvSpPr>
        <xdr:cNvPr id="219" name="楕円 218"/>
        <xdr:cNvSpPr/>
      </xdr:nvSpPr>
      <xdr:spPr>
        <a:xfrm>
          <a:off x="4064000" y="1387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95138</xdr:rowOff>
    </xdr:from>
    <xdr:ext cx="736600" cy="259045"/>
    <xdr:sp macro="" textlink="">
      <xdr:nvSpPr>
        <xdr:cNvPr id="220" name="テキスト ボックス 219"/>
        <xdr:cNvSpPr txBox="1"/>
      </xdr:nvSpPr>
      <xdr:spPr>
        <a:xfrm>
          <a:off x="3733800" y="13639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104403</xdr:rowOff>
    </xdr:from>
    <xdr:to>
      <xdr:col>15</xdr:col>
      <xdr:colOff>133350</xdr:colOff>
      <xdr:row>81</xdr:row>
      <xdr:rowOff>34553</xdr:rowOff>
    </xdr:to>
    <xdr:sp macro="" textlink="">
      <xdr:nvSpPr>
        <xdr:cNvPr id="221" name="楕円 220"/>
        <xdr:cNvSpPr/>
      </xdr:nvSpPr>
      <xdr:spPr>
        <a:xfrm>
          <a:off x="3175000" y="138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44730</xdr:rowOff>
    </xdr:from>
    <xdr:ext cx="762000" cy="259045"/>
    <xdr:sp macro="" textlink="">
      <xdr:nvSpPr>
        <xdr:cNvPr id="222" name="テキスト ボックス 221"/>
        <xdr:cNvSpPr txBox="1"/>
      </xdr:nvSpPr>
      <xdr:spPr>
        <a:xfrm>
          <a:off x="2844800" y="1358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54479</xdr:rowOff>
    </xdr:from>
    <xdr:to>
      <xdr:col>11</xdr:col>
      <xdr:colOff>82550</xdr:colOff>
      <xdr:row>80</xdr:row>
      <xdr:rowOff>156079</xdr:rowOff>
    </xdr:to>
    <xdr:sp macro="" textlink="">
      <xdr:nvSpPr>
        <xdr:cNvPr id="223" name="楕円 222"/>
        <xdr:cNvSpPr/>
      </xdr:nvSpPr>
      <xdr:spPr>
        <a:xfrm>
          <a:off x="2286000" y="1377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166256</xdr:rowOff>
    </xdr:from>
    <xdr:ext cx="762000" cy="259045"/>
    <xdr:sp macro="" textlink="">
      <xdr:nvSpPr>
        <xdr:cNvPr id="224" name="テキスト ボックス 223"/>
        <xdr:cNvSpPr txBox="1"/>
      </xdr:nvSpPr>
      <xdr:spPr>
        <a:xfrm>
          <a:off x="1955800" y="1353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43948</xdr:rowOff>
    </xdr:from>
    <xdr:to>
      <xdr:col>7</xdr:col>
      <xdr:colOff>31750</xdr:colOff>
      <xdr:row>80</xdr:row>
      <xdr:rowOff>145548</xdr:rowOff>
    </xdr:to>
    <xdr:sp macro="" textlink="">
      <xdr:nvSpPr>
        <xdr:cNvPr id="225" name="楕円 224"/>
        <xdr:cNvSpPr/>
      </xdr:nvSpPr>
      <xdr:spPr>
        <a:xfrm>
          <a:off x="1397000" y="1375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155725</xdr:rowOff>
    </xdr:from>
    <xdr:ext cx="762000" cy="259045"/>
    <xdr:sp macro="" textlink="">
      <xdr:nvSpPr>
        <xdr:cNvPr id="226" name="テキスト ボックス 225"/>
        <xdr:cNvSpPr txBox="1"/>
      </xdr:nvSpPr>
      <xdr:spPr>
        <a:xfrm>
          <a:off x="1066800" y="1352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要因として、元々は平均年齢が低いために指数は低くなっていたものが、定期昇給等に伴い上昇した年度もあるが、退職者の補充により年齢構成に変更があったためここ数年は類似団体を下回っている。また、職員数が類似団体に比べ非常に少ないため、年度により数値が大きく変動する傾向に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136172</xdr:rowOff>
    </xdr:to>
    <xdr:cxnSp macro="">
      <xdr:nvCxnSpPr>
        <xdr:cNvPr id="260" name="直線コネクタ 259"/>
        <xdr:cNvCxnSpPr/>
      </xdr:nvCxnSpPr>
      <xdr:spPr>
        <a:xfrm>
          <a:off x="16179800" y="14403916"/>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42334</xdr:rowOff>
    </xdr:to>
    <xdr:cxnSp macro="">
      <xdr:nvCxnSpPr>
        <xdr:cNvPr id="263" name="直線コネクタ 262"/>
        <xdr:cNvCxnSpPr/>
      </xdr:nvCxnSpPr>
      <xdr:spPr>
        <a:xfrm flipV="1">
          <a:off x="15290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122766</xdr:rowOff>
    </xdr:to>
    <xdr:cxnSp macro="">
      <xdr:nvCxnSpPr>
        <xdr:cNvPr id="266" name="直線コネクタ 265"/>
        <xdr:cNvCxnSpPr/>
      </xdr:nvCxnSpPr>
      <xdr:spPr>
        <a:xfrm flipV="1">
          <a:off x="14401800" y="144441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122766</xdr:rowOff>
    </xdr:to>
    <xdr:cxnSp macro="">
      <xdr:nvCxnSpPr>
        <xdr:cNvPr id="269" name="直線コネクタ 268"/>
        <xdr:cNvCxnSpPr/>
      </xdr:nvCxnSpPr>
      <xdr:spPr>
        <a:xfrm>
          <a:off x="13512800" y="14377105"/>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3" name="テキスト ボックス 272"/>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9" name="楕円 278"/>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101899</xdr:rowOff>
    </xdr:from>
    <xdr:ext cx="762000" cy="259045"/>
    <xdr:sp macro="" textlink="">
      <xdr:nvSpPr>
        <xdr:cNvPr id="280" name="給与水準   （国との比較）該当値テキスト"/>
        <xdr:cNvSpPr txBox="1"/>
      </xdr:nvSpPr>
      <xdr:spPr>
        <a:xfrm>
          <a:off x="171069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81" name="楕円 280"/>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82" name="テキスト ボックス 281"/>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3" name="楕円 282"/>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4" name="テキスト ボックス 283"/>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5" name="楕円 284"/>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6" name="テキスト ボックス 285"/>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7" name="楕円 286"/>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8" name="テキスト ボックス 287"/>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現状を維持しており、類似団体平均を大きく下回っている。これは、ごみ・し尿処理、消防等の事務を一部事務組合で行っていることも一つの要因となっているが、事務事業が大幅に増加している中で、職員数抑制（新規採用を原則として退職者補充に限る。）に努めているためである。</a:t>
          </a:r>
        </a:p>
        <a:p>
          <a:r>
            <a:rPr kumimoji="1" lang="ja-JP" altLang="en-US" sz="1300">
              <a:latin typeface="ＭＳ Ｐゴシック" panose="020B0600070205080204" pitchFamily="50" charset="-128"/>
              <a:ea typeface="ＭＳ Ｐゴシック" panose="020B0600070205080204" pitchFamily="50" charset="-128"/>
            </a:rPr>
            <a:t>　しかし令和元年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月より職員定数を</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人に、令和４年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人に増加し、退職者補充を超える人数を採用しているため、今後は数値が上昇する見込みである。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107442</xdr:rowOff>
    </xdr:from>
    <xdr:to>
      <xdr:col>81</xdr:col>
      <xdr:colOff>44450</xdr:colOff>
      <xdr:row>60</xdr:row>
      <xdr:rowOff>119990</xdr:rowOff>
    </xdr:to>
    <xdr:cxnSp macro="">
      <xdr:nvCxnSpPr>
        <xdr:cNvPr id="320" name="直線コネクタ 319"/>
        <xdr:cNvCxnSpPr/>
      </xdr:nvCxnSpPr>
      <xdr:spPr>
        <a:xfrm flipV="1">
          <a:off x="16179800" y="10394442"/>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117577</xdr:rowOff>
    </xdr:from>
    <xdr:to>
      <xdr:col>77</xdr:col>
      <xdr:colOff>44450</xdr:colOff>
      <xdr:row>60</xdr:row>
      <xdr:rowOff>119990</xdr:rowOff>
    </xdr:to>
    <xdr:cxnSp macro="">
      <xdr:nvCxnSpPr>
        <xdr:cNvPr id="323" name="直線コネクタ 322"/>
        <xdr:cNvCxnSpPr/>
      </xdr:nvCxnSpPr>
      <xdr:spPr>
        <a:xfrm>
          <a:off x="15290800" y="1040457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106959</xdr:rowOff>
    </xdr:from>
    <xdr:to>
      <xdr:col>72</xdr:col>
      <xdr:colOff>203200</xdr:colOff>
      <xdr:row>60</xdr:row>
      <xdr:rowOff>117577</xdr:rowOff>
    </xdr:to>
    <xdr:cxnSp macro="">
      <xdr:nvCxnSpPr>
        <xdr:cNvPr id="326" name="直線コネクタ 325"/>
        <xdr:cNvCxnSpPr/>
      </xdr:nvCxnSpPr>
      <xdr:spPr>
        <a:xfrm>
          <a:off x="14401800" y="10393959"/>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94412</xdr:rowOff>
    </xdr:from>
    <xdr:to>
      <xdr:col>68</xdr:col>
      <xdr:colOff>152400</xdr:colOff>
      <xdr:row>60</xdr:row>
      <xdr:rowOff>106959</xdr:rowOff>
    </xdr:to>
    <xdr:cxnSp macro="">
      <xdr:nvCxnSpPr>
        <xdr:cNvPr id="329" name="直線コネクタ 328"/>
        <xdr:cNvCxnSpPr/>
      </xdr:nvCxnSpPr>
      <xdr:spPr>
        <a:xfrm>
          <a:off x="13512800" y="10381412"/>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xdr:cNvSpPr txBox="1"/>
      </xdr:nvSpPr>
      <xdr:spPr>
        <a:xfrm>
          <a:off x="13131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39" name="楕円 338"/>
        <xdr:cNvSpPr/>
      </xdr:nvSpPr>
      <xdr:spPr>
        <a:xfrm>
          <a:off x="169672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149369</xdr:rowOff>
    </xdr:from>
    <xdr:ext cx="762000" cy="259045"/>
    <xdr:sp macro="" textlink="">
      <xdr:nvSpPr>
        <xdr:cNvPr id="340" name="定員管理の状況該当値テキスト"/>
        <xdr:cNvSpPr txBox="1"/>
      </xdr:nvSpPr>
      <xdr:spPr>
        <a:xfrm>
          <a:off x="17106900" y="1026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69190</xdr:rowOff>
    </xdr:from>
    <xdr:to>
      <xdr:col>77</xdr:col>
      <xdr:colOff>95250</xdr:colOff>
      <xdr:row>60</xdr:row>
      <xdr:rowOff>170790</xdr:rowOff>
    </xdr:to>
    <xdr:sp macro="" textlink="">
      <xdr:nvSpPr>
        <xdr:cNvPr id="341" name="楕円 340"/>
        <xdr:cNvSpPr/>
      </xdr:nvSpPr>
      <xdr:spPr>
        <a:xfrm>
          <a:off x="16129000" y="103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9517</xdr:rowOff>
    </xdr:from>
    <xdr:ext cx="736600" cy="259045"/>
    <xdr:sp macro="" textlink="">
      <xdr:nvSpPr>
        <xdr:cNvPr id="342" name="テキスト ボックス 341"/>
        <xdr:cNvSpPr txBox="1"/>
      </xdr:nvSpPr>
      <xdr:spPr>
        <a:xfrm>
          <a:off x="15798800" y="10125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66777</xdr:rowOff>
    </xdr:from>
    <xdr:to>
      <xdr:col>73</xdr:col>
      <xdr:colOff>44450</xdr:colOff>
      <xdr:row>60</xdr:row>
      <xdr:rowOff>168377</xdr:rowOff>
    </xdr:to>
    <xdr:sp macro="" textlink="">
      <xdr:nvSpPr>
        <xdr:cNvPr id="343" name="楕円 342"/>
        <xdr:cNvSpPr/>
      </xdr:nvSpPr>
      <xdr:spPr>
        <a:xfrm>
          <a:off x="15240000" y="103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7104</xdr:rowOff>
    </xdr:from>
    <xdr:ext cx="762000" cy="259045"/>
    <xdr:sp macro="" textlink="">
      <xdr:nvSpPr>
        <xdr:cNvPr id="344" name="テキスト ボックス 343"/>
        <xdr:cNvSpPr txBox="1"/>
      </xdr:nvSpPr>
      <xdr:spPr>
        <a:xfrm>
          <a:off x="14909800" y="1012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56159</xdr:rowOff>
    </xdr:from>
    <xdr:to>
      <xdr:col>68</xdr:col>
      <xdr:colOff>203200</xdr:colOff>
      <xdr:row>60</xdr:row>
      <xdr:rowOff>157759</xdr:rowOff>
    </xdr:to>
    <xdr:sp macro="" textlink="">
      <xdr:nvSpPr>
        <xdr:cNvPr id="345" name="楕円 344"/>
        <xdr:cNvSpPr/>
      </xdr:nvSpPr>
      <xdr:spPr>
        <a:xfrm>
          <a:off x="14351000" y="103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167936</xdr:rowOff>
    </xdr:from>
    <xdr:ext cx="762000" cy="259045"/>
    <xdr:sp macro="" textlink="">
      <xdr:nvSpPr>
        <xdr:cNvPr id="346" name="テキスト ボックス 345"/>
        <xdr:cNvSpPr txBox="1"/>
      </xdr:nvSpPr>
      <xdr:spPr>
        <a:xfrm>
          <a:off x="14020800" y="1011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43612</xdr:rowOff>
    </xdr:from>
    <xdr:to>
      <xdr:col>64</xdr:col>
      <xdr:colOff>152400</xdr:colOff>
      <xdr:row>60</xdr:row>
      <xdr:rowOff>145212</xdr:rowOff>
    </xdr:to>
    <xdr:sp macro="" textlink="">
      <xdr:nvSpPr>
        <xdr:cNvPr id="347" name="楕円 346"/>
        <xdr:cNvSpPr/>
      </xdr:nvSpPr>
      <xdr:spPr>
        <a:xfrm>
          <a:off x="13462000" y="103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155389</xdr:rowOff>
    </xdr:from>
    <xdr:ext cx="762000" cy="259045"/>
    <xdr:sp macro="" textlink="">
      <xdr:nvSpPr>
        <xdr:cNvPr id="348" name="テキスト ボックス 347"/>
        <xdr:cNvSpPr txBox="1"/>
      </xdr:nvSpPr>
      <xdr:spPr>
        <a:xfrm>
          <a:off x="13131800" y="1009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等の額は、新発債の償還開始により増加傾向にあるものの、それに伴って基準財政需要額算入額も増加しており、また、起債額を抑制しているため、実質公債費比率は類似団体に比べ若干ではあるが抑えることができている。</a:t>
          </a:r>
        </a:p>
        <a:p>
          <a:r>
            <a:rPr kumimoji="1" lang="ja-JP" altLang="en-US" sz="1300">
              <a:latin typeface="ＭＳ Ｐゴシック" panose="020B0600070205080204" pitchFamily="50" charset="-128"/>
              <a:ea typeface="ＭＳ Ｐゴシック" panose="020B0600070205080204" pitchFamily="50" charset="-128"/>
            </a:rPr>
            <a:t>　今後も、類似団体平均を下回ることを目処に、公債費負担の適正管理に努める。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41</xdr:row>
      <xdr:rowOff>148590</xdr:rowOff>
    </xdr:to>
    <xdr:cxnSp macro="">
      <xdr:nvCxnSpPr>
        <xdr:cNvPr id="381" name="直線コネクタ 380"/>
        <xdr:cNvCxnSpPr/>
      </xdr:nvCxnSpPr>
      <xdr:spPr>
        <a:xfrm>
          <a:off x="16179800" y="71699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41</xdr:row>
      <xdr:rowOff>164677</xdr:rowOff>
    </xdr:to>
    <xdr:cxnSp macro="">
      <xdr:nvCxnSpPr>
        <xdr:cNvPr id="384" name="直線コネクタ 383"/>
        <xdr:cNvCxnSpPr/>
      </xdr:nvCxnSpPr>
      <xdr:spPr>
        <a:xfrm flipV="1">
          <a:off x="15290800" y="71699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164677</xdr:rowOff>
    </xdr:from>
    <xdr:to>
      <xdr:col>72</xdr:col>
      <xdr:colOff>203200</xdr:colOff>
      <xdr:row>41</xdr:row>
      <xdr:rowOff>164677</xdr:rowOff>
    </xdr:to>
    <xdr:cxnSp macro="">
      <xdr:nvCxnSpPr>
        <xdr:cNvPr id="387" name="直線コネクタ 386"/>
        <xdr:cNvCxnSpPr/>
      </xdr:nvCxnSpPr>
      <xdr:spPr>
        <a:xfrm>
          <a:off x="14401800" y="71941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41</xdr:row>
      <xdr:rowOff>164677</xdr:rowOff>
    </xdr:to>
    <xdr:cxnSp macro="">
      <xdr:nvCxnSpPr>
        <xdr:cNvPr id="390" name="直線コネクタ 389"/>
        <xdr:cNvCxnSpPr/>
      </xdr:nvCxnSpPr>
      <xdr:spPr>
        <a:xfrm>
          <a:off x="13512800" y="71941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0" name="楕円 399"/>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114317</xdr:rowOff>
    </xdr:from>
    <xdr:ext cx="762000" cy="259045"/>
    <xdr:sp macro="" textlink="">
      <xdr:nvSpPr>
        <xdr:cNvPr id="401" name="公債費負担の状況該当値テキスト"/>
        <xdr:cNvSpPr txBox="1"/>
      </xdr:nvSpPr>
      <xdr:spPr>
        <a:xfrm>
          <a:off x="17106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2" name="楕円 401"/>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403" name="テキスト ボックス 402"/>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4" name="楕円 403"/>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54204</xdr:rowOff>
    </xdr:from>
    <xdr:ext cx="762000" cy="259045"/>
    <xdr:sp macro="" textlink="">
      <xdr:nvSpPr>
        <xdr:cNvPr id="405" name="テキスト ボックス 404"/>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406" name="楕円 405"/>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54204</xdr:rowOff>
    </xdr:from>
    <xdr:ext cx="762000" cy="259045"/>
    <xdr:sp macro="" textlink="">
      <xdr:nvSpPr>
        <xdr:cNvPr id="407" name="テキスト ボックス 406"/>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08" name="楕円 407"/>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54204</xdr:rowOff>
    </xdr:from>
    <xdr:ext cx="762000" cy="259045"/>
    <xdr:sp macro="" textlink="">
      <xdr:nvSpPr>
        <xdr:cNvPr id="409" name="テキスト ボックス 408"/>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将来負担比率は引き続き算出されていない。臨時財政対策債及び下水道事業債による基準財政需要額算入見込額の増加及び標準財政規模と比較して基金残高が大きいことが主な要因である。</a:t>
          </a:r>
        </a:p>
        <a:p>
          <a:r>
            <a:rPr kumimoji="1" lang="ja-JP" altLang="en-US" sz="1300">
              <a:latin typeface="ＭＳ Ｐゴシック" panose="020B0600070205080204" pitchFamily="50" charset="-128"/>
              <a:ea typeface="ＭＳ Ｐゴシック" panose="020B0600070205080204" pitchFamily="50" charset="-128"/>
            </a:rPr>
            <a:t>  しかし、今後は、公共下水道事業をはじめとする基盤整備の推進や、経常経費の増加に加えて、老朽化している公共施設の建替え等の大型事業により基金残高が減少していく見込みのため、将来負担比率ゼロを維持することを目標として、一層健全な財政運営に努める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7" name="フローチャート: 判断 446"/>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48" name="テキスト ボックス 447"/>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49" name="フローチャート: 判断 448"/>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0" name="テキスト ボックス 449"/>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1" name="フローチャート: 判断 450"/>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2" name="テキスト ボックス 451"/>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11,040
10,925
12.23
6,123,746
5,607,036
466,321
3,198,561
3,614,344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若干下回る値を維持している。ごみ・し尿処理、消防等の事務を一部事務組合で処理し、施設管理、電算関係業務を民間業者に委託することで人件費を抑制しているが、今後は、職員数の増加や職員の年齢構成が高齢化するにつれて人件費が増加していくことが見込まれ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27940</xdr:rowOff>
    </xdr:from>
    <xdr:to>
      <xdr:col>24</xdr:col>
      <xdr:colOff>25400</xdr:colOff>
      <xdr:row>35</xdr:row>
      <xdr:rowOff>31750</xdr:rowOff>
    </xdr:to>
    <xdr:cxnSp macro="">
      <xdr:nvCxnSpPr>
        <xdr:cNvPr id="66" name="直線コネクタ 65"/>
        <xdr:cNvCxnSpPr/>
      </xdr:nvCxnSpPr>
      <xdr:spPr>
        <a:xfrm flipV="1">
          <a:off x="3987800" y="60286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92710</xdr:rowOff>
    </xdr:to>
    <xdr:cxnSp macro="">
      <xdr:nvCxnSpPr>
        <xdr:cNvPr id="69" name="直線コネクタ 68"/>
        <xdr:cNvCxnSpPr/>
      </xdr:nvCxnSpPr>
      <xdr:spPr>
        <a:xfrm flipV="1">
          <a:off x="3098800" y="6032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35</xdr:row>
      <xdr:rowOff>92710</xdr:rowOff>
    </xdr:to>
    <xdr:cxnSp macro="">
      <xdr:nvCxnSpPr>
        <xdr:cNvPr id="72" name="直線コネクタ 71"/>
        <xdr:cNvCxnSpPr/>
      </xdr:nvCxnSpPr>
      <xdr:spPr>
        <a:xfrm>
          <a:off x="2209800" y="6062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43180</xdr:rowOff>
    </xdr:from>
    <xdr:to>
      <xdr:col>11</xdr:col>
      <xdr:colOff>9525</xdr:colOff>
      <xdr:row>35</xdr:row>
      <xdr:rowOff>62230</xdr:rowOff>
    </xdr:to>
    <xdr:cxnSp macro="">
      <xdr:nvCxnSpPr>
        <xdr:cNvPr id="75" name="直線コネクタ 74"/>
        <xdr:cNvCxnSpPr/>
      </xdr:nvCxnSpPr>
      <xdr:spPr>
        <a:xfrm>
          <a:off x="1320800" y="60439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148590</xdr:rowOff>
    </xdr:from>
    <xdr:to>
      <xdr:col>24</xdr:col>
      <xdr:colOff>76200</xdr:colOff>
      <xdr:row>35</xdr:row>
      <xdr:rowOff>78740</xdr:rowOff>
    </xdr:to>
    <xdr:sp macro="" textlink="">
      <xdr:nvSpPr>
        <xdr:cNvPr id="85" name="楕円 84"/>
        <xdr:cNvSpPr/>
      </xdr:nvSpPr>
      <xdr:spPr>
        <a:xfrm>
          <a:off x="47752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165117</xdr:rowOff>
    </xdr:from>
    <xdr:ext cx="762000" cy="259045"/>
    <xdr:sp macro="" textlink="">
      <xdr:nvSpPr>
        <xdr:cNvPr id="86" name="人件費該当値テキスト"/>
        <xdr:cNvSpPr txBox="1"/>
      </xdr:nvSpPr>
      <xdr:spPr>
        <a:xfrm>
          <a:off x="49149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163830</xdr:rowOff>
    </xdr:from>
    <xdr:to>
      <xdr:col>6</xdr:col>
      <xdr:colOff>171450</xdr:colOff>
      <xdr:row>35</xdr:row>
      <xdr:rowOff>93980</xdr:rowOff>
    </xdr:to>
    <xdr:sp macro="" textlink="">
      <xdr:nvSpPr>
        <xdr:cNvPr id="93" name="楕円 92"/>
        <xdr:cNvSpPr/>
      </xdr:nvSpPr>
      <xdr:spPr>
        <a:xfrm>
          <a:off x="1270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104157</xdr:rowOff>
    </xdr:from>
    <xdr:ext cx="762000" cy="259045"/>
    <xdr:sp macro="" textlink="">
      <xdr:nvSpPr>
        <xdr:cNvPr id="94" name="テキスト ボックス 93"/>
        <xdr:cNvSpPr txBox="1"/>
      </xdr:nvSpPr>
      <xdr:spPr>
        <a:xfrm>
          <a:off x="939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令和４年度は類似団体平均を下回ったものの、類似団体平均よりも高水準となる傾向であり、それは施設管理、電算関係の業務を民間業者に委託しているためで、人件費抑制の反動増の側面がある。また、学習活動や体験活動を支援するため幼・小・中学校に学校生活支援員を手厚く配置していることも要因の一つと考えている。引き続き人件費を抑制する方針であるため、今後も委託料増加の傾向が続くものと見込ま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69850</xdr:rowOff>
    </xdr:from>
    <xdr:to>
      <xdr:col>82</xdr:col>
      <xdr:colOff>107950</xdr:colOff>
      <xdr:row>16</xdr:row>
      <xdr:rowOff>136525</xdr:rowOff>
    </xdr:to>
    <xdr:cxnSp macro="">
      <xdr:nvCxnSpPr>
        <xdr:cNvPr id="131" name="直線コネクタ 130"/>
        <xdr:cNvCxnSpPr/>
      </xdr:nvCxnSpPr>
      <xdr:spPr>
        <a:xfrm>
          <a:off x="15671800" y="28130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69850</xdr:rowOff>
    </xdr:from>
    <xdr:to>
      <xdr:col>78</xdr:col>
      <xdr:colOff>69850</xdr:colOff>
      <xdr:row>16</xdr:row>
      <xdr:rowOff>165100</xdr:rowOff>
    </xdr:to>
    <xdr:cxnSp macro="">
      <xdr:nvCxnSpPr>
        <xdr:cNvPr id="134" name="直線コネクタ 133"/>
        <xdr:cNvCxnSpPr/>
      </xdr:nvCxnSpPr>
      <xdr:spPr>
        <a:xfrm flipV="1">
          <a:off x="14782800" y="2813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18</xdr:row>
      <xdr:rowOff>41275</xdr:rowOff>
    </xdr:to>
    <xdr:cxnSp macro="">
      <xdr:nvCxnSpPr>
        <xdr:cNvPr id="137" name="直線コネクタ 136"/>
        <xdr:cNvCxnSpPr/>
      </xdr:nvCxnSpPr>
      <xdr:spPr>
        <a:xfrm flipV="1">
          <a:off x="13893800" y="290830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41275</xdr:rowOff>
    </xdr:from>
    <xdr:to>
      <xdr:col>69</xdr:col>
      <xdr:colOff>92075</xdr:colOff>
      <xdr:row>18</xdr:row>
      <xdr:rowOff>50800</xdr:rowOff>
    </xdr:to>
    <xdr:cxnSp macro="">
      <xdr:nvCxnSpPr>
        <xdr:cNvPr id="140" name="直線コネクタ 139"/>
        <xdr:cNvCxnSpPr/>
      </xdr:nvCxnSpPr>
      <xdr:spPr>
        <a:xfrm flipV="1">
          <a:off x="13004800" y="3127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102252</xdr:rowOff>
    </xdr:from>
    <xdr:ext cx="762000" cy="259045"/>
    <xdr:sp macro="" textlink="">
      <xdr:nvSpPr>
        <xdr:cNvPr id="144" name="テキスト ボックス 143"/>
        <xdr:cNvSpPr txBox="1"/>
      </xdr:nvSpPr>
      <xdr:spPr>
        <a:xfrm>
          <a:off x="12623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85725</xdr:rowOff>
    </xdr:from>
    <xdr:to>
      <xdr:col>82</xdr:col>
      <xdr:colOff>158750</xdr:colOff>
      <xdr:row>17</xdr:row>
      <xdr:rowOff>15875</xdr:rowOff>
    </xdr:to>
    <xdr:sp macro="" textlink="">
      <xdr:nvSpPr>
        <xdr:cNvPr id="150" name="楕円 149"/>
        <xdr:cNvSpPr/>
      </xdr:nvSpPr>
      <xdr:spPr>
        <a:xfrm>
          <a:off x="16459200" y="282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102252</xdr:rowOff>
    </xdr:from>
    <xdr:ext cx="762000" cy="259045"/>
    <xdr:sp macro="" textlink="">
      <xdr:nvSpPr>
        <xdr:cNvPr id="151" name="物件費該当値テキスト"/>
        <xdr:cNvSpPr txBox="1"/>
      </xdr:nvSpPr>
      <xdr:spPr>
        <a:xfrm>
          <a:off x="165989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19050</xdr:rowOff>
    </xdr:from>
    <xdr:to>
      <xdr:col>78</xdr:col>
      <xdr:colOff>120650</xdr:colOff>
      <xdr:row>16</xdr:row>
      <xdr:rowOff>120650</xdr:rowOff>
    </xdr:to>
    <xdr:sp macro="" textlink="">
      <xdr:nvSpPr>
        <xdr:cNvPr id="152" name="楕円 151"/>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105427</xdr:rowOff>
    </xdr:from>
    <xdr:ext cx="736600" cy="259045"/>
    <xdr:sp macro="" textlink="">
      <xdr:nvSpPr>
        <xdr:cNvPr id="153" name="テキスト ボックス 152"/>
        <xdr:cNvSpPr txBox="1"/>
      </xdr:nvSpPr>
      <xdr:spPr>
        <a:xfrm>
          <a:off x="15290800" y="284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4" name="楕円 153"/>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55" name="テキスト ボックス 15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161925</xdr:rowOff>
    </xdr:from>
    <xdr:to>
      <xdr:col>69</xdr:col>
      <xdr:colOff>142875</xdr:colOff>
      <xdr:row>18</xdr:row>
      <xdr:rowOff>92075</xdr:rowOff>
    </xdr:to>
    <xdr:sp macro="" textlink="">
      <xdr:nvSpPr>
        <xdr:cNvPr id="156" name="楕円 155"/>
        <xdr:cNvSpPr/>
      </xdr:nvSpPr>
      <xdr:spPr>
        <a:xfrm>
          <a:off x="13843000" y="30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76852</xdr:rowOff>
    </xdr:from>
    <xdr:ext cx="762000" cy="259045"/>
    <xdr:sp macro="" textlink="">
      <xdr:nvSpPr>
        <xdr:cNvPr id="157" name="テキスト ボックス 156"/>
        <xdr:cNvSpPr txBox="1"/>
      </xdr:nvSpPr>
      <xdr:spPr>
        <a:xfrm>
          <a:off x="13512800" y="316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8" name="楕円 157"/>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9" name="テキスト ボックス 158"/>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が類似団体平均より高水準にある要因として、主に保育園と小児医療が挙げられる。保育園は公立の保育園がないため、私立保育園に扶助費として保育所給付費を支出している。また、小児医療費についても、無料化の対象を拡大している。これらによって多額の一般財源を要しているが、主要施策である子育て環境の充実の一環として取り組んでおり、当面は現状維持とな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また、ここ数年は、障がい者（児）にかかる費用が増加しており、扶助費が増える大きな要因となっている。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18143</xdr:rowOff>
    </xdr:to>
    <xdr:cxnSp macro="">
      <xdr:nvCxnSpPr>
        <xdr:cNvPr id="193" name="直線コネクタ 192"/>
        <xdr:cNvCxnSpPr/>
      </xdr:nvCxnSpPr>
      <xdr:spPr>
        <a:xfrm>
          <a:off x="3987800" y="9918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29028</xdr:rowOff>
    </xdr:to>
    <xdr:cxnSp macro="">
      <xdr:nvCxnSpPr>
        <xdr:cNvPr id="196" name="直線コネクタ 195"/>
        <xdr:cNvCxnSpPr/>
      </xdr:nvCxnSpPr>
      <xdr:spPr>
        <a:xfrm flipV="1">
          <a:off x="3098800" y="9918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58</xdr:row>
      <xdr:rowOff>105228</xdr:rowOff>
    </xdr:to>
    <xdr:cxnSp macro="">
      <xdr:nvCxnSpPr>
        <xdr:cNvPr id="199" name="直線コネクタ 198"/>
        <xdr:cNvCxnSpPr/>
      </xdr:nvCxnSpPr>
      <xdr:spPr>
        <a:xfrm flipV="1">
          <a:off x="2209800" y="9973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58</xdr:row>
      <xdr:rowOff>105228</xdr:rowOff>
    </xdr:to>
    <xdr:cxnSp macro="">
      <xdr:nvCxnSpPr>
        <xdr:cNvPr id="202" name="直線コネクタ 201"/>
        <xdr:cNvCxnSpPr/>
      </xdr:nvCxnSpPr>
      <xdr:spPr>
        <a:xfrm>
          <a:off x="1320800" y="10005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138793</xdr:rowOff>
    </xdr:from>
    <xdr:to>
      <xdr:col>24</xdr:col>
      <xdr:colOff>76200</xdr:colOff>
      <xdr:row>58</xdr:row>
      <xdr:rowOff>68943</xdr:rowOff>
    </xdr:to>
    <xdr:sp macro="" textlink="">
      <xdr:nvSpPr>
        <xdr:cNvPr id="212" name="楕円 211"/>
        <xdr:cNvSpPr/>
      </xdr:nvSpPr>
      <xdr:spPr>
        <a:xfrm>
          <a:off x="47752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110870</xdr:rowOff>
    </xdr:from>
    <xdr:ext cx="762000" cy="259045"/>
    <xdr:sp macro="" textlink="">
      <xdr:nvSpPr>
        <xdr:cNvPr id="213" name="扶助費該当値テキスト"/>
        <xdr:cNvSpPr txBox="1"/>
      </xdr:nvSpPr>
      <xdr:spPr>
        <a:xfrm>
          <a:off x="4914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4" name="楕円 213"/>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5" name="テキスト ボックス 214"/>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16" name="楕円 215"/>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7" name="テキスト ボックス 216"/>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54428</xdr:rowOff>
    </xdr:from>
    <xdr:to>
      <xdr:col>11</xdr:col>
      <xdr:colOff>60325</xdr:colOff>
      <xdr:row>58</xdr:row>
      <xdr:rowOff>156028</xdr:rowOff>
    </xdr:to>
    <xdr:sp macro="" textlink="">
      <xdr:nvSpPr>
        <xdr:cNvPr id="218" name="楕円 217"/>
        <xdr:cNvSpPr/>
      </xdr:nvSpPr>
      <xdr:spPr>
        <a:xfrm>
          <a:off x="2159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140805</xdr:rowOff>
    </xdr:from>
    <xdr:ext cx="762000" cy="259045"/>
    <xdr:sp macro="" textlink="">
      <xdr:nvSpPr>
        <xdr:cNvPr id="219" name="テキスト ボックス 218"/>
        <xdr:cNvSpPr txBox="1"/>
      </xdr:nvSpPr>
      <xdr:spPr>
        <a:xfrm>
          <a:off x="1828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20" name="楕円 219"/>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21" name="テキスト ボックス 220"/>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の大半は、各保険事業を行う特別会計への繰出金であり、類似団体平均よりも低い水準を維持している。要因としては、健（検）診の実施による医療費の抑制、介護予防等の効果も考えられ、高齢化が進行する将来に向けても同様の水準を維持できるよう、より効果的な抑制策に取り組んでいく必要がある。</a:t>
          </a: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156391</xdr:rowOff>
    </xdr:from>
    <xdr:to>
      <xdr:col>82</xdr:col>
      <xdr:colOff>107950</xdr:colOff>
      <xdr:row>57</xdr:row>
      <xdr:rowOff>11067</xdr:rowOff>
    </xdr:to>
    <xdr:cxnSp macro="">
      <xdr:nvCxnSpPr>
        <xdr:cNvPr id="255" name="直線コネクタ 254"/>
        <xdr:cNvCxnSpPr/>
      </xdr:nvCxnSpPr>
      <xdr:spPr>
        <a:xfrm>
          <a:off x="15671800" y="975759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156391</xdr:rowOff>
    </xdr:from>
    <xdr:to>
      <xdr:col>78</xdr:col>
      <xdr:colOff>69850</xdr:colOff>
      <xdr:row>57</xdr:row>
      <xdr:rowOff>63319</xdr:rowOff>
    </xdr:to>
    <xdr:cxnSp macro="">
      <xdr:nvCxnSpPr>
        <xdr:cNvPr id="258" name="直線コネクタ 257"/>
        <xdr:cNvCxnSpPr/>
      </xdr:nvCxnSpPr>
      <xdr:spPr>
        <a:xfrm flipV="1">
          <a:off x="14782800" y="975759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50256</xdr:rowOff>
    </xdr:from>
    <xdr:to>
      <xdr:col>73</xdr:col>
      <xdr:colOff>180975</xdr:colOff>
      <xdr:row>57</xdr:row>
      <xdr:rowOff>63319</xdr:rowOff>
    </xdr:to>
    <xdr:cxnSp macro="">
      <xdr:nvCxnSpPr>
        <xdr:cNvPr id="261" name="直線コネクタ 260"/>
        <xdr:cNvCxnSpPr/>
      </xdr:nvCxnSpPr>
      <xdr:spPr>
        <a:xfrm>
          <a:off x="13893800" y="98229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3" name="テキスト ボックス 262"/>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11067</xdr:rowOff>
    </xdr:from>
    <xdr:to>
      <xdr:col>69</xdr:col>
      <xdr:colOff>92075</xdr:colOff>
      <xdr:row>57</xdr:row>
      <xdr:rowOff>50256</xdr:rowOff>
    </xdr:to>
    <xdr:cxnSp macro="">
      <xdr:nvCxnSpPr>
        <xdr:cNvPr id="264" name="直線コネクタ 263"/>
        <xdr:cNvCxnSpPr/>
      </xdr:nvCxnSpPr>
      <xdr:spPr>
        <a:xfrm>
          <a:off x="13004800" y="97837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131717</xdr:rowOff>
    </xdr:from>
    <xdr:to>
      <xdr:col>82</xdr:col>
      <xdr:colOff>158750</xdr:colOff>
      <xdr:row>57</xdr:row>
      <xdr:rowOff>61867</xdr:rowOff>
    </xdr:to>
    <xdr:sp macro="" textlink="">
      <xdr:nvSpPr>
        <xdr:cNvPr id="274" name="楕円 273"/>
        <xdr:cNvSpPr/>
      </xdr:nvSpPr>
      <xdr:spPr>
        <a:xfrm>
          <a:off x="164592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148244</xdr:rowOff>
    </xdr:from>
    <xdr:ext cx="762000" cy="259045"/>
    <xdr:sp macro="" textlink="">
      <xdr:nvSpPr>
        <xdr:cNvPr id="275" name="その他該当値テキスト"/>
        <xdr:cNvSpPr txBox="1"/>
      </xdr:nvSpPr>
      <xdr:spPr>
        <a:xfrm>
          <a:off x="16598900" y="957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105591</xdr:rowOff>
    </xdr:from>
    <xdr:to>
      <xdr:col>78</xdr:col>
      <xdr:colOff>120650</xdr:colOff>
      <xdr:row>57</xdr:row>
      <xdr:rowOff>35741</xdr:rowOff>
    </xdr:to>
    <xdr:sp macro="" textlink="">
      <xdr:nvSpPr>
        <xdr:cNvPr id="276" name="楕円 275"/>
        <xdr:cNvSpPr/>
      </xdr:nvSpPr>
      <xdr:spPr>
        <a:xfrm>
          <a:off x="15621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45918</xdr:rowOff>
    </xdr:from>
    <xdr:ext cx="736600" cy="259045"/>
    <xdr:sp macro="" textlink="">
      <xdr:nvSpPr>
        <xdr:cNvPr id="277" name="テキスト ボックス 276"/>
        <xdr:cNvSpPr txBox="1"/>
      </xdr:nvSpPr>
      <xdr:spPr>
        <a:xfrm>
          <a:off x="15290800" y="9475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12519</xdr:rowOff>
    </xdr:from>
    <xdr:to>
      <xdr:col>74</xdr:col>
      <xdr:colOff>31750</xdr:colOff>
      <xdr:row>57</xdr:row>
      <xdr:rowOff>114119</xdr:rowOff>
    </xdr:to>
    <xdr:sp macro="" textlink="">
      <xdr:nvSpPr>
        <xdr:cNvPr id="278" name="楕円 277"/>
        <xdr:cNvSpPr/>
      </xdr:nvSpPr>
      <xdr:spPr>
        <a:xfrm>
          <a:off x="14732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124296</xdr:rowOff>
    </xdr:from>
    <xdr:ext cx="762000" cy="259045"/>
    <xdr:sp macro="" textlink="">
      <xdr:nvSpPr>
        <xdr:cNvPr id="279" name="テキスト ボックス 278"/>
        <xdr:cNvSpPr txBox="1"/>
      </xdr:nvSpPr>
      <xdr:spPr>
        <a:xfrm>
          <a:off x="14401800" y="9554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170906</xdr:rowOff>
    </xdr:from>
    <xdr:to>
      <xdr:col>69</xdr:col>
      <xdr:colOff>142875</xdr:colOff>
      <xdr:row>57</xdr:row>
      <xdr:rowOff>101056</xdr:rowOff>
    </xdr:to>
    <xdr:sp macro="" textlink="">
      <xdr:nvSpPr>
        <xdr:cNvPr id="280" name="楕円 279"/>
        <xdr:cNvSpPr/>
      </xdr:nvSpPr>
      <xdr:spPr>
        <a:xfrm>
          <a:off x="13843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111233</xdr:rowOff>
    </xdr:from>
    <xdr:ext cx="762000" cy="259045"/>
    <xdr:sp macro="" textlink="">
      <xdr:nvSpPr>
        <xdr:cNvPr id="281" name="テキスト ボックス 280"/>
        <xdr:cNvSpPr txBox="1"/>
      </xdr:nvSpPr>
      <xdr:spPr>
        <a:xfrm>
          <a:off x="13512800" y="954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131717</xdr:rowOff>
    </xdr:from>
    <xdr:to>
      <xdr:col>65</xdr:col>
      <xdr:colOff>53975</xdr:colOff>
      <xdr:row>57</xdr:row>
      <xdr:rowOff>61867</xdr:rowOff>
    </xdr:to>
    <xdr:sp macro="" textlink="">
      <xdr:nvSpPr>
        <xdr:cNvPr id="282" name="楕円 281"/>
        <xdr:cNvSpPr/>
      </xdr:nvSpPr>
      <xdr:spPr>
        <a:xfrm>
          <a:off x="12954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72044</xdr:rowOff>
    </xdr:from>
    <xdr:ext cx="762000" cy="259045"/>
    <xdr:sp macro="" textlink="">
      <xdr:nvSpPr>
        <xdr:cNvPr id="283" name="テキスト ボックス 282"/>
        <xdr:cNvSpPr txBox="1"/>
      </xdr:nvSpPr>
      <xdr:spPr>
        <a:xfrm>
          <a:off x="12623800" y="950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が類似団体平均よりも高水準となっているのは、下水道事業や一部事務組合への負担金によるものである。一部事務組合への負担金については、ごみ・し尿処理、消防等の事務に係るもので、人件費抑制の反動増の側面がある。</a:t>
          </a:r>
        </a:p>
        <a:p>
          <a:r>
            <a:rPr kumimoji="1" lang="ja-JP" altLang="en-US" sz="1300">
              <a:latin typeface="ＭＳ Ｐゴシック" panose="020B0600070205080204" pitchFamily="50" charset="-128"/>
              <a:ea typeface="ＭＳ Ｐゴシック" panose="020B0600070205080204" pitchFamily="50" charset="-128"/>
            </a:rPr>
            <a:t>　公共下水道事業は町主要施策の一つのため今後も継続する見込みであり、また、ごみ処理施設等の老朽化に伴う建て替えや維持管理コストの増加による負担金の増額が見込まれるため、今後も増加傾向が続くと考えられ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66040</xdr:rowOff>
    </xdr:from>
    <xdr:to>
      <xdr:col>82</xdr:col>
      <xdr:colOff>107950</xdr:colOff>
      <xdr:row>38</xdr:row>
      <xdr:rowOff>119380</xdr:rowOff>
    </xdr:to>
    <xdr:cxnSp macro="">
      <xdr:nvCxnSpPr>
        <xdr:cNvPr id="316" name="直線コネクタ 315"/>
        <xdr:cNvCxnSpPr/>
      </xdr:nvCxnSpPr>
      <xdr:spPr>
        <a:xfrm>
          <a:off x="15671800" y="6581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27940</xdr:rowOff>
    </xdr:from>
    <xdr:to>
      <xdr:col>78</xdr:col>
      <xdr:colOff>69850</xdr:colOff>
      <xdr:row>38</xdr:row>
      <xdr:rowOff>66040</xdr:rowOff>
    </xdr:to>
    <xdr:cxnSp macro="">
      <xdr:nvCxnSpPr>
        <xdr:cNvPr id="319" name="直線コネクタ 318"/>
        <xdr:cNvCxnSpPr/>
      </xdr:nvCxnSpPr>
      <xdr:spPr>
        <a:xfrm>
          <a:off x="14782800" y="654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27940</xdr:rowOff>
    </xdr:from>
    <xdr:to>
      <xdr:col>73</xdr:col>
      <xdr:colOff>180975</xdr:colOff>
      <xdr:row>38</xdr:row>
      <xdr:rowOff>149860</xdr:rowOff>
    </xdr:to>
    <xdr:cxnSp macro="">
      <xdr:nvCxnSpPr>
        <xdr:cNvPr id="322" name="直線コネクタ 321"/>
        <xdr:cNvCxnSpPr/>
      </xdr:nvCxnSpPr>
      <xdr:spPr>
        <a:xfrm flipV="1">
          <a:off x="13893800" y="6543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24" name="テキスト ボックス 323"/>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20320</xdr:rowOff>
    </xdr:from>
    <xdr:to>
      <xdr:col>69</xdr:col>
      <xdr:colOff>92075</xdr:colOff>
      <xdr:row>38</xdr:row>
      <xdr:rowOff>149860</xdr:rowOff>
    </xdr:to>
    <xdr:cxnSp macro="">
      <xdr:nvCxnSpPr>
        <xdr:cNvPr id="325" name="直線コネクタ 324"/>
        <xdr:cNvCxnSpPr/>
      </xdr:nvCxnSpPr>
      <xdr:spPr>
        <a:xfrm>
          <a:off x="13004800" y="65354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20337</xdr:rowOff>
    </xdr:from>
    <xdr:ext cx="762000" cy="259045"/>
    <xdr:sp macro="" textlink="">
      <xdr:nvSpPr>
        <xdr:cNvPr id="327" name="テキスト ボックス 326"/>
        <xdr:cNvSpPr txBox="1"/>
      </xdr:nvSpPr>
      <xdr:spPr>
        <a:xfrm>
          <a:off x="13512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138447</xdr:rowOff>
    </xdr:from>
    <xdr:ext cx="762000" cy="259045"/>
    <xdr:sp macro="" textlink="">
      <xdr:nvSpPr>
        <xdr:cNvPr id="329" name="テキスト ボックス 328"/>
        <xdr:cNvSpPr txBox="1"/>
      </xdr:nvSpPr>
      <xdr:spPr>
        <a:xfrm>
          <a:off x="12623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68580</xdr:rowOff>
    </xdr:from>
    <xdr:to>
      <xdr:col>82</xdr:col>
      <xdr:colOff>158750</xdr:colOff>
      <xdr:row>38</xdr:row>
      <xdr:rowOff>170180</xdr:rowOff>
    </xdr:to>
    <xdr:sp macro="" textlink="">
      <xdr:nvSpPr>
        <xdr:cNvPr id="335" name="楕円 334"/>
        <xdr:cNvSpPr/>
      </xdr:nvSpPr>
      <xdr:spPr>
        <a:xfrm>
          <a:off x="16459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40657</xdr:rowOff>
    </xdr:from>
    <xdr:ext cx="762000" cy="259045"/>
    <xdr:sp macro="" textlink="">
      <xdr:nvSpPr>
        <xdr:cNvPr id="336" name="補助費等該当値テキスト"/>
        <xdr:cNvSpPr txBox="1"/>
      </xdr:nvSpPr>
      <xdr:spPr>
        <a:xfrm>
          <a:off x="16598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15240</xdr:rowOff>
    </xdr:from>
    <xdr:to>
      <xdr:col>78</xdr:col>
      <xdr:colOff>120650</xdr:colOff>
      <xdr:row>38</xdr:row>
      <xdr:rowOff>116840</xdr:rowOff>
    </xdr:to>
    <xdr:sp macro="" textlink="">
      <xdr:nvSpPr>
        <xdr:cNvPr id="337" name="楕円 336"/>
        <xdr:cNvSpPr/>
      </xdr:nvSpPr>
      <xdr:spPr>
        <a:xfrm>
          <a:off x="15621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101617</xdr:rowOff>
    </xdr:from>
    <xdr:ext cx="736600" cy="259045"/>
    <xdr:sp macro="" textlink="">
      <xdr:nvSpPr>
        <xdr:cNvPr id="338" name="テキスト ボックス 337"/>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148590</xdr:rowOff>
    </xdr:from>
    <xdr:to>
      <xdr:col>74</xdr:col>
      <xdr:colOff>31750</xdr:colOff>
      <xdr:row>38</xdr:row>
      <xdr:rowOff>78740</xdr:rowOff>
    </xdr:to>
    <xdr:sp macro="" textlink="">
      <xdr:nvSpPr>
        <xdr:cNvPr id="339" name="楕円 338"/>
        <xdr:cNvSpPr/>
      </xdr:nvSpPr>
      <xdr:spPr>
        <a:xfrm>
          <a:off x="14732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63517</xdr:rowOff>
    </xdr:from>
    <xdr:ext cx="762000" cy="259045"/>
    <xdr:sp macro="" textlink="">
      <xdr:nvSpPr>
        <xdr:cNvPr id="340" name="テキスト ボックス 339"/>
        <xdr:cNvSpPr txBox="1"/>
      </xdr:nvSpPr>
      <xdr:spPr>
        <a:xfrm>
          <a:off x="14401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99060</xdr:rowOff>
    </xdr:from>
    <xdr:to>
      <xdr:col>69</xdr:col>
      <xdr:colOff>142875</xdr:colOff>
      <xdr:row>39</xdr:row>
      <xdr:rowOff>29210</xdr:rowOff>
    </xdr:to>
    <xdr:sp macro="" textlink="">
      <xdr:nvSpPr>
        <xdr:cNvPr id="341" name="楕円 340"/>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42" name="テキスト ボックス 341"/>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140970</xdr:rowOff>
    </xdr:from>
    <xdr:to>
      <xdr:col>65</xdr:col>
      <xdr:colOff>53975</xdr:colOff>
      <xdr:row>38</xdr:row>
      <xdr:rowOff>71120</xdr:rowOff>
    </xdr:to>
    <xdr:sp macro="" textlink="">
      <xdr:nvSpPr>
        <xdr:cNvPr id="343" name="楕円 342"/>
        <xdr:cNvSpPr/>
      </xdr:nvSpPr>
      <xdr:spPr>
        <a:xfrm>
          <a:off x="12954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55897</xdr:rowOff>
    </xdr:from>
    <xdr:ext cx="762000" cy="259045"/>
    <xdr:sp macro="" textlink="">
      <xdr:nvSpPr>
        <xdr:cNvPr id="344" name="テキスト ボックス 343"/>
        <xdr:cNvSpPr txBox="1"/>
      </xdr:nvSpPr>
      <xdr:spPr>
        <a:xfrm>
          <a:off x="12623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起債額は抑制しているものの、既発債の償還により当面は公債費が増加する。</a:t>
          </a:r>
        </a:p>
        <a:p>
          <a:r>
            <a:rPr kumimoji="1" lang="ja-JP" altLang="en-US" sz="1300">
              <a:latin typeface="ＭＳ Ｐゴシック" panose="020B0600070205080204" pitchFamily="50" charset="-128"/>
              <a:ea typeface="ＭＳ Ｐゴシック" panose="020B0600070205080204" pitchFamily="50" charset="-128"/>
            </a:rPr>
            <a:t>　町債の発行は、基本的に交付税措置のあるものに限っているため、公債費の増加に合わせて基準財政需要額算入額も増加しており、実質負担は抑えられているが今後も負担が過重にならないよう、適正水準の維持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62992</xdr:rowOff>
    </xdr:to>
    <xdr:cxnSp macro="">
      <xdr:nvCxnSpPr>
        <xdr:cNvPr id="374" name="直線コネクタ 373"/>
        <xdr:cNvCxnSpPr/>
      </xdr:nvCxnSpPr>
      <xdr:spPr>
        <a:xfrm>
          <a:off x="3987800" y="130611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85852</xdr:rowOff>
    </xdr:to>
    <xdr:cxnSp macro="">
      <xdr:nvCxnSpPr>
        <xdr:cNvPr id="377" name="直線コネクタ 376"/>
        <xdr:cNvCxnSpPr/>
      </xdr:nvCxnSpPr>
      <xdr:spPr>
        <a:xfrm flipV="1">
          <a:off x="3098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90424</xdr:rowOff>
    </xdr:to>
    <xdr:cxnSp macro="">
      <xdr:nvCxnSpPr>
        <xdr:cNvPr id="380" name="直線コネクタ 379"/>
        <xdr:cNvCxnSpPr/>
      </xdr:nvCxnSpPr>
      <xdr:spPr>
        <a:xfrm flipV="1">
          <a:off x="2209800" y="13116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90424</xdr:rowOff>
    </xdr:from>
    <xdr:to>
      <xdr:col>11</xdr:col>
      <xdr:colOff>9525</xdr:colOff>
      <xdr:row>76</xdr:row>
      <xdr:rowOff>122428</xdr:rowOff>
    </xdr:to>
    <xdr:cxnSp macro="">
      <xdr:nvCxnSpPr>
        <xdr:cNvPr id="383" name="直線コネクタ 382"/>
        <xdr:cNvCxnSpPr/>
      </xdr:nvCxnSpPr>
      <xdr:spPr>
        <a:xfrm flipV="1">
          <a:off x="1320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93" name="楕円 392"/>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94"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151637</xdr:rowOff>
    </xdr:from>
    <xdr:to>
      <xdr:col>20</xdr:col>
      <xdr:colOff>38100</xdr:colOff>
      <xdr:row>76</xdr:row>
      <xdr:rowOff>81787</xdr:rowOff>
    </xdr:to>
    <xdr:sp macro="" textlink="">
      <xdr:nvSpPr>
        <xdr:cNvPr id="395" name="楕円 394"/>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91965</xdr:rowOff>
    </xdr:from>
    <xdr:ext cx="736600" cy="259045"/>
    <xdr:sp macro="" textlink="">
      <xdr:nvSpPr>
        <xdr:cNvPr id="396" name="テキスト ボックス 395"/>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35052</xdr:rowOff>
    </xdr:from>
    <xdr:to>
      <xdr:col>15</xdr:col>
      <xdr:colOff>149225</xdr:colOff>
      <xdr:row>76</xdr:row>
      <xdr:rowOff>136652</xdr:rowOff>
    </xdr:to>
    <xdr:sp macro="" textlink="">
      <xdr:nvSpPr>
        <xdr:cNvPr id="397" name="楕円 396"/>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146829</xdr:rowOff>
    </xdr:from>
    <xdr:ext cx="762000" cy="259045"/>
    <xdr:sp macro="" textlink="">
      <xdr:nvSpPr>
        <xdr:cNvPr id="398" name="テキスト ボックス 397"/>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39624</xdr:rowOff>
    </xdr:from>
    <xdr:to>
      <xdr:col>11</xdr:col>
      <xdr:colOff>60325</xdr:colOff>
      <xdr:row>76</xdr:row>
      <xdr:rowOff>141224</xdr:rowOff>
    </xdr:to>
    <xdr:sp macro="" textlink="">
      <xdr:nvSpPr>
        <xdr:cNvPr id="399" name="楕円 398"/>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151401</xdr:rowOff>
    </xdr:from>
    <xdr:ext cx="762000" cy="259045"/>
    <xdr:sp macro="" textlink="">
      <xdr:nvSpPr>
        <xdr:cNvPr id="400" name="テキスト ボックス 399"/>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401" name="楕円 400"/>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402" name="テキスト ボックス 401"/>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主に物件費、扶助費、補助費等などによるもので、人件費抑制の反動増や独自施策の影響を受けて、類似団体平均よりも高水準となった年度もある。</a:t>
          </a:r>
        </a:p>
        <a:p>
          <a:r>
            <a:rPr kumimoji="1" lang="ja-JP" altLang="en-US" sz="1300">
              <a:latin typeface="ＭＳ Ｐゴシック" panose="020B0600070205080204" pitchFamily="50" charset="-128"/>
              <a:ea typeface="ＭＳ Ｐゴシック" panose="020B0600070205080204" pitchFamily="50" charset="-128"/>
            </a:rPr>
            <a:t>　今後も大幅な削減は困難であるが、可能な限りの抑制に努める必要がある。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77</xdr:row>
      <xdr:rowOff>142239</xdr:rowOff>
    </xdr:to>
    <xdr:cxnSp macro="">
      <xdr:nvCxnSpPr>
        <xdr:cNvPr id="435" name="直線コネクタ 434"/>
        <xdr:cNvCxnSpPr/>
      </xdr:nvCxnSpPr>
      <xdr:spPr>
        <a:xfrm>
          <a:off x="15671800" y="1326388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62230</xdr:rowOff>
    </xdr:from>
    <xdr:to>
      <xdr:col>78</xdr:col>
      <xdr:colOff>69850</xdr:colOff>
      <xdr:row>78</xdr:row>
      <xdr:rowOff>35561</xdr:rowOff>
    </xdr:to>
    <xdr:cxnSp macro="">
      <xdr:nvCxnSpPr>
        <xdr:cNvPr id="438" name="直線コネクタ 437"/>
        <xdr:cNvCxnSpPr/>
      </xdr:nvCxnSpPr>
      <xdr:spPr>
        <a:xfrm flipV="1">
          <a:off x="14782800" y="132638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79</xdr:row>
      <xdr:rowOff>1270</xdr:rowOff>
    </xdr:to>
    <xdr:cxnSp macro="">
      <xdr:nvCxnSpPr>
        <xdr:cNvPr id="441" name="直線コネクタ 440"/>
        <xdr:cNvCxnSpPr/>
      </xdr:nvCxnSpPr>
      <xdr:spPr>
        <a:xfrm flipV="1">
          <a:off x="13893800" y="134086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54611</xdr:rowOff>
    </xdr:from>
    <xdr:to>
      <xdr:col>69</xdr:col>
      <xdr:colOff>92075</xdr:colOff>
      <xdr:row>79</xdr:row>
      <xdr:rowOff>1270</xdr:rowOff>
    </xdr:to>
    <xdr:cxnSp macro="">
      <xdr:nvCxnSpPr>
        <xdr:cNvPr id="444" name="直線コネクタ 443"/>
        <xdr:cNvCxnSpPr/>
      </xdr:nvCxnSpPr>
      <xdr:spPr>
        <a:xfrm>
          <a:off x="13004800" y="134277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6" name="テキスト ボックス 445"/>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8" name="テキスト ボックス 447"/>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54" name="楕円 453"/>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63516</xdr:rowOff>
    </xdr:from>
    <xdr:ext cx="762000" cy="259045"/>
    <xdr:sp macro="" textlink="">
      <xdr:nvSpPr>
        <xdr:cNvPr id="455" name="公債費以外該当値テキスト"/>
        <xdr:cNvSpPr txBox="1"/>
      </xdr:nvSpPr>
      <xdr:spPr>
        <a:xfrm>
          <a:off x="16598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56" name="楕円 455"/>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57" name="テキスト ボックス 456"/>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8" name="楕円 457"/>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96538</xdr:rowOff>
    </xdr:from>
    <xdr:ext cx="762000" cy="259045"/>
    <xdr:sp macro="" textlink="">
      <xdr:nvSpPr>
        <xdr:cNvPr id="459" name="テキスト ボックス 458"/>
        <xdr:cNvSpPr txBox="1"/>
      </xdr:nvSpPr>
      <xdr:spPr>
        <a:xfrm>
          <a:off x="14401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60" name="楕円 459"/>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61" name="テキスト ボックス 460"/>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3811</xdr:rowOff>
    </xdr:from>
    <xdr:to>
      <xdr:col>65</xdr:col>
      <xdr:colOff>53975</xdr:colOff>
      <xdr:row>78</xdr:row>
      <xdr:rowOff>105411</xdr:rowOff>
    </xdr:to>
    <xdr:sp macro="" textlink="">
      <xdr:nvSpPr>
        <xdr:cNvPr id="462" name="楕円 461"/>
        <xdr:cNvSpPr/>
      </xdr:nvSpPr>
      <xdr:spPr>
        <a:xfrm>
          <a:off x="12954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115588</xdr:rowOff>
    </xdr:from>
    <xdr:ext cx="762000" cy="259045"/>
    <xdr:sp macro="" textlink="">
      <xdr:nvSpPr>
        <xdr:cNvPr id="463" name="テキスト ボックス 462"/>
        <xdr:cNvSpPr txBox="1"/>
      </xdr:nvSpPr>
      <xdr:spPr>
        <a:xfrm>
          <a:off x="12623800" y="1314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88150</xdr:rowOff>
    </xdr:from>
    <xdr:to>
      <xdr:col>29</xdr:col>
      <xdr:colOff>127000</xdr:colOff>
      <xdr:row>17</xdr:row>
      <xdr:rowOff>94057</xdr:rowOff>
    </xdr:to>
    <xdr:cxnSp macro="">
      <xdr:nvCxnSpPr>
        <xdr:cNvPr id="47" name="直線コネクタ 46"/>
        <xdr:cNvCxnSpPr/>
      </xdr:nvCxnSpPr>
      <xdr:spPr bwMode="auto">
        <a:xfrm flipV="1">
          <a:off x="5003800" y="3050425"/>
          <a:ext cx="647700" cy="5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94057</xdr:rowOff>
    </xdr:from>
    <xdr:to>
      <xdr:col>26</xdr:col>
      <xdr:colOff>50800</xdr:colOff>
      <xdr:row>17</xdr:row>
      <xdr:rowOff>118243</xdr:rowOff>
    </xdr:to>
    <xdr:cxnSp macro="">
      <xdr:nvCxnSpPr>
        <xdr:cNvPr id="50" name="直線コネクタ 49"/>
        <xdr:cNvCxnSpPr/>
      </xdr:nvCxnSpPr>
      <xdr:spPr bwMode="auto">
        <a:xfrm flipV="1">
          <a:off x="4305300" y="3056332"/>
          <a:ext cx="698500" cy="24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118243</xdr:rowOff>
    </xdr:from>
    <xdr:to>
      <xdr:col>22</xdr:col>
      <xdr:colOff>114300</xdr:colOff>
      <xdr:row>17</xdr:row>
      <xdr:rowOff>144180</xdr:rowOff>
    </xdr:to>
    <xdr:cxnSp macro="">
      <xdr:nvCxnSpPr>
        <xdr:cNvPr id="53" name="直線コネクタ 52"/>
        <xdr:cNvCxnSpPr/>
      </xdr:nvCxnSpPr>
      <xdr:spPr bwMode="auto">
        <a:xfrm flipV="1">
          <a:off x="3606800" y="3080518"/>
          <a:ext cx="698500" cy="25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144180</xdr:rowOff>
    </xdr:from>
    <xdr:to>
      <xdr:col>18</xdr:col>
      <xdr:colOff>177800</xdr:colOff>
      <xdr:row>17</xdr:row>
      <xdr:rowOff>153644</xdr:rowOff>
    </xdr:to>
    <xdr:cxnSp macro="">
      <xdr:nvCxnSpPr>
        <xdr:cNvPr id="56" name="直線コネクタ 55"/>
        <xdr:cNvCxnSpPr/>
      </xdr:nvCxnSpPr>
      <xdr:spPr bwMode="auto">
        <a:xfrm flipV="1">
          <a:off x="2908300" y="3106455"/>
          <a:ext cx="698500" cy="9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37350</xdr:rowOff>
    </xdr:from>
    <xdr:to>
      <xdr:col>29</xdr:col>
      <xdr:colOff>177800</xdr:colOff>
      <xdr:row>17</xdr:row>
      <xdr:rowOff>138950</xdr:rowOff>
    </xdr:to>
    <xdr:sp macro="" textlink="">
      <xdr:nvSpPr>
        <xdr:cNvPr id="66" name="楕円 65"/>
        <xdr:cNvSpPr/>
      </xdr:nvSpPr>
      <xdr:spPr bwMode="auto">
        <a:xfrm>
          <a:off x="5600700" y="2999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117377</xdr:rowOff>
    </xdr:from>
    <xdr:ext cx="762000" cy="259045"/>
    <xdr:sp macro="" textlink="">
      <xdr:nvSpPr>
        <xdr:cNvPr id="67" name="人口1人当たり決算額の推移該当値テキスト130"/>
        <xdr:cNvSpPr txBox="1"/>
      </xdr:nvSpPr>
      <xdr:spPr>
        <a:xfrm>
          <a:off x="5740400" y="290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43257</xdr:rowOff>
    </xdr:from>
    <xdr:to>
      <xdr:col>26</xdr:col>
      <xdr:colOff>101600</xdr:colOff>
      <xdr:row>17</xdr:row>
      <xdr:rowOff>144857</xdr:rowOff>
    </xdr:to>
    <xdr:sp macro="" textlink="">
      <xdr:nvSpPr>
        <xdr:cNvPr id="68" name="楕円 67"/>
        <xdr:cNvSpPr/>
      </xdr:nvSpPr>
      <xdr:spPr bwMode="auto">
        <a:xfrm>
          <a:off x="4953000" y="3005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129634</xdr:rowOff>
    </xdr:from>
    <xdr:ext cx="736600" cy="259045"/>
    <xdr:sp macro="" textlink="">
      <xdr:nvSpPr>
        <xdr:cNvPr id="69" name="テキスト ボックス 68"/>
        <xdr:cNvSpPr txBox="1"/>
      </xdr:nvSpPr>
      <xdr:spPr>
        <a:xfrm>
          <a:off x="4622800" y="3091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67443</xdr:rowOff>
    </xdr:from>
    <xdr:to>
      <xdr:col>22</xdr:col>
      <xdr:colOff>165100</xdr:colOff>
      <xdr:row>17</xdr:row>
      <xdr:rowOff>169043</xdr:rowOff>
    </xdr:to>
    <xdr:sp macro="" textlink="">
      <xdr:nvSpPr>
        <xdr:cNvPr id="70" name="楕円 69"/>
        <xdr:cNvSpPr/>
      </xdr:nvSpPr>
      <xdr:spPr bwMode="auto">
        <a:xfrm>
          <a:off x="4254500" y="3029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153820</xdr:rowOff>
    </xdr:from>
    <xdr:ext cx="762000" cy="259045"/>
    <xdr:sp macro="" textlink="">
      <xdr:nvSpPr>
        <xdr:cNvPr id="71" name="テキスト ボックス 70"/>
        <xdr:cNvSpPr txBox="1"/>
      </xdr:nvSpPr>
      <xdr:spPr>
        <a:xfrm>
          <a:off x="3924300" y="311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93380</xdr:rowOff>
    </xdr:from>
    <xdr:to>
      <xdr:col>19</xdr:col>
      <xdr:colOff>38100</xdr:colOff>
      <xdr:row>18</xdr:row>
      <xdr:rowOff>23530</xdr:rowOff>
    </xdr:to>
    <xdr:sp macro="" textlink="">
      <xdr:nvSpPr>
        <xdr:cNvPr id="72" name="楕円 71"/>
        <xdr:cNvSpPr/>
      </xdr:nvSpPr>
      <xdr:spPr bwMode="auto">
        <a:xfrm>
          <a:off x="3556000" y="3055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8307</xdr:rowOff>
    </xdr:from>
    <xdr:ext cx="762000" cy="259045"/>
    <xdr:sp macro="" textlink="">
      <xdr:nvSpPr>
        <xdr:cNvPr id="73" name="テキスト ボックス 72"/>
        <xdr:cNvSpPr txBox="1"/>
      </xdr:nvSpPr>
      <xdr:spPr>
        <a:xfrm>
          <a:off x="3225800" y="31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102844</xdr:rowOff>
    </xdr:from>
    <xdr:to>
      <xdr:col>15</xdr:col>
      <xdr:colOff>101600</xdr:colOff>
      <xdr:row>18</xdr:row>
      <xdr:rowOff>32994</xdr:rowOff>
    </xdr:to>
    <xdr:sp macro="" textlink="">
      <xdr:nvSpPr>
        <xdr:cNvPr id="74" name="楕円 73"/>
        <xdr:cNvSpPr/>
      </xdr:nvSpPr>
      <xdr:spPr bwMode="auto">
        <a:xfrm>
          <a:off x="2857500" y="3065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17771</xdr:rowOff>
    </xdr:from>
    <xdr:ext cx="762000" cy="259045"/>
    <xdr:sp macro="" textlink="">
      <xdr:nvSpPr>
        <xdr:cNvPr id="75" name="テキスト ボックス 74"/>
        <xdr:cNvSpPr txBox="1"/>
      </xdr:nvSpPr>
      <xdr:spPr>
        <a:xfrm>
          <a:off x="2527300" y="31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176149</xdr:rowOff>
    </xdr:from>
    <xdr:to>
      <xdr:col>29</xdr:col>
      <xdr:colOff>127000</xdr:colOff>
      <xdr:row>35</xdr:row>
      <xdr:rowOff>230860</xdr:rowOff>
    </xdr:to>
    <xdr:cxnSp macro="">
      <xdr:nvCxnSpPr>
        <xdr:cNvPr id="108" name="直線コネクタ 107"/>
        <xdr:cNvCxnSpPr/>
      </xdr:nvCxnSpPr>
      <xdr:spPr bwMode="auto">
        <a:xfrm flipV="1">
          <a:off x="5003800" y="6786499"/>
          <a:ext cx="647700" cy="54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217012</xdr:rowOff>
    </xdr:from>
    <xdr:to>
      <xdr:col>26</xdr:col>
      <xdr:colOff>50800</xdr:colOff>
      <xdr:row>35</xdr:row>
      <xdr:rowOff>230860</xdr:rowOff>
    </xdr:to>
    <xdr:cxnSp macro="">
      <xdr:nvCxnSpPr>
        <xdr:cNvPr id="111" name="直線コネクタ 110"/>
        <xdr:cNvCxnSpPr/>
      </xdr:nvCxnSpPr>
      <xdr:spPr bwMode="auto">
        <a:xfrm>
          <a:off x="4305300" y="6827362"/>
          <a:ext cx="698500" cy="13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217012</xdr:rowOff>
    </xdr:from>
    <xdr:to>
      <xdr:col>22</xdr:col>
      <xdr:colOff>114300</xdr:colOff>
      <xdr:row>35</xdr:row>
      <xdr:rowOff>240767</xdr:rowOff>
    </xdr:to>
    <xdr:cxnSp macro="">
      <xdr:nvCxnSpPr>
        <xdr:cNvPr id="114" name="直線コネクタ 113"/>
        <xdr:cNvCxnSpPr/>
      </xdr:nvCxnSpPr>
      <xdr:spPr bwMode="auto">
        <a:xfrm flipV="1">
          <a:off x="3606800" y="6827362"/>
          <a:ext cx="698500" cy="23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228689</xdr:rowOff>
    </xdr:from>
    <xdr:to>
      <xdr:col>18</xdr:col>
      <xdr:colOff>177800</xdr:colOff>
      <xdr:row>35</xdr:row>
      <xdr:rowOff>240767</xdr:rowOff>
    </xdr:to>
    <xdr:cxnSp macro="">
      <xdr:nvCxnSpPr>
        <xdr:cNvPr id="117" name="直線コネクタ 116"/>
        <xdr:cNvCxnSpPr/>
      </xdr:nvCxnSpPr>
      <xdr:spPr bwMode="auto">
        <a:xfrm>
          <a:off x="2908300" y="6839039"/>
          <a:ext cx="698500" cy="12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125349</xdr:rowOff>
    </xdr:from>
    <xdr:to>
      <xdr:col>29</xdr:col>
      <xdr:colOff>177800</xdr:colOff>
      <xdr:row>35</xdr:row>
      <xdr:rowOff>226949</xdr:rowOff>
    </xdr:to>
    <xdr:sp macro="" textlink="">
      <xdr:nvSpPr>
        <xdr:cNvPr id="127" name="楕円 126"/>
        <xdr:cNvSpPr/>
      </xdr:nvSpPr>
      <xdr:spPr bwMode="auto">
        <a:xfrm>
          <a:off x="5600700" y="6735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97426</xdr:rowOff>
    </xdr:from>
    <xdr:ext cx="762000" cy="259045"/>
    <xdr:sp macro="" textlink="">
      <xdr:nvSpPr>
        <xdr:cNvPr id="128" name="人口1人当たり決算額の推移該当値テキスト445"/>
        <xdr:cNvSpPr txBox="1"/>
      </xdr:nvSpPr>
      <xdr:spPr>
        <a:xfrm>
          <a:off x="5740400" y="670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180060</xdr:rowOff>
    </xdr:from>
    <xdr:to>
      <xdr:col>26</xdr:col>
      <xdr:colOff>101600</xdr:colOff>
      <xdr:row>35</xdr:row>
      <xdr:rowOff>281660</xdr:rowOff>
    </xdr:to>
    <xdr:sp macro="" textlink="">
      <xdr:nvSpPr>
        <xdr:cNvPr id="129" name="楕円 128"/>
        <xdr:cNvSpPr/>
      </xdr:nvSpPr>
      <xdr:spPr bwMode="auto">
        <a:xfrm>
          <a:off x="4953000" y="6790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266437</xdr:rowOff>
    </xdr:from>
    <xdr:ext cx="736600" cy="259045"/>
    <xdr:sp macro="" textlink="">
      <xdr:nvSpPr>
        <xdr:cNvPr id="130" name="テキスト ボックス 129"/>
        <xdr:cNvSpPr txBox="1"/>
      </xdr:nvSpPr>
      <xdr:spPr>
        <a:xfrm>
          <a:off x="4622800" y="687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166212</xdr:rowOff>
    </xdr:from>
    <xdr:to>
      <xdr:col>22</xdr:col>
      <xdr:colOff>165100</xdr:colOff>
      <xdr:row>35</xdr:row>
      <xdr:rowOff>267812</xdr:rowOff>
    </xdr:to>
    <xdr:sp macro="" textlink="">
      <xdr:nvSpPr>
        <xdr:cNvPr id="131" name="楕円 130"/>
        <xdr:cNvSpPr/>
      </xdr:nvSpPr>
      <xdr:spPr bwMode="auto">
        <a:xfrm>
          <a:off x="4254500" y="6776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252589</xdr:rowOff>
    </xdr:from>
    <xdr:ext cx="762000" cy="259045"/>
    <xdr:sp macro="" textlink="">
      <xdr:nvSpPr>
        <xdr:cNvPr id="132" name="テキスト ボックス 131"/>
        <xdr:cNvSpPr txBox="1"/>
      </xdr:nvSpPr>
      <xdr:spPr>
        <a:xfrm>
          <a:off x="3924300" y="686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189967</xdr:rowOff>
    </xdr:from>
    <xdr:to>
      <xdr:col>19</xdr:col>
      <xdr:colOff>38100</xdr:colOff>
      <xdr:row>35</xdr:row>
      <xdr:rowOff>291567</xdr:rowOff>
    </xdr:to>
    <xdr:sp macro="" textlink="">
      <xdr:nvSpPr>
        <xdr:cNvPr id="133" name="楕円 132"/>
        <xdr:cNvSpPr/>
      </xdr:nvSpPr>
      <xdr:spPr bwMode="auto">
        <a:xfrm>
          <a:off x="3556000" y="6800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276344</xdr:rowOff>
    </xdr:from>
    <xdr:ext cx="762000" cy="259045"/>
    <xdr:sp macro="" textlink="">
      <xdr:nvSpPr>
        <xdr:cNvPr id="134" name="テキスト ボックス 133"/>
        <xdr:cNvSpPr txBox="1"/>
      </xdr:nvSpPr>
      <xdr:spPr>
        <a:xfrm>
          <a:off x="3225800" y="688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177889</xdr:rowOff>
    </xdr:from>
    <xdr:to>
      <xdr:col>15</xdr:col>
      <xdr:colOff>101600</xdr:colOff>
      <xdr:row>35</xdr:row>
      <xdr:rowOff>279489</xdr:rowOff>
    </xdr:to>
    <xdr:sp macro="" textlink="">
      <xdr:nvSpPr>
        <xdr:cNvPr id="135" name="楕円 134"/>
        <xdr:cNvSpPr/>
      </xdr:nvSpPr>
      <xdr:spPr bwMode="auto">
        <a:xfrm>
          <a:off x="2857500" y="6788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264266</xdr:rowOff>
    </xdr:from>
    <xdr:ext cx="762000" cy="259045"/>
    <xdr:sp macro="" textlink="">
      <xdr:nvSpPr>
        <xdr:cNvPr id="136" name="テキスト ボックス 135"/>
        <xdr:cNvSpPr txBox="1"/>
      </xdr:nvSpPr>
      <xdr:spPr>
        <a:xfrm>
          <a:off x="2527300" y="687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11,040
10,925
12.23
6,123,746
5,607,036
466,321
3,198,561
3,614,344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150023</xdr:rowOff>
    </xdr:from>
    <xdr:to>
      <xdr:col>24</xdr:col>
      <xdr:colOff>63500</xdr:colOff>
      <xdr:row>36</xdr:row>
      <xdr:rowOff>152474</xdr:rowOff>
    </xdr:to>
    <xdr:cxnSp macro="">
      <xdr:nvCxnSpPr>
        <xdr:cNvPr id="58" name="直線コネクタ 57"/>
        <xdr:cNvCxnSpPr/>
      </xdr:nvCxnSpPr>
      <xdr:spPr>
        <a:xfrm flipV="1">
          <a:off x="3797300" y="6322223"/>
          <a:ext cx="8382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152474</xdr:rowOff>
    </xdr:from>
    <xdr:to>
      <xdr:col>19</xdr:col>
      <xdr:colOff>177800</xdr:colOff>
      <xdr:row>36</xdr:row>
      <xdr:rowOff>167644</xdr:rowOff>
    </xdr:to>
    <xdr:cxnSp macro="">
      <xdr:nvCxnSpPr>
        <xdr:cNvPr id="61" name="直線コネクタ 60"/>
        <xdr:cNvCxnSpPr/>
      </xdr:nvCxnSpPr>
      <xdr:spPr>
        <a:xfrm flipV="1">
          <a:off x="2908300" y="6324674"/>
          <a:ext cx="889000" cy="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167644</xdr:rowOff>
    </xdr:from>
    <xdr:to>
      <xdr:col>15</xdr:col>
      <xdr:colOff>50800</xdr:colOff>
      <xdr:row>37</xdr:row>
      <xdr:rowOff>49984</xdr:rowOff>
    </xdr:to>
    <xdr:cxnSp macro="">
      <xdr:nvCxnSpPr>
        <xdr:cNvPr id="64" name="直線コネクタ 63"/>
        <xdr:cNvCxnSpPr/>
      </xdr:nvCxnSpPr>
      <xdr:spPr>
        <a:xfrm flipV="1">
          <a:off x="2019300" y="6339844"/>
          <a:ext cx="889000" cy="5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49984</xdr:rowOff>
    </xdr:from>
    <xdr:to>
      <xdr:col>10</xdr:col>
      <xdr:colOff>114300</xdr:colOff>
      <xdr:row>37</xdr:row>
      <xdr:rowOff>59448</xdr:rowOff>
    </xdr:to>
    <xdr:cxnSp macro="">
      <xdr:nvCxnSpPr>
        <xdr:cNvPr id="67" name="直線コネクタ 66"/>
        <xdr:cNvCxnSpPr/>
      </xdr:nvCxnSpPr>
      <xdr:spPr>
        <a:xfrm flipV="1">
          <a:off x="1130300" y="6393634"/>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99223</xdr:rowOff>
    </xdr:from>
    <xdr:to>
      <xdr:col>24</xdr:col>
      <xdr:colOff>114300</xdr:colOff>
      <xdr:row>37</xdr:row>
      <xdr:rowOff>29373</xdr:rowOff>
    </xdr:to>
    <xdr:sp macro="" textlink="">
      <xdr:nvSpPr>
        <xdr:cNvPr id="77" name="楕円 76"/>
        <xdr:cNvSpPr/>
      </xdr:nvSpPr>
      <xdr:spPr>
        <a:xfrm>
          <a:off x="4584700" y="627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14150</xdr:rowOff>
    </xdr:from>
    <xdr:ext cx="534377" cy="259045"/>
    <xdr:sp macro="" textlink="">
      <xdr:nvSpPr>
        <xdr:cNvPr id="78" name="人件費該当値テキスト"/>
        <xdr:cNvSpPr txBox="1"/>
      </xdr:nvSpPr>
      <xdr:spPr>
        <a:xfrm>
          <a:off x="4686300" y="618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101674</xdr:rowOff>
    </xdr:from>
    <xdr:to>
      <xdr:col>20</xdr:col>
      <xdr:colOff>38100</xdr:colOff>
      <xdr:row>37</xdr:row>
      <xdr:rowOff>31824</xdr:rowOff>
    </xdr:to>
    <xdr:sp macro="" textlink="">
      <xdr:nvSpPr>
        <xdr:cNvPr id="79" name="楕円 78"/>
        <xdr:cNvSpPr/>
      </xdr:nvSpPr>
      <xdr:spPr>
        <a:xfrm>
          <a:off x="3746500" y="627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22951</xdr:rowOff>
    </xdr:from>
    <xdr:ext cx="534377" cy="259045"/>
    <xdr:sp macro="" textlink="">
      <xdr:nvSpPr>
        <xdr:cNvPr id="80" name="テキスト ボックス 79"/>
        <xdr:cNvSpPr txBox="1"/>
      </xdr:nvSpPr>
      <xdr:spPr>
        <a:xfrm>
          <a:off x="3530111" y="63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116844</xdr:rowOff>
    </xdr:from>
    <xdr:to>
      <xdr:col>15</xdr:col>
      <xdr:colOff>101600</xdr:colOff>
      <xdr:row>37</xdr:row>
      <xdr:rowOff>46994</xdr:rowOff>
    </xdr:to>
    <xdr:sp macro="" textlink="">
      <xdr:nvSpPr>
        <xdr:cNvPr id="81" name="楕円 80"/>
        <xdr:cNvSpPr/>
      </xdr:nvSpPr>
      <xdr:spPr>
        <a:xfrm>
          <a:off x="2857500" y="628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38121</xdr:rowOff>
    </xdr:from>
    <xdr:ext cx="534377" cy="259045"/>
    <xdr:sp macro="" textlink="">
      <xdr:nvSpPr>
        <xdr:cNvPr id="82" name="テキスト ボックス 81"/>
        <xdr:cNvSpPr txBox="1"/>
      </xdr:nvSpPr>
      <xdr:spPr>
        <a:xfrm>
          <a:off x="2641111" y="638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170634</xdr:rowOff>
    </xdr:from>
    <xdr:to>
      <xdr:col>10</xdr:col>
      <xdr:colOff>165100</xdr:colOff>
      <xdr:row>37</xdr:row>
      <xdr:rowOff>100784</xdr:rowOff>
    </xdr:to>
    <xdr:sp macro="" textlink="">
      <xdr:nvSpPr>
        <xdr:cNvPr id="83" name="楕円 82"/>
        <xdr:cNvSpPr/>
      </xdr:nvSpPr>
      <xdr:spPr>
        <a:xfrm>
          <a:off x="1968500" y="634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91911</xdr:rowOff>
    </xdr:from>
    <xdr:ext cx="534377" cy="259045"/>
    <xdr:sp macro="" textlink="">
      <xdr:nvSpPr>
        <xdr:cNvPr id="84" name="テキスト ボックス 83"/>
        <xdr:cNvSpPr txBox="1"/>
      </xdr:nvSpPr>
      <xdr:spPr>
        <a:xfrm>
          <a:off x="1752111" y="643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8648</xdr:rowOff>
    </xdr:from>
    <xdr:to>
      <xdr:col>6</xdr:col>
      <xdr:colOff>38100</xdr:colOff>
      <xdr:row>37</xdr:row>
      <xdr:rowOff>110248</xdr:rowOff>
    </xdr:to>
    <xdr:sp macro="" textlink="">
      <xdr:nvSpPr>
        <xdr:cNvPr id="85" name="楕円 84"/>
        <xdr:cNvSpPr/>
      </xdr:nvSpPr>
      <xdr:spPr>
        <a:xfrm>
          <a:off x="1079500" y="635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101375</xdr:rowOff>
    </xdr:from>
    <xdr:ext cx="534377" cy="259045"/>
    <xdr:sp macro="" textlink="">
      <xdr:nvSpPr>
        <xdr:cNvPr id="86" name="テキスト ボックス 85"/>
        <xdr:cNvSpPr txBox="1"/>
      </xdr:nvSpPr>
      <xdr:spPr>
        <a:xfrm>
          <a:off x="863111" y="644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51598</xdr:rowOff>
    </xdr:from>
    <xdr:to>
      <xdr:col>24</xdr:col>
      <xdr:colOff>63500</xdr:colOff>
      <xdr:row>56</xdr:row>
      <xdr:rowOff>116113</xdr:rowOff>
    </xdr:to>
    <xdr:cxnSp macro="">
      <xdr:nvCxnSpPr>
        <xdr:cNvPr id="113" name="直線コネクタ 112"/>
        <xdr:cNvCxnSpPr/>
      </xdr:nvCxnSpPr>
      <xdr:spPr>
        <a:xfrm flipV="1">
          <a:off x="3797300" y="9652798"/>
          <a:ext cx="838200" cy="6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116113</xdr:rowOff>
    </xdr:from>
    <xdr:to>
      <xdr:col>19</xdr:col>
      <xdr:colOff>177800</xdr:colOff>
      <xdr:row>56</xdr:row>
      <xdr:rowOff>168604</xdr:rowOff>
    </xdr:to>
    <xdr:cxnSp macro="">
      <xdr:nvCxnSpPr>
        <xdr:cNvPr id="116" name="直線コネクタ 115"/>
        <xdr:cNvCxnSpPr/>
      </xdr:nvCxnSpPr>
      <xdr:spPr>
        <a:xfrm flipV="1">
          <a:off x="2908300" y="9717313"/>
          <a:ext cx="889000" cy="5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168604</xdr:rowOff>
    </xdr:from>
    <xdr:to>
      <xdr:col>15</xdr:col>
      <xdr:colOff>50800</xdr:colOff>
      <xdr:row>57</xdr:row>
      <xdr:rowOff>9823</xdr:rowOff>
    </xdr:to>
    <xdr:cxnSp macro="">
      <xdr:nvCxnSpPr>
        <xdr:cNvPr id="119" name="直線コネクタ 118"/>
        <xdr:cNvCxnSpPr/>
      </xdr:nvCxnSpPr>
      <xdr:spPr>
        <a:xfrm flipV="1">
          <a:off x="2019300" y="9769804"/>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9823</xdr:rowOff>
    </xdr:from>
    <xdr:to>
      <xdr:col>10</xdr:col>
      <xdr:colOff>114300</xdr:colOff>
      <xdr:row>57</xdr:row>
      <xdr:rowOff>14198</xdr:rowOff>
    </xdr:to>
    <xdr:cxnSp macro="">
      <xdr:nvCxnSpPr>
        <xdr:cNvPr id="122" name="直線コネクタ 121"/>
        <xdr:cNvCxnSpPr/>
      </xdr:nvCxnSpPr>
      <xdr:spPr>
        <a:xfrm flipV="1">
          <a:off x="1130300" y="9782473"/>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798</xdr:rowOff>
    </xdr:from>
    <xdr:to>
      <xdr:col>24</xdr:col>
      <xdr:colOff>114300</xdr:colOff>
      <xdr:row>56</xdr:row>
      <xdr:rowOff>102398</xdr:rowOff>
    </xdr:to>
    <xdr:sp macro="" textlink="">
      <xdr:nvSpPr>
        <xdr:cNvPr id="132" name="楕円 131"/>
        <xdr:cNvSpPr/>
      </xdr:nvSpPr>
      <xdr:spPr>
        <a:xfrm>
          <a:off x="4584700" y="96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150675</xdr:rowOff>
    </xdr:from>
    <xdr:ext cx="534377" cy="259045"/>
    <xdr:sp macro="" textlink="">
      <xdr:nvSpPr>
        <xdr:cNvPr id="133" name="物件費該当値テキスト"/>
        <xdr:cNvSpPr txBox="1"/>
      </xdr:nvSpPr>
      <xdr:spPr>
        <a:xfrm>
          <a:off x="4686300" y="958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65313</xdr:rowOff>
    </xdr:from>
    <xdr:to>
      <xdr:col>20</xdr:col>
      <xdr:colOff>38100</xdr:colOff>
      <xdr:row>56</xdr:row>
      <xdr:rowOff>166913</xdr:rowOff>
    </xdr:to>
    <xdr:sp macro="" textlink="">
      <xdr:nvSpPr>
        <xdr:cNvPr id="134" name="楕円 133"/>
        <xdr:cNvSpPr/>
      </xdr:nvSpPr>
      <xdr:spPr>
        <a:xfrm>
          <a:off x="3746500" y="96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158040</xdr:rowOff>
    </xdr:from>
    <xdr:ext cx="534377" cy="259045"/>
    <xdr:sp macro="" textlink="">
      <xdr:nvSpPr>
        <xdr:cNvPr id="135" name="テキスト ボックス 134"/>
        <xdr:cNvSpPr txBox="1"/>
      </xdr:nvSpPr>
      <xdr:spPr>
        <a:xfrm>
          <a:off x="3530111" y="97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117804</xdr:rowOff>
    </xdr:from>
    <xdr:to>
      <xdr:col>15</xdr:col>
      <xdr:colOff>101600</xdr:colOff>
      <xdr:row>57</xdr:row>
      <xdr:rowOff>47954</xdr:rowOff>
    </xdr:to>
    <xdr:sp macro="" textlink="">
      <xdr:nvSpPr>
        <xdr:cNvPr id="136" name="楕円 135"/>
        <xdr:cNvSpPr/>
      </xdr:nvSpPr>
      <xdr:spPr>
        <a:xfrm>
          <a:off x="2857500" y="97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39081</xdr:rowOff>
    </xdr:from>
    <xdr:ext cx="534377" cy="259045"/>
    <xdr:sp macro="" textlink="">
      <xdr:nvSpPr>
        <xdr:cNvPr id="137" name="テキスト ボックス 136"/>
        <xdr:cNvSpPr txBox="1"/>
      </xdr:nvSpPr>
      <xdr:spPr>
        <a:xfrm>
          <a:off x="2641111" y="981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130473</xdr:rowOff>
    </xdr:from>
    <xdr:to>
      <xdr:col>10</xdr:col>
      <xdr:colOff>165100</xdr:colOff>
      <xdr:row>57</xdr:row>
      <xdr:rowOff>60623</xdr:rowOff>
    </xdr:to>
    <xdr:sp macro="" textlink="">
      <xdr:nvSpPr>
        <xdr:cNvPr id="138" name="楕円 137"/>
        <xdr:cNvSpPr/>
      </xdr:nvSpPr>
      <xdr:spPr>
        <a:xfrm>
          <a:off x="1968500" y="97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51750</xdr:rowOff>
    </xdr:from>
    <xdr:ext cx="534377" cy="259045"/>
    <xdr:sp macro="" textlink="">
      <xdr:nvSpPr>
        <xdr:cNvPr id="139" name="テキスト ボックス 138"/>
        <xdr:cNvSpPr txBox="1"/>
      </xdr:nvSpPr>
      <xdr:spPr>
        <a:xfrm>
          <a:off x="1752111" y="982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134848</xdr:rowOff>
    </xdr:from>
    <xdr:to>
      <xdr:col>6</xdr:col>
      <xdr:colOff>38100</xdr:colOff>
      <xdr:row>57</xdr:row>
      <xdr:rowOff>64998</xdr:rowOff>
    </xdr:to>
    <xdr:sp macro="" textlink="">
      <xdr:nvSpPr>
        <xdr:cNvPr id="140" name="楕円 139"/>
        <xdr:cNvSpPr/>
      </xdr:nvSpPr>
      <xdr:spPr>
        <a:xfrm>
          <a:off x="1079500" y="97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56125</xdr:rowOff>
    </xdr:from>
    <xdr:ext cx="534377" cy="259045"/>
    <xdr:sp macro="" textlink="">
      <xdr:nvSpPr>
        <xdr:cNvPr id="141" name="テキスト ボックス 140"/>
        <xdr:cNvSpPr txBox="1"/>
      </xdr:nvSpPr>
      <xdr:spPr>
        <a:xfrm>
          <a:off x="863111" y="98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72073</xdr:rowOff>
    </xdr:from>
    <xdr:to>
      <xdr:col>24</xdr:col>
      <xdr:colOff>63500</xdr:colOff>
      <xdr:row>78</xdr:row>
      <xdr:rowOff>74473</xdr:rowOff>
    </xdr:to>
    <xdr:cxnSp macro="">
      <xdr:nvCxnSpPr>
        <xdr:cNvPr id="170" name="直線コネクタ 169"/>
        <xdr:cNvCxnSpPr/>
      </xdr:nvCxnSpPr>
      <xdr:spPr>
        <a:xfrm flipV="1">
          <a:off x="3797300" y="13445173"/>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74473</xdr:rowOff>
    </xdr:from>
    <xdr:to>
      <xdr:col>19</xdr:col>
      <xdr:colOff>177800</xdr:colOff>
      <xdr:row>78</xdr:row>
      <xdr:rowOff>84302</xdr:rowOff>
    </xdr:to>
    <xdr:cxnSp macro="">
      <xdr:nvCxnSpPr>
        <xdr:cNvPr id="173" name="直線コネクタ 172"/>
        <xdr:cNvCxnSpPr/>
      </xdr:nvCxnSpPr>
      <xdr:spPr>
        <a:xfrm flipV="1">
          <a:off x="2908300" y="13447573"/>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83731</xdr:rowOff>
    </xdr:from>
    <xdr:to>
      <xdr:col>15</xdr:col>
      <xdr:colOff>50800</xdr:colOff>
      <xdr:row>78</xdr:row>
      <xdr:rowOff>84302</xdr:rowOff>
    </xdr:to>
    <xdr:cxnSp macro="">
      <xdr:nvCxnSpPr>
        <xdr:cNvPr id="176" name="直線コネクタ 175"/>
        <xdr:cNvCxnSpPr/>
      </xdr:nvCxnSpPr>
      <xdr:spPr>
        <a:xfrm>
          <a:off x="2019300" y="13456831"/>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83731</xdr:rowOff>
    </xdr:from>
    <xdr:to>
      <xdr:col>10</xdr:col>
      <xdr:colOff>114300</xdr:colOff>
      <xdr:row>78</xdr:row>
      <xdr:rowOff>92342</xdr:rowOff>
    </xdr:to>
    <xdr:cxnSp macro="">
      <xdr:nvCxnSpPr>
        <xdr:cNvPr id="179" name="直線コネクタ 178"/>
        <xdr:cNvCxnSpPr/>
      </xdr:nvCxnSpPr>
      <xdr:spPr>
        <a:xfrm flipV="1">
          <a:off x="1130300" y="13456831"/>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21273</xdr:rowOff>
    </xdr:from>
    <xdr:to>
      <xdr:col>24</xdr:col>
      <xdr:colOff>114300</xdr:colOff>
      <xdr:row>78</xdr:row>
      <xdr:rowOff>122873</xdr:rowOff>
    </xdr:to>
    <xdr:sp macro="" textlink="">
      <xdr:nvSpPr>
        <xdr:cNvPr id="189" name="楕円 188"/>
        <xdr:cNvSpPr/>
      </xdr:nvSpPr>
      <xdr:spPr>
        <a:xfrm>
          <a:off x="4584700" y="1339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107650</xdr:rowOff>
    </xdr:from>
    <xdr:ext cx="469744" cy="259045"/>
    <xdr:sp macro="" textlink="">
      <xdr:nvSpPr>
        <xdr:cNvPr id="190" name="維持補修費該当値テキスト"/>
        <xdr:cNvSpPr txBox="1"/>
      </xdr:nvSpPr>
      <xdr:spPr>
        <a:xfrm>
          <a:off x="4686300" y="1330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23673</xdr:rowOff>
    </xdr:from>
    <xdr:to>
      <xdr:col>20</xdr:col>
      <xdr:colOff>38100</xdr:colOff>
      <xdr:row>78</xdr:row>
      <xdr:rowOff>125273</xdr:rowOff>
    </xdr:to>
    <xdr:sp macro="" textlink="">
      <xdr:nvSpPr>
        <xdr:cNvPr id="191" name="楕円 190"/>
        <xdr:cNvSpPr/>
      </xdr:nvSpPr>
      <xdr:spPr>
        <a:xfrm>
          <a:off x="3746500" y="133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116400</xdr:rowOff>
    </xdr:from>
    <xdr:ext cx="469744" cy="259045"/>
    <xdr:sp macro="" textlink="">
      <xdr:nvSpPr>
        <xdr:cNvPr id="192" name="テキスト ボックス 191"/>
        <xdr:cNvSpPr txBox="1"/>
      </xdr:nvSpPr>
      <xdr:spPr>
        <a:xfrm>
          <a:off x="3562428" y="1348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33502</xdr:rowOff>
    </xdr:from>
    <xdr:to>
      <xdr:col>15</xdr:col>
      <xdr:colOff>101600</xdr:colOff>
      <xdr:row>78</xdr:row>
      <xdr:rowOff>135102</xdr:rowOff>
    </xdr:to>
    <xdr:sp macro="" textlink="">
      <xdr:nvSpPr>
        <xdr:cNvPr id="193" name="楕円 192"/>
        <xdr:cNvSpPr/>
      </xdr:nvSpPr>
      <xdr:spPr>
        <a:xfrm>
          <a:off x="2857500" y="1340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126229</xdr:rowOff>
    </xdr:from>
    <xdr:ext cx="469744" cy="259045"/>
    <xdr:sp macro="" textlink="">
      <xdr:nvSpPr>
        <xdr:cNvPr id="194" name="テキスト ボックス 193"/>
        <xdr:cNvSpPr txBox="1"/>
      </xdr:nvSpPr>
      <xdr:spPr>
        <a:xfrm>
          <a:off x="2673428" y="1349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32931</xdr:rowOff>
    </xdr:from>
    <xdr:to>
      <xdr:col>10</xdr:col>
      <xdr:colOff>165100</xdr:colOff>
      <xdr:row>78</xdr:row>
      <xdr:rowOff>134531</xdr:rowOff>
    </xdr:to>
    <xdr:sp macro="" textlink="">
      <xdr:nvSpPr>
        <xdr:cNvPr id="195" name="楕円 194"/>
        <xdr:cNvSpPr/>
      </xdr:nvSpPr>
      <xdr:spPr>
        <a:xfrm>
          <a:off x="1968500" y="134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125658</xdr:rowOff>
    </xdr:from>
    <xdr:ext cx="469744" cy="259045"/>
    <xdr:sp macro="" textlink="">
      <xdr:nvSpPr>
        <xdr:cNvPr id="196" name="テキスト ボックス 195"/>
        <xdr:cNvSpPr txBox="1"/>
      </xdr:nvSpPr>
      <xdr:spPr>
        <a:xfrm>
          <a:off x="1784428" y="1349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41542</xdr:rowOff>
    </xdr:from>
    <xdr:to>
      <xdr:col>6</xdr:col>
      <xdr:colOff>38100</xdr:colOff>
      <xdr:row>78</xdr:row>
      <xdr:rowOff>143142</xdr:rowOff>
    </xdr:to>
    <xdr:sp macro="" textlink="">
      <xdr:nvSpPr>
        <xdr:cNvPr id="197" name="楕円 196"/>
        <xdr:cNvSpPr/>
      </xdr:nvSpPr>
      <xdr:spPr>
        <a:xfrm>
          <a:off x="1079500" y="134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134269</xdr:rowOff>
    </xdr:from>
    <xdr:ext cx="469744" cy="259045"/>
    <xdr:sp macro="" textlink="">
      <xdr:nvSpPr>
        <xdr:cNvPr id="198" name="テキスト ボックス 197"/>
        <xdr:cNvSpPr txBox="1"/>
      </xdr:nvSpPr>
      <xdr:spPr>
        <a:xfrm>
          <a:off x="895428" y="1350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83976</xdr:rowOff>
    </xdr:from>
    <xdr:to>
      <xdr:col>24</xdr:col>
      <xdr:colOff>63500</xdr:colOff>
      <xdr:row>95</xdr:row>
      <xdr:rowOff>66537</xdr:rowOff>
    </xdr:to>
    <xdr:cxnSp macro="">
      <xdr:nvCxnSpPr>
        <xdr:cNvPr id="230" name="直線コネクタ 229"/>
        <xdr:cNvCxnSpPr/>
      </xdr:nvCxnSpPr>
      <xdr:spPr>
        <a:xfrm>
          <a:off x="3797300" y="16200276"/>
          <a:ext cx="838200" cy="15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83976</xdr:rowOff>
    </xdr:from>
    <xdr:to>
      <xdr:col>19</xdr:col>
      <xdr:colOff>177800</xdr:colOff>
      <xdr:row>96</xdr:row>
      <xdr:rowOff>21286</xdr:rowOff>
    </xdr:to>
    <xdr:cxnSp macro="">
      <xdr:nvCxnSpPr>
        <xdr:cNvPr id="233" name="直線コネクタ 232"/>
        <xdr:cNvCxnSpPr/>
      </xdr:nvCxnSpPr>
      <xdr:spPr>
        <a:xfrm flipV="1">
          <a:off x="2908300" y="16200276"/>
          <a:ext cx="889000" cy="28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21286</xdr:rowOff>
    </xdr:from>
    <xdr:to>
      <xdr:col>15</xdr:col>
      <xdr:colOff>50800</xdr:colOff>
      <xdr:row>96</xdr:row>
      <xdr:rowOff>33347</xdr:rowOff>
    </xdr:to>
    <xdr:cxnSp macro="">
      <xdr:nvCxnSpPr>
        <xdr:cNvPr id="236" name="直線コネクタ 235"/>
        <xdr:cNvCxnSpPr/>
      </xdr:nvCxnSpPr>
      <xdr:spPr>
        <a:xfrm flipV="1">
          <a:off x="2019300" y="16480486"/>
          <a:ext cx="889000" cy="1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33347</xdr:rowOff>
    </xdr:from>
    <xdr:to>
      <xdr:col>10</xdr:col>
      <xdr:colOff>114300</xdr:colOff>
      <xdr:row>96</xdr:row>
      <xdr:rowOff>57742</xdr:rowOff>
    </xdr:to>
    <xdr:cxnSp macro="">
      <xdr:nvCxnSpPr>
        <xdr:cNvPr id="239" name="直線コネクタ 238"/>
        <xdr:cNvCxnSpPr/>
      </xdr:nvCxnSpPr>
      <xdr:spPr>
        <a:xfrm flipV="1">
          <a:off x="1130300" y="16492547"/>
          <a:ext cx="889000" cy="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15737</xdr:rowOff>
    </xdr:from>
    <xdr:to>
      <xdr:col>24</xdr:col>
      <xdr:colOff>114300</xdr:colOff>
      <xdr:row>95</xdr:row>
      <xdr:rowOff>117337</xdr:rowOff>
    </xdr:to>
    <xdr:sp macro="" textlink="">
      <xdr:nvSpPr>
        <xdr:cNvPr id="249" name="楕円 248"/>
        <xdr:cNvSpPr/>
      </xdr:nvSpPr>
      <xdr:spPr>
        <a:xfrm>
          <a:off x="4584700" y="1630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38614</xdr:rowOff>
    </xdr:from>
    <xdr:ext cx="534377" cy="259045"/>
    <xdr:sp macro="" textlink="">
      <xdr:nvSpPr>
        <xdr:cNvPr id="250" name="扶助費該当値テキスト"/>
        <xdr:cNvSpPr txBox="1"/>
      </xdr:nvSpPr>
      <xdr:spPr>
        <a:xfrm>
          <a:off x="4686300" y="1615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33176</xdr:rowOff>
    </xdr:from>
    <xdr:to>
      <xdr:col>20</xdr:col>
      <xdr:colOff>38100</xdr:colOff>
      <xdr:row>94</xdr:row>
      <xdr:rowOff>134776</xdr:rowOff>
    </xdr:to>
    <xdr:sp macro="" textlink="">
      <xdr:nvSpPr>
        <xdr:cNvPr id="251" name="楕円 250"/>
        <xdr:cNvSpPr/>
      </xdr:nvSpPr>
      <xdr:spPr>
        <a:xfrm>
          <a:off x="3746500" y="161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151303</xdr:rowOff>
    </xdr:from>
    <xdr:ext cx="599010" cy="259045"/>
    <xdr:sp macro="" textlink="">
      <xdr:nvSpPr>
        <xdr:cNvPr id="252" name="テキスト ボックス 251"/>
        <xdr:cNvSpPr txBox="1"/>
      </xdr:nvSpPr>
      <xdr:spPr>
        <a:xfrm>
          <a:off x="3497795" y="1592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141936</xdr:rowOff>
    </xdr:from>
    <xdr:to>
      <xdr:col>15</xdr:col>
      <xdr:colOff>101600</xdr:colOff>
      <xdr:row>96</xdr:row>
      <xdr:rowOff>72086</xdr:rowOff>
    </xdr:to>
    <xdr:sp macro="" textlink="">
      <xdr:nvSpPr>
        <xdr:cNvPr id="253" name="楕円 252"/>
        <xdr:cNvSpPr/>
      </xdr:nvSpPr>
      <xdr:spPr>
        <a:xfrm>
          <a:off x="2857500" y="164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88613</xdr:rowOff>
    </xdr:from>
    <xdr:ext cx="534377" cy="259045"/>
    <xdr:sp macro="" textlink="">
      <xdr:nvSpPr>
        <xdr:cNvPr id="254" name="テキスト ボックス 253"/>
        <xdr:cNvSpPr txBox="1"/>
      </xdr:nvSpPr>
      <xdr:spPr>
        <a:xfrm>
          <a:off x="2641111" y="1620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153997</xdr:rowOff>
    </xdr:from>
    <xdr:to>
      <xdr:col>10</xdr:col>
      <xdr:colOff>165100</xdr:colOff>
      <xdr:row>96</xdr:row>
      <xdr:rowOff>84147</xdr:rowOff>
    </xdr:to>
    <xdr:sp macro="" textlink="">
      <xdr:nvSpPr>
        <xdr:cNvPr id="255" name="楕円 254"/>
        <xdr:cNvSpPr/>
      </xdr:nvSpPr>
      <xdr:spPr>
        <a:xfrm>
          <a:off x="1968500" y="164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100674</xdr:rowOff>
    </xdr:from>
    <xdr:ext cx="534377" cy="259045"/>
    <xdr:sp macro="" textlink="">
      <xdr:nvSpPr>
        <xdr:cNvPr id="256" name="テキスト ボックス 255"/>
        <xdr:cNvSpPr txBox="1"/>
      </xdr:nvSpPr>
      <xdr:spPr>
        <a:xfrm>
          <a:off x="175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6942</xdr:rowOff>
    </xdr:from>
    <xdr:to>
      <xdr:col>6</xdr:col>
      <xdr:colOff>38100</xdr:colOff>
      <xdr:row>96</xdr:row>
      <xdr:rowOff>108542</xdr:rowOff>
    </xdr:to>
    <xdr:sp macro="" textlink="">
      <xdr:nvSpPr>
        <xdr:cNvPr id="257" name="楕円 256"/>
        <xdr:cNvSpPr/>
      </xdr:nvSpPr>
      <xdr:spPr>
        <a:xfrm>
          <a:off x="1079500" y="164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125069</xdr:rowOff>
    </xdr:from>
    <xdr:ext cx="534377" cy="259045"/>
    <xdr:sp macro="" textlink="">
      <xdr:nvSpPr>
        <xdr:cNvPr id="258" name="テキスト ボックス 257"/>
        <xdr:cNvSpPr txBox="1"/>
      </xdr:nvSpPr>
      <xdr:spPr>
        <a:xfrm>
          <a:off x="863111" y="162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66982</xdr:rowOff>
    </xdr:from>
    <xdr:to>
      <xdr:col>55</xdr:col>
      <xdr:colOff>0</xdr:colOff>
      <xdr:row>36</xdr:row>
      <xdr:rowOff>87337</xdr:rowOff>
    </xdr:to>
    <xdr:cxnSp macro="">
      <xdr:nvCxnSpPr>
        <xdr:cNvPr id="285" name="直線コネクタ 284"/>
        <xdr:cNvCxnSpPr/>
      </xdr:nvCxnSpPr>
      <xdr:spPr>
        <a:xfrm>
          <a:off x="9639300" y="6239182"/>
          <a:ext cx="838200" cy="2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135027</xdr:rowOff>
    </xdr:from>
    <xdr:to>
      <xdr:col>50</xdr:col>
      <xdr:colOff>114300</xdr:colOff>
      <xdr:row>36</xdr:row>
      <xdr:rowOff>66982</xdr:rowOff>
    </xdr:to>
    <xdr:cxnSp macro="">
      <xdr:nvCxnSpPr>
        <xdr:cNvPr id="288" name="直線コネクタ 287"/>
        <xdr:cNvCxnSpPr/>
      </xdr:nvCxnSpPr>
      <xdr:spPr>
        <a:xfrm>
          <a:off x="8750300" y="5792877"/>
          <a:ext cx="889000" cy="4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135027</xdr:rowOff>
    </xdr:from>
    <xdr:to>
      <xdr:col>45</xdr:col>
      <xdr:colOff>177800</xdr:colOff>
      <xdr:row>36</xdr:row>
      <xdr:rowOff>149959</xdr:rowOff>
    </xdr:to>
    <xdr:cxnSp macro="">
      <xdr:nvCxnSpPr>
        <xdr:cNvPr id="291" name="直線コネクタ 290"/>
        <xdr:cNvCxnSpPr/>
      </xdr:nvCxnSpPr>
      <xdr:spPr>
        <a:xfrm flipV="1">
          <a:off x="7861300" y="5792877"/>
          <a:ext cx="889000" cy="52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149959</xdr:rowOff>
    </xdr:from>
    <xdr:to>
      <xdr:col>41</xdr:col>
      <xdr:colOff>50800</xdr:colOff>
      <xdr:row>36</xdr:row>
      <xdr:rowOff>168527</xdr:rowOff>
    </xdr:to>
    <xdr:cxnSp macro="">
      <xdr:nvCxnSpPr>
        <xdr:cNvPr id="294" name="直線コネクタ 293"/>
        <xdr:cNvCxnSpPr/>
      </xdr:nvCxnSpPr>
      <xdr:spPr>
        <a:xfrm flipV="1">
          <a:off x="6972300" y="6322159"/>
          <a:ext cx="889000" cy="1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36537</xdr:rowOff>
    </xdr:from>
    <xdr:to>
      <xdr:col>55</xdr:col>
      <xdr:colOff>50800</xdr:colOff>
      <xdr:row>36</xdr:row>
      <xdr:rowOff>138137</xdr:rowOff>
    </xdr:to>
    <xdr:sp macro="" textlink="">
      <xdr:nvSpPr>
        <xdr:cNvPr id="304" name="楕円 303"/>
        <xdr:cNvSpPr/>
      </xdr:nvSpPr>
      <xdr:spPr>
        <a:xfrm>
          <a:off x="10426700" y="62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14964</xdr:rowOff>
    </xdr:from>
    <xdr:ext cx="534377" cy="259045"/>
    <xdr:sp macro="" textlink="">
      <xdr:nvSpPr>
        <xdr:cNvPr id="305" name="補助費等該当値テキスト"/>
        <xdr:cNvSpPr txBox="1"/>
      </xdr:nvSpPr>
      <xdr:spPr>
        <a:xfrm>
          <a:off x="10528300" y="61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16182</xdr:rowOff>
    </xdr:from>
    <xdr:to>
      <xdr:col>50</xdr:col>
      <xdr:colOff>165100</xdr:colOff>
      <xdr:row>36</xdr:row>
      <xdr:rowOff>117782</xdr:rowOff>
    </xdr:to>
    <xdr:sp macro="" textlink="">
      <xdr:nvSpPr>
        <xdr:cNvPr id="306" name="楕円 305"/>
        <xdr:cNvSpPr/>
      </xdr:nvSpPr>
      <xdr:spPr>
        <a:xfrm>
          <a:off x="9588500" y="618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108909</xdr:rowOff>
    </xdr:from>
    <xdr:ext cx="534377" cy="259045"/>
    <xdr:sp macro="" textlink="">
      <xdr:nvSpPr>
        <xdr:cNvPr id="307" name="テキスト ボックス 306"/>
        <xdr:cNvSpPr txBox="1"/>
      </xdr:nvSpPr>
      <xdr:spPr>
        <a:xfrm>
          <a:off x="9372111" y="628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84227</xdr:rowOff>
    </xdr:from>
    <xdr:to>
      <xdr:col>46</xdr:col>
      <xdr:colOff>38100</xdr:colOff>
      <xdr:row>34</xdr:row>
      <xdr:rowOff>14377</xdr:rowOff>
    </xdr:to>
    <xdr:sp macro="" textlink="">
      <xdr:nvSpPr>
        <xdr:cNvPr id="308" name="楕円 307"/>
        <xdr:cNvSpPr/>
      </xdr:nvSpPr>
      <xdr:spPr>
        <a:xfrm>
          <a:off x="8699500" y="574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5504</xdr:rowOff>
    </xdr:from>
    <xdr:ext cx="599010" cy="259045"/>
    <xdr:sp macro="" textlink="">
      <xdr:nvSpPr>
        <xdr:cNvPr id="309" name="テキスト ボックス 308"/>
        <xdr:cNvSpPr txBox="1"/>
      </xdr:nvSpPr>
      <xdr:spPr>
        <a:xfrm>
          <a:off x="8450795" y="583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99159</xdr:rowOff>
    </xdr:from>
    <xdr:to>
      <xdr:col>41</xdr:col>
      <xdr:colOff>101600</xdr:colOff>
      <xdr:row>37</xdr:row>
      <xdr:rowOff>29309</xdr:rowOff>
    </xdr:to>
    <xdr:sp macro="" textlink="">
      <xdr:nvSpPr>
        <xdr:cNvPr id="310" name="楕円 309"/>
        <xdr:cNvSpPr/>
      </xdr:nvSpPr>
      <xdr:spPr>
        <a:xfrm>
          <a:off x="7810500" y="627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20436</xdr:rowOff>
    </xdr:from>
    <xdr:ext cx="534377" cy="259045"/>
    <xdr:sp macro="" textlink="">
      <xdr:nvSpPr>
        <xdr:cNvPr id="311" name="テキスト ボックス 310"/>
        <xdr:cNvSpPr txBox="1"/>
      </xdr:nvSpPr>
      <xdr:spPr>
        <a:xfrm>
          <a:off x="7594111" y="636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117727</xdr:rowOff>
    </xdr:from>
    <xdr:to>
      <xdr:col>36</xdr:col>
      <xdr:colOff>165100</xdr:colOff>
      <xdr:row>37</xdr:row>
      <xdr:rowOff>47877</xdr:rowOff>
    </xdr:to>
    <xdr:sp macro="" textlink="">
      <xdr:nvSpPr>
        <xdr:cNvPr id="312" name="楕円 311"/>
        <xdr:cNvSpPr/>
      </xdr:nvSpPr>
      <xdr:spPr>
        <a:xfrm>
          <a:off x="6921500" y="62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39004</xdr:rowOff>
    </xdr:from>
    <xdr:ext cx="534377" cy="259045"/>
    <xdr:sp macro="" textlink="">
      <xdr:nvSpPr>
        <xdr:cNvPr id="313" name="テキスト ボックス 312"/>
        <xdr:cNvSpPr txBox="1"/>
      </xdr:nvSpPr>
      <xdr:spPr>
        <a:xfrm>
          <a:off x="6705111" y="638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108848</xdr:rowOff>
    </xdr:from>
    <xdr:to>
      <xdr:col>55</xdr:col>
      <xdr:colOff>0</xdr:colOff>
      <xdr:row>57</xdr:row>
      <xdr:rowOff>155990</xdr:rowOff>
    </xdr:to>
    <xdr:cxnSp macro="">
      <xdr:nvCxnSpPr>
        <xdr:cNvPr id="340" name="直線コネクタ 339"/>
        <xdr:cNvCxnSpPr/>
      </xdr:nvCxnSpPr>
      <xdr:spPr>
        <a:xfrm flipV="1">
          <a:off x="9639300" y="9881498"/>
          <a:ext cx="838200" cy="4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78321</xdr:rowOff>
    </xdr:from>
    <xdr:to>
      <xdr:col>50</xdr:col>
      <xdr:colOff>114300</xdr:colOff>
      <xdr:row>57</xdr:row>
      <xdr:rowOff>155990</xdr:rowOff>
    </xdr:to>
    <xdr:cxnSp macro="">
      <xdr:nvCxnSpPr>
        <xdr:cNvPr id="343" name="直線コネクタ 342"/>
        <xdr:cNvCxnSpPr/>
      </xdr:nvCxnSpPr>
      <xdr:spPr>
        <a:xfrm>
          <a:off x="8750300" y="9850971"/>
          <a:ext cx="889000" cy="7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78321</xdr:rowOff>
    </xdr:from>
    <xdr:to>
      <xdr:col>45</xdr:col>
      <xdr:colOff>177800</xdr:colOff>
      <xdr:row>58</xdr:row>
      <xdr:rowOff>34585</xdr:rowOff>
    </xdr:to>
    <xdr:cxnSp macro="">
      <xdr:nvCxnSpPr>
        <xdr:cNvPr id="346" name="直線コネクタ 345"/>
        <xdr:cNvCxnSpPr/>
      </xdr:nvCxnSpPr>
      <xdr:spPr>
        <a:xfrm flipV="1">
          <a:off x="7861300" y="9850971"/>
          <a:ext cx="889000" cy="12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510</xdr:rowOff>
    </xdr:from>
    <xdr:to>
      <xdr:col>41</xdr:col>
      <xdr:colOff>50800</xdr:colOff>
      <xdr:row>58</xdr:row>
      <xdr:rowOff>34585</xdr:rowOff>
    </xdr:to>
    <xdr:cxnSp macro="">
      <xdr:nvCxnSpPr>
        <xdr:cNvPr id="349" name="直線コネクタ 348"/>
        <xdr:cNvCxnSpPr/>
      </xdr:nvCxnSpPr>
      <xdr:spPr>
        <a:xfrm>
          <a:off x="6972300" y="9944610"/>
          <a:ext cx="889000" cy="3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58048</xdr:rowOff>
    </xdr:from>
    <xdr:to>
      <xdr:col>55</xdr:col>
      <xdr:colOff>50800</xdr:colOff>
      <xdr:row>57</xdr:row>
      <xdr:rowOff>159648</xdr:rowOff>
    </xdr:to>
    <xdr:sp macro="" textlink="">
      <xdr:nvSpPr>
        <xdr:cNvPr id="359" name="楕円 358"/>
        <xdr:cNvSpPr/>
      </xdr:nvSpPr>
      <xdr:spPr>
        <a:xfrm>
          <a:off x="10426700" y="98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36475</xdr:rowOff>
    </xdr:from>
    <xdr:ext cx="534377" cy="259045"/>
    <xdr:sp macro="" textlink="">
      <xdr:nvSpPr>
        <xdr:cNvPr id="360" name="普通建設事業費該当値テキスト"/>
        <xdr:cNvSpPr txBox="1"/>
      </xdr:nvSpPr>
      <xdr:spPr>
        <a:xfrm>
          <a:off x="10528300" y="980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105190</xdr:rowOff>
    </xdr:from>
    <xdr:to>
      <xdr:col>50</xdr:col>
      <xdr:colOff>165100</xdr:colOff>
      <xdr:row>58</xdr:row>
      <xdr:rowOff>35340</xdr:rowOff>
    </xdr:to>
    <xdr:sp macro="" textlink="">
      <xdr:nvSpPr>
        <xdr:cNvPr id="361" name="楕円 360"/>
        <xdr:cNvSpPr/>
      </xdr:nvSpPr>
      <xdr:spPr>
        <a:xfrm>
          <a:off x="9588500" y="98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26467</xdr:rowOff>
    </xdr:from>
    <xdr:ext cx="534377" cy="259045"/>
    <xdr:sp macro="" textlink="">
      <xdr:nvSpPr>
        <xdr:cNvPr id="362" name="テキスト ボックス 361"/>
        <xdr:cNvSpPr txBox="1"/>
      </xdr:nvSpPr>
      <xdr:spPr>
        <a:xfrm>
          <a:off x="9372111" y="997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27521</xdr:rowOff>
    </xdr:from>
    <xdr:to>
      <xdr:col>46</xdr:col>
      <xdr:colOff>38100</xdr:colOff>
      <xdr:row>57</xdr:row>
      <xdr:rowOff>129121</xdr:rowOff>
    </xdr:to>
    <xdr:sp macro="" textlink="">
      <xdr:nvSpPr>
        <xdr:cNvPr id="363" name="楕円 362"/>
        <xdr:cNvSpPr/>
      </xdr:nvSpPr>
      <xdr:spPr>
        <a:xfrm>
          <a:off x="8699500" y="98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120248</xdr:rowOff>
    </xdr:from>
    <xdr:ext cx="534377" cy="259045"/>
    <xdr:sp macro="" textlink="">
      <xdr:nvSpPr>
        <xdr:cNvPr id="364" name="テキスト ボックス 363"/>
        <xdr:cNvSpPr txBox="1"/>
      </xdr:nvSpPr>
      <xdr:spPr>
        <a:xfrm>
          <a:off x="8483111" y="9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155235</xdr:rowOff>
    </xdr:from>
    <xdr:to>
      <xdr:col>41</xdr:col>
      <xdr:colOff>101600</xdr:colOff>
      <xdr:row>58</xdr:row>
      <xdr:rowOff>85385</xdr:rowOff>
    </xdr:to>
    <xdr:sp macro="" textlink="">
      <xdr:nvSpPr>
        <xdr:cNvPr id="365" name="楕円 364"/>
        <xdr:cNvSpPr/>
      </xdr:nvSpPr>
      <xdr:spPr>
        <a:xfrm>
          <a:off x="7810500" y="992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76512</xdr:rowOff>
    </xdr:from>
    <xdr:ext cx="534377" cy="259045"/>
    <xdr:sp macro="" textlink="">
      <xdr:nvSpPr>
        <xdr:cNvPr id="366" name="テキスト ボックス 365"/>
        <xdr:cNvSpPr txBox="1"/>
      </xdr:nvSpPr>
      <xdr:spPr>
        <a:xfrm>
          <a:off x="7594111" y="1002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121160</xdr:rowOff>
    </xdr:from>
    <xdr:to>
      <xdr:col>36</xdr:col>
      <xdr:colOff>165100</xdr:colOff>
      <xdr:row>58</xdr:row>
      <xdr:rowOff>51310</xdr:rowOff>
    </xdr:to>
    <xdr:sp macro="" textlink="">
      <xdr:nvSpPr>
        <xdr:cNvPr id="367" name="楕円 366"/>
        <xdr:cNvSpPr/>
      </xdr:nvSpPr>
      <xdr:spPr>
        <a:xfrm>
          <a:off x="6921500" y="989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42437</xdr:rowOff>
    </xdr:from>
    <xdr:ext cx="534377" cy="259045"/>
    <xdr:sp macro="" textlink="">
      <xdr:nvSpPr>
        <xdr:cNvPr id="368" name="テキスト ボックス 367"/>
        <xdr:cNvSpPr txBox="1"/>
      </xdr:nvSpPr>
      <xdr:spPr>
        <a:xfrm>
          <a:off x="6705111" y="998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138595</xdr:rowOff>
    </xdr:from>
    <xdr:to>
      <xdr:col>55</xdr:col>
      <xdr:colOff>0</xdr:colOff>
      <xdr:row>79</xdr:row>
      <xdr:rowOff>10365</xdr:rowOff>
    </xdr:to>
    <xdr:cxnSp macro="">
      <xdr:nvCxnSpPr>
        <xdr:cNvPr id="397" name="直線コネクタ 396"/>
        <xdr:cNvCxnSpPr/>
      </xdr:nvCxnSpPr>
      <xdr:spPr>
        <a:xfrm>
          <a:off x="9639300" y="13511695"/>
          <a:ext cx="838200" cy="4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56848</xdr:rowOff>
    </xdr:from>
    <xdr:to>
      <xdr:col>50</xdr:col>
      <xdr:colOff>114300</xdr:colOff>
      <xdr:row>78</xdr:row>
      <xdr:rowOff>138595</xdr:rowOff>
    </xdr:to>
    <xdr:cxnSp macro="">
      <xdr:nvCxnSpPr>
        <xdr:cNvPr id="400" name="直線コネクタ 399"/>
        <xdr:cNvCxnSpPr/>
      </xdr:nvCxnSpPr>
      <xdr:spPr>
        <a:xfrm>
          <a:off x="8750300" y="13258498"/>
          <a:ext cx="889000" cy="25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56848</xdr:rowOff>
    </xdr:from>
    <xdr:to>
      <xdr:col>45</xdr:col>
      <xdr:colOff>177800</xdr:colOff>
      <xdr:row>79</xdr:row>
      <xdr:rowOff>20593</xdr:rowOff>
    </xdr:to>
    <xdr:cxnSp macro="">
      <xdr:nvCxnSpPr>
        <xdr:cNvPr id="403" name="直線コネクタ 402"/>
        <xdr:cNvCxnSpPr/>
      </xdr:nvCxnSpPr>
      <xdr:spPr>
        <a:xfrm flipV="1">
          <a:off x="7861300" y="13258498"/>
          <a:ext cx="889000" cy="30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95596</xdr:rowOff>
    </xdr:from>
    <xdr:to>
      <xdr:col>41</xdr:col>
      <xdr:colOff>50800</xdr:colOff>
      <xdr:row>79</xdr:row>
      <xdr:rowOff>20593</xdr:rowOff>
    </xdr:to>
    <xdr:cxnSp macro="">
      <xdr:nvCxnSpPr>
        <xdr:cNvPr id="406" name="直線コネクタ 405"/>
        <xdr:cNvCxnSpPr/>
      </xdr:nvCxnSpPr>
      <xdr:spPr>
        <a:xfrm>
          <a:off x="6972300" y="13468696"/>
          <a:ext cx="889000" cy="9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131015</xdr:rowOff>
    </xdr:from>
    <xdr:to>
      <xdr:col>55</xdr:col>
      <xdr:colOff>50800</xdr:colOff>
      <xdr:row>79</xdr:row>
      <xdr:rowOff>61165</xdr:rowOff>
    </xdr:to>
    <xdr:sp macro="" textlink="">
      <xdr:nvSpPr>
        <xdr:cNvPr id="416" name="楕円 415"/>
        <xdr:cNvSpPr/>
      </xdr:nvSpPr>
      <xdr:spPr>
        <a:xfrm>
          <a:off x="10426700" y="1350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45942</xdr:rowOff>
    </xdr:from>
    <xdr:ext cx="469744" cy="259045"/>
    <xdr:sp macro="" textlink="">
      <xdr:nvSpPr>
        <xdr:cNvPr id="417" name="普通建設事業費 （ うち新規整備　）該当値テキスト"/>
        <xdr:cNvSpPr txBox="1"/>
      </xdr:nvSpPr>
      <xdr:spPr>
        <a:xfrm>
          <a:off x="10528300" y="1341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87795</xdr:rowOff>
    </xdr:from>
    <xdr:to>
      <xdr:col>50</xdr:col>
      <xdr:colOff>165100</xdr:colOff>
      <xdr:row>79</xdr:row>
      <xdr:rowOff>17945</xdr:rowOff>
    </xdr:to>
    <xdr:sp macro="" textlink="">
      <xdr:nvSpPr>
        <xdr:cNvPr id="418" name="楕円 417"/>
        <xdr:cNvSpPr/>
      </xdr:nvSpPr>
      <xdr:spPr>
        <a:xfrm>
          <a:off x="9588500" y="134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9072</xdr:rowOff>
    </xdr:from>
    <xdr:ext cx="534377" cy="259045"/>
    <xdr:sp macro="" textlink="">
      <xdr:nvSpPr>
        <xdr:cNvPr id="419" name="テキスト ボックス 418"/>
        <xdr:cNvSpPr txBox="1"/>
      </xdr:nvSpPr>
      <xdr:spPr>
        <a:xfrm>
          <a:off x="9372111" y="1355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6048</xdr:rowOff>
    </xdr:from>
    <xdr:to>
      <xdr:col>46</xdr:col>
      <xdr:colOff>38100</xdr:colOff>
      <xdr:row>77</xdr:row>
      <xdr:rowOff>107648</xdr:rowOff>
    </xdr:to>
    <xdr:sp macro="" textlink="">
      <xdr:nvSpPr>
        <xdr:cNvPr id="420" name="楕円 419"/>
        <xdr:cNvSpPr/>
      </xdr:nvSpPr>
      <xdr:spPr>
        <a:xfrm>
          <a:off x="8699500" y="132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98775</xdr:rowOff>
    </xdr:from>
    <xdr:ext cx="534377" cy="259045"/>
    <xdr:sp macro="" textlink="">
      <xdr:nvSpPr>
        <xdr:cNvPr id="421" name="テキスト ボックス 420"/>
        <xdr:cNvSpPr txBox="1"/>
      </xdr:nvSpPr>
      <xdr:spPr>
        <a:xfrm>
          <a:off x="8483111" y="1330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141243</xdr:rowOff>
    </xdr:from>
    <xdr:to>
      <xdr:col>41</xdr:col>
      <xdr:colOff>101600</xdr:colOff>
      <xdr:row>79</xdr:row>
      <xdr:rowOff>71393</xdr:rowOff>
    </xdr:to>
    <xdr:sp macro="" textlink="">
      <xdr:nvSpPr>
        <xdr:cNvPr id="422" name="楕円 421"/>
        <xdr:cNvSpPr/>
      </xdr:nvSpPr>
      <xdr:spPr>
        <a:xfrm>
          <a:off x="7810500" y="1351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62520</xdr:rowOff>
    </xdr:from>
    <xdr:ext cx="469744" cy="259045"/>
    <xdr:sp macro="" textlink="">
      <xdr:nvSpPr>
        <xdr:cNvPr id="423" name="テキスト ボックス 422"/>
        <xdr:cNvSpPr txBox="1"/>
      </xdr:nvSpPr>
      <xdr:spPr>
        <a:xfrm>
          <a:off x="7626428" y="1360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44796</xdr:rowOff>
    </xdr:from>
    <xdr:to>
      <xdr:col>36</xdr:col>
      <xdr:colOff>165100</xdr:colOff>
      <xdr:row>78</xdr:row>
      <xdr:rowOff>146396</xdr:rowOff>
    </xdr:to>
    <xdr:sp macro="" textlink="">
      <xdr:nvSpPr>
        <xdr:cNvPr id="424" name="楕円 423"/>
        <xdr:cNvSpPr/>
      </xdr:nvSpPr>
      <xdr:spPr>
        <a:xfrm>
          <a:off x="6921500" y="1341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137523</xdr:rowOff>
    </xdr:from>
    <xdr:ext cx="534377" cy="259045"/>
    <xdr:sp macro="" textlink="">
      <xdr:nvSpPr>
        <xdr:cNvPr id="425" name="テキスト ボックス 424"/>
        <xdr:cNvSpPr txBox="1"/>
      </xdr:nvSpPr>
      <xdr:spPr>
        <a:xfrm>
          <a:off x="6705111" y="1351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13951</xdr:rowOff>
    </xdr:from>
    <xdr:to>
      <xdr:col>55</xdr:col>
      <xdr:colOff>0</xdr:colOff>
      <xdr:row>98</xdr:row>
      <xdr:rowOff>51163</xdr:rowOff>
    </xdr:to>
    <xdr:cxnSp macro="">
      <xdr:nvCxnSpPr>
        <xdr:cNvPr id="452" name="直線コネクタ 451"/>
        <xdr:cNvCxnSpPr/>
      </xdr:nvCxnSpPr>
      <xdr:spPr>
        <a:xfrm flipV="1">
          <a:off x="9639300" y="16816051"/>
          <a:ext cx="838200" cy="3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51163</xdr:rowOff>
    </xdr:from>
    <xdr:to>
      <xdr:col>50</xdr:col>
      <xdr:colOff>114300</xdr:colOff>
      <xdr:row>98</xdr:row>
      <xdr:rowOff>132659</xdr:rowOff>
    </xdr:to>
    <xdr:cxnSp macro="">
      <xdr:nvCxnSpPr>
        <xdr:cNvPr id="455" name="直線コネクタ 454"/>
        <xdr:cNvCxnSpPr/>
      </xdr:nvCxnSpPr>
      <xdr:spPr>
        <a:xfrm flipV="1">
          <a:off x="8750300" y="16853263"/>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81311</xdr:rowOff>
    </xdr:from>
    <xdr:to>
      <xdr:col>45</xdr:col>
      <xdr:colOff>177800</xdr:colOff>
      <xdr:row>98</xdr:row>
      <xdr:rowOff>132659</xdr:rowOff>
    </xdr:to>
    <xdr:cxnSp macro="">
      <xdr:nvCxnSpPr>
        <xdr:cNvPr id="458" name="直線コネクタ 457"/>
        <xdr:cNvCxnSpPr/>
      </xdr:nvCxnSpPr>
      <xdr:spPr>
        <a:xfrm>
          <a:off x="7861300" y="16883411"/>
          <a:ext cx="889000" cy="5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81311</xdr:rowOff>
    </xdr:from>
    <xdr:to>
      <xdr:col>41</xdr:col>
      <xdr:colOff>50800</xdr:colOff>
      <xdr:row>98</xdr:row>
      <xdr:rowOff>95782</xdr:rowOff>
    </xdr:to>
    <xdr:cxnSp macro="">
      <xdr:nvCxnSpPr>
        <xdr:cNvPr id="461" name="直線コネクタ 460"/>
        <xdr:cNvCxnSpPr/>
      </xdr:nvCxnSpPr>
      <xdr:spPr>
        <a:xfrm flipV="1">
          <a:off x="6972300" y="16883411"/>
          <a:ext cx="8890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134601</xdr:rowOff>
    </xdr:from>
    <xdr:to>
      <xdr:col>55</xdr:col>
      <xdr:colOff>50800</xdr:colOff>
      <xdr:row>98</xdr:row>
      <xdr:rowOff>64751</xdr:rowOff>
    </xdr:to>
    <xdr:sp macro="" textlink="">
      <xdr:nvSpPr>
        <xdr:cNvPr id="471" name="楕円 470"/>
        <xdr:cNvSpPr/>
      </xdr:nvSpPr>
      <xdr:spPr>
        <a:xfrm>
          <a:off x="10426700" y="1676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49528</xdr:rowOff>
    </xdr:from>
    <xdr:ext cx="534377" cy="259045"/>
    <xdr:sp macro="" textlink="">
      <xdr:nvSpPr>
        <xdr:cNvPr id="472" name="普通建設事業費 （ うち更新整備　）該当値テキスト"/>
        <xdr:cNvSpPr txBox="1"/>
      </xdr:nvSpPr>
      <xdr:spPr>
        <a:xfrm>
          <a:off x="10528300" y="1668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363</xdr:rowOff>
    </xdr:from>
    <xdr:to>
      <xdr:col>50</xdr:col>
      <xdr:colOff>165100</xdr:colOff>
      <xdr:row>98</xdr:row>
      <xdr:rowOff>101963</xdr:rowOff>
    </xdr:to>
    <xdr:sp macro="" textlink="">
      <xdr:nvSpPr>
        <xdr:cNvPr id="473" name="楕円 472"/>
        <xdr:cNvSpPr/>
      </xdr:nvSpPr>
      <xdr:spPr>
        <a:xfrm>
          <a:off x="9588500" y="168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93090</xdr:rowOff>
    </xdr:from>
    <xdr:ext cx="534377" cy="259045"/>
    <xdr:sp macro="" textlink="">
      <xdr:nvSpPr>
        <xdr:cNvPr id="474" name="テキスト ボックス 473"/>
        <xdr:cNvSpPr txBox="1"/>
      </xdr:nvSpPr>
      <xdr:spPr>
        <a:xfrm>
          <a:off x="9372111" y="1689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81859</xdr:rowOff>
    </xdr:from>
    <xdr:to>
      <xdr:col>46</xdr:col>
      <xdr:colOff>38100</xdr:colOff>
      <xdr:row>99</xdr:row>
      <xdr:rowOff>12009</xdr:rowOff>
    </xdr:to>
    <xdr:sp macro="" textlink="">
      <xdr:nvSpPr>
        <xdr:cNvPr id="475" name="楕円 474"/>
        <xdr:cNvSpPr/>
      </xdr:nvSpPr>
      <xdr:spPr>
        <a:xfrm>
          <a:off x="8699500" y="1688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3136</xdr:rowOff>
    </xdr:from>
    <xdr:ext cx="469744" cy="259045"/>
    <xdr:sp macro="" textlink="">
      <xdr:nvSpPr>
        <xdr:cNvPr id="476" name="テキスト ボックス 475"/>
        <xdr:cNvSpPr txBox="1"/>
      </xdr:nvSpPr>
      <xdr:spPr>
        <a:xfrm>
          <a:off x="8515428" y="1697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30511</xdr:rowOff>
    </xdr:from>
    <xdr:to>
      <xdr:col>41</xdr:col>
      <xdr:colOff>101600</xdr:colOff>
      <xdr:row>98</xdr:row>
      <xdr:rowOff>132111</xdr:rowOff>
    </xdr:to>
    <xdr:sp macro="" textlink="">
      <xdr:nvSpPr>
        <xdr:cNvPr id="477" name="楕円 476"/>
        <xdr:cNvSpPr/>
      </xdr:nvSpPr>
      <xdr:spPr>
        <a:xfrm>
          <a:off x="7810500" y="1683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123238</xdr:rowOff>
    </xdr:from>
    <xdr:ext cx="534377" cy="259045"/>
    <xdr:sp macro="" textlink="">
      <xdr:nvSpPr>
        <xdr:cNvPr id="478" name="テキスト ボックス 477"/>
        <xdr:cNvSpPr txBox="1"/>
      </xdr:nvSpPr>
      <xdr:spPr>
        <a:xfrm>
          <a:off x="7594111" y="1692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44982</xdr:rowOff>
    </xdr:from>
    <xdr:to>
      <xdr:col>36</xdr:col>
      <xdr:colOff>165100</xdr:colOff>
      <xdr:row>98</xdr:row>
      <xdr:rowOff>146582</xdr:rowOff>
    </xdr:to>
    <xdr:sp macro="" textlink="">
      <xdr:nvSpPr>
        <xdr:cNvPr id="479" name="楕円 478"/>
        <xdr:cNvSpPr/>
      </xdr:nvSpPr>
      <xdr:spPr>
        <a:xfrm>
          <a:off x="6921500" y="1684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137709</xdr:rowOff>
    </xdr:from>
    <xdr:ext cx="469744" cy="259045"/>
    <xdr:sp macro="" textlink="">
      <xdr:nvSpPr>
        <xdr:cNvPr id="480" name="テキスト ボックス 479"/>
        <xdr:cNvSpPr txBox="1"/>
      </xdr:nvSpPr>
      <xdr:spPr>
        <a:xfrm>
          <a:off x="6737428" y="1693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1512</xdr:rowOff>
    </xdr:from>
    <xdr:to>
      <xdr:col>85</xdr:col>
      <xdr:colOff>127000</xdr:colOff>
      <xdr:row>39</xdr:row>
      <xdr:rowOff>38945</xdr:rowOff>
    </xdr:to>
    <xdr:cxnSp macro="">
      <xdr:nvCxnSpPr>
        <xdr:cNvPr id="509" name="直線コネクタ 508"/>
        <xdr:cNvCxnSpPr/>
      </xdr:nvCxnSpPr>
      <xdr:spPr>
        <a:xfrm>
          <a:off x="15481300" y="6516612"/>
          <a:ext cx="838200" cy="20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1512</xdr:rowOff>
    </xdr:from>
    <xdr:to>
      <xdr:col>81</xdr:col>
      <xdr:colOff>50800</xdr:colOff>
      <xdr:row>38</xdr:row>
      <xdr:rowOff>113316</xdr:rowOff>
    </xdr:to>
    <xdr:cxnSp macro="">
      <xdr:nvCxnSpPr>
        <xdr:cNvPr id="512" name="直線コネクタ 511"/>
        <xdr:cNvCxnSpPr/>
      </xdr:nvCxnSpPr>
      <xdr:spPr>
        <a:xfrm flipV="1">
          <a:off x="14592300" y="6516612"/>
          <a:ext cx="889000" cy="1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126154</xdr:rowOff>
    </xdr:from>
    <xdr:ext cx="469744" cy="259045"/>
    <xdr:sp macro="" textlink="">
      <xdr:nvSpPr>
        <xdr:cNvPr id="514" name="テキスト ボックス 513"/>
        <xdr:cNvSpPr txBox="1"/>
      </xdr:nvSpPr>
      <xdr:spPr>
        <a:xfrm>
          <a:off x="15246428" y="664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113316</xdr:rowOff>
    </xdr:from>
    <xdr:to>
      <xdr:col>76</xdr:col>
      <xdr:colOff>114300</xdr:colOff>
      <xdr:row>38</xdr:row>
      <xdr:rowOff>127336</xdr:rowOff>
    </xdr:to>
    <xdr:cxnSp macro="">
      <xdr:nvCxnSpPr>
        <xdr:cNvPr id="515" name="直線コネクタ 514"/>
        <xdr:cNvCxnSpPr/>
      </xdr:nvCxnSpPr>
      <xdr:spPr>
        <a:xfrm flipV="1">
          <a:off x="13703300" y="6628416"/>
          <a:ext cx="889000" cy="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157852</xdr:rowOff>
    </xdr:from>
    <xdr:ext cx="469744" cy="259045"/>
    <xdr:sp macro="" textlink="">
      <xdr:nvSpPr>
        <xdr:cNvPr id="517" name="テキスト ボックス 516"/>
        <xdr:cNvSpPr txBox="1"/>
      </xdr:nvSpPr>
      <xdr:spPr>
        <a:xfrm>
          <a:off x="14357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122936</xdr:rowOff>
    </xdr:from>
    <xdr:to>
      <xdr:col>71</xdr:col>
      <xdr:colOff>177800</xdr:colOff>
      <xdr:row>38</xdr:row>
      <xdr:rowOff>127336</xdr:rowOff>
    </xdr:to>
    <xdr:cxnSp macro="">
      <xdr:nvCxnSpPr>
        <xdr:cNvPr id="518" name="直線コネクタ 517"/>
        <xdr:cNvCxnSpPr/>
      </xdr:nvCxnSpPr>
      <xdr:spPr>
        <a:xfrm>
          <a:off x="12814300" y="6638036"/>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168444</xdr:rowOff>
    </xdr:from>
    <xdr:ext cx="469744" cy="259045"/>
    <xdr:sp macro="" textlink="">
      <xdr:nvSpPr>
        <xdr:cNvPr id="522" name="テキスト ボックス 521"/>
        <xdr:cNvSpPr txBox="1"/>
      </xdr:nvSpPr>
      <xdr:spPr>
        <a:xfrm>
          <a:off x="12579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159595</xdr:rowOff>
    </xdr:from>
    <xdr:to>
      <xdr:col>85</xdr:col>
      <xdr:colOff>177800</xdr:colOff>
      <xdr:row>39</xdr:row>
      <xdr:rowOff>89745</xdr:rowOff>
    </xdr:to>
    <xdr:sp macro="" textlink="">
      <xdr:nvSpPr>
        <xdr:cNvPr id="528" name="楕円 527"/>
        <xdr:cNvSpPr/>
      </xdr:nvSpPr>
      <xdr:spPr>
        <a:xfrm>
          <a:off x="16268700" y="667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74522</xdr:rowOff>
    </xdr:from>
    <xdr:ext cx="378565" cy="259045"/>
    <xdr:sp macro="" textlink="">
      <xdr:nvSpPr>
        <xdr:cNvPr id="529" name="災害復旧事業費該当値テキスト"/>
        <xdr:cNvSpPr txBox="1"/>
      </xdr:nvSpPr>
      <xdr:spPr>
        <a:xfrm>
          <a:off x="16370300" y="658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122161</xdr:rowOff>
    </xdr:from>
    <xdr:to>
      <xdr:col>81</xdr:col>
      <xdr:colOff>101600</xdr:colOff>
      <xdr:row>38</xdr:row>
      <xdr:rowOff>52312</xdr:rowOff>
    </xdr:to>
    <xdr:sp macro="" textlink="">
      <xdr:nvSpPr>
        <xdr:cNvPr id="530" name="楕円 529"/>
        <xdr:cNvSpPr/>
      </xdr:nvSpPr>
      <xdr:spPr>
        <a:xfrm>
          <a:off x="15430500" y="6465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68838</xdr:rowOff>
    </xdr:from>
    <xdr:ext cx="534377" cy="259045"/>
    <xdr:sp macro="" textlink="">
      <xdr:nvSpPr>
        <xdr:cNvPr id="531" name="テキスト ボックス 530"/>
        <xdr:cNvSpPr txBox="1"/>
      </xdr:nvSpPr>
      <xdr:spPr>
        <a:xfrm>
          <a:off x="15214111" y="624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62516</xdr:rowOff>
    </xdr:from>
    <xdr:to>
      <xdr:col>76</xdr:col>
      <xdr:colOff>165100</xdr:colOff>
      <xdr:row>38</xdr:row>
      <xdr:rowOff>164116</xdr:rowOff>
    </xdr:to>
    <xdr:sp macro="" textlink="">
      <xdr:nvSpPr>
        <xdr:cNvPr id="532" name="楕円 531"/>
        <xdr:cNvSpPr/>
      </xdr:nvSpPr>
      <xdr:spPr>
        <a:xfrm>
          <a:off x="14541500" y="65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9193</xdr:rowOff>
    </xdr:from>
    <xdr:ext cx="469744" cy="259045"/>
    <xdr:sp macro="" textlink="">
      <xdr:nvSpPr>
        <xdr:cNvPr id="533" name="テキスト ボックス 532"/>
        <xdr:cNvSpPr txBox="1"/>
      </xdr:nvSpPr>
      <xdr:spPr>
        <a:xfrm>
          <a:off x="14357428" y="635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76536</xdr:rowOff>
    </xdr:from>
    <xdr:to>
      <xdr:col>72</xdr:col>
      <xdr:colOff>38100</xdr:colOff>
      <xdr:row>39</xdr:row>
      <xdr:rowOff>6686</xdr:rowOff>
    </xdr:to>
    <xdr:sp macro="" textlink="">
      <xdr:nvSpPr>
        <xdr:cNvPr id="534" name="楕円 533"/>
        <xdr:cNvSpPr/>
      </xdr:nvSpPr>
      <xdr:spPr>
        <a:xfrm>
          <a:off x="13652500" y="65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169263</xdr:rowOff>
    </xdr:from>
    <xdr:ext cx="469744" cy="259045"/>
    <xdr:sp macro="" textlink="">
      <xdr:nvSpPr>
        <xdr:cNvPr id="535" name="テキスト ボックス 534"/>
        <xdr:cNvSpPr txBox="1"/>
      </xdr:nvSpPr>
      <xdr:spPr>
        <a:xfrm>
          <a:off x="13468428" y="668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72136</xdr:rowOff>
    </xdr:from>
    <xdr:to>
      <xdr:col>67</xdr:col>
      <xdr:colOff>101600</xdr:colOff>
      <xdr:row>39</xdr:row>
      <xdr:rowOff>2286</xdr:rowOff>
    </xdr:to>
    <xdr:sp macro="" textlink="">
      <xdr:nvSpPr>
        <xdr:cNvPr id="536" name="楕円 535"/>
        <xdr:cNvSpPr/>
      </xdr:nvSpPr>
      <xdr:spPr>
        <a:xfrm>
          <a:off x="12763500" y="65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18813</xdr:rowOff>
    </xdr:from>
    <xdr:ext cx="469744" cy="259045"/>
    <xdr:sp macro="" textlink="">
      <xdr:nvSpPr>
        <xdr:cNvPr id="537" name="テキスト ボックス 536"/>
        <xdr:cNvSpPr txBox="1"/>
      </xdr:nvSpPr>
      <xdr:spPr>
        <a:xfrm>
          <a:off x="12579428" y="636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129367</xdr:rowOff>
    </xdr:from>
    <xdr:to>
      <xdr:col>85</xdr:col>
      <xdr:colOff>127000</xdr:colOff>
      <xdr:row>77</xdr:row>
      <xdr:rowOff>146047</xdr:rowOff>
    </xdr:to>
    <xdr:cxnSp macro="">
      <xdr:nvCxnSpPr>
        <xdr:cNvPr id="615" name="直線コネクタ 614"/>
        <xdr:cNvCxnSpPr/>
      </xdr:nvCxnSpPr>
      <xdr:spPr>
        <a:xfrm flipV="1">
          <a:off x="15481300" y="13331017"/>
          <a:ext cx="838200" cy="1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146047</xdr:rowOff>
    </xdr:from>
    <xdr:to>
      <xdr:col>81</xdr:col>
      <xdr:colOff>50800</xdr:colOff>
      <xdr:row>77</xdr:row>
      <xdr:rowOff>147602</xdr:rowOff>
    </xdr:to>
    <xdr:cxnSp macro="">
      <xdr:nvCxnSpPr>
        <xdr:cNvPr id="618" name="直線コネクタ 617"/>
        <xdr:cNvCxnSpPr/>
      </xdr:nvCxnSpPr>
      <xdr:spPr>
        <a:xfrm flipV="1">
          <a:off x="14592300" y="13347697"/>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147602</xdr:rowOff>
    </xdr:from>
    <xdr:to>
      <xdr:col>76</xdr:col>
      <xdr:colOff>114300</xdr:colOff>
      <xdr:row>77</xdr:row>
      <xdr:rowOff>151572</xdr:rowOff>
    </xdr:to>
    <xdr:cxnSp macro="">
      <xdr:nvCxnSpPr>
        <xdr:cNvPr id="621" name="直線コネクタ 620"/>
        <xdr:cNvCxnSpPr/>
      </xdr:nvCxnSpPr>
      <xdr:spPr>
        <a:xfrm flipV="1">
          <a:off x="13703300" y="13349252"/>
          <a:ext cx="8890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139883</xdr:rowOff>
    </xdr:from>
    <xdr:to>
      <xdr:col>71</xdr:col>
      <xdr:colOff>177800</xdr:colOff>
      <xdr:row>77</xdr:row>
      <xdr:rowOff>151572</xdr:rowOff>
    </xdr:to>
    <xdr:cxnSp macro="">
      <xdr:nvCxnSpPr>
        <xdr:cNvPr id="624" name="直線コネクタ 623"/>
        <xdr:cNvCxnSpPr/>
      </xdr:nvCxnSpPr>
      <xdr:spPr>
        <a:xfrm>
          <a:off x="12814300" y="13341533"/>
          <a:ext cx="8890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78567</xdr:rowOff>
    </xdr:from>
    <xdr:to>
      <xdr:col>85</xdr:col>
      <xdr:colOff>177800</xdr:colOff>
      <xdr:row>78</xdr:row>
      <xdr:rowOff>8717</xdr:rowOff>
    </xdr:to>
    <xdr:sp macro="" textlink="">
      <xdr:nvSpPr>
        <xdr:cNvPr id="634" name="楕円 633"/>
        <xdr:cNvSpPr/>
      </xdr:nvSpPr>
      <xdr:spPr>
        <a:xfrm>
          <a:off x="16268700" y="1328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56994</xdr:rowOff>
    </xdr:from>
    <xdr:ext cx="534377" cy="259045"/>
    <xdr:sp macro="" textlink="">
      <xdr:nvSpPr>
        <xdr:cNvPr id="635" name="公債費該当値テキスト"/>
        <xdr:cNvSpPr txBox="1"/>
      </xdr:nvSpPr>
      <xdr:spPr>
        <a:xfrm>
          <a:off x="16370300" y="1325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95247</xdr:rowOff>
    </xdr:from>
    <xdr:to>
      <xdr:col>81</xdr:col>
      <xdr:colOff>101600</xdr:colOff>
      <xdr:row>78</xdr:row>
      <xdr:rowOff>25397</xdr:rowOff>
    </xdr:to>
    <xdr:sp macro="" textlink="">
      <xdr:nvSpPr>
        <xdr:cNvPr id="636" name="楕円 635"/>
        <xdr:cNvSpPr/>
      </xdr:nvSpPr>
      <xdr:spPr>
        <a:xfrm>
          <a:off x="15430500" y="1329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16524</xdr:rowOff>
    </xdr:from>
    <xdr:ext cx="534377" cy="259045"/>
    <xdr:sp macro="" textlink="">
      <xdr:nvSpPr>
        <xdr:cNvPr id="637" name="テキスト ボックス 636"/>
        <xdr:cNvSpPr txBox="1"/>
      </xdr:nvSpPr>
      <xdr:spPr>
        <a:xfrm>
          <a:off x="15214111" y="1338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96802</xdr:rowOff>
    </xdr:from>
    <xdr:to>
      <xdr:col>76</xdr:col>
      <xdr:colOff>165100</xdr:colOff>
      <xdr:row>78</xdr:row>
      <xdr:rowOff>26952</xdr:rowOff>
    </xdr:to>
    <xdr:sp macro="" textlink="">
      <xdr:nvSpPr>
        <xdr:cNvPr id="638" name="楕円 637"/>
        <xdr:cNvSpPr/>
      </xdr:nvSpPr>
      <xdr:spPr>
        <a:xfrm>
          <a:off x="14541500" y="1329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18079</xdr:rowOff>
    </xdr:from>
    <xdr:ext cx="534377" cy="259045"/>
    <xdr:sp macro="" textlink="">
      <xdr:nvSpPr>
        <xdr:cNvPr id="639" name="テキスト ボックス 638"/>
        <xdr:cNvSpPr txBox="1"/>
      </xdr:nvSpPr>
      <xdr:spPr>
        <a:xfrm>
          <a:off x="14325111" y="1339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100772</xdr:rowOff>
    </xdr:from>
    <xdr:to>
      <xdr:col>72</xdr:col>
      <xdr:colOff>38100</xdr:colOff>
      <xdr:row>78</xdr:row>
      <xdr:rowOff>30922</xdr:rowOff>
    </xdr:to>
    <xdr:sp macro="" textlink="">
      <xdr:nvSpPr>
        <xdr:cNvPr id="640" name="楕円 639"/>
        <xdr:cNvSpPr/>
      </xdr:nvSpPr>
      <xdr:spPr>
        <a:xfrm>
          <a:off x="13652500" y="1330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22049</xdr:rowOff>
    </xdr:from>
    <xdr:ext cx="534377" cy="259045"/>
    <xdr:sp macro="" textlink="">
      <xdr:nvSpPr>
        <xdr:cNvPr id="641" name="テキスト ボックス 640"/>
        <xdr:cNvSpPr txBox="1"/>
      </xdr:nvSpPr>
      <xdr:spPr>
        <a:xfrm>
          <a:off x="13436111" y="1339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89083</xdr:rowOff>
    </xdr:from>
    <xdr:to>
      <xdr:col>67</xdr:col>
      <xdr:colOff>101600</xdr:colOff>
      <xdr:row>78</xdr:row>
      <xdr:rowOff>19233</xdr:rowOff>
    </xdr:to>
    <xdr:sp macro="" textlink="">
      <xdr:nvSpPr>
        <xdr:cNvPr id="642" name="楕円 641"/>
        <xdr:cNvSpPr/>
      </xdr:nvSpPr>
      <xdr:spPr>
        <a:xfrm>
          <a:off x="12763500" y="13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10360</xdr:rowOff>
    </xdr:from>
    <xdr:ext cx="534377" cy="259045"/>
    <xdr:sp macro="" textlink="">
      <xdr:nvSpPr>
        <xdr:cNvPr id="643" name="テキスト ボックス 642"/>
        <xdr:cNvSpPr txBox="1"/>
      </xdr:nvSpPr>
      <xdr:spPr>
        <a:xfrm>
          <a:off x="12547111" y="1338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78609</xdr:rowOff>
    </xdr:from>
    <xdr:to>
      <xdr:col>85</xdr:col>
      <xdr:colOff>127000</xdr:colOff>
      <xdr:row>97</xdr:row>
      <xdr:rowOff>149357</xdr:rowOff>
    </xdr:to>
    <xdr:cxnSp macro="">
      <xdr:nvCxnSpPr>
        <xdr:cNvPr id="670" name="直線コネクタ 669"/>
        <xdr:cNvCxnSpPr/>
      </xdr:nvCxnSpPr>
      <xdr:spPr>
        <a:xfrm>
          <a:off x="15481300" y="16709259"/>
          <a:ext cx="838200" cy="7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78609</xdr:rowOff>
    </xdr:from>
    <xdr:to>
      <xdr:col>81</xdr:col>
      <xdr:colOff>50800</xdr:colOff>
      <xdr:row>98</xdr:row>
      <xdr:rowOff>17915</xdr:rowOff>
    </xdr:to>
    <xdr:cxnSp macro="">
      <xdr:nvCxnSpPr>
        <xdr:cNvPr id="673" name="直線コネクタ 672"/>
        <xdr:cNvCxnSpPr/>
      </xdr:nvCxnSpPr>
      <xdr:spPr>
        <a:xfrm flipV="1">
          <a:off x="14592300" y="16709259"/>
          <a:ext cx="889000" cy="1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17915</xdr:rowOff>
    </xdr:from>
    <xdr:to>
      <xdr:col>76</xdr:col>
      <xdr:colOff>114300</xdr:colOff>
      <xdr:row>98</xdr:row>
      <xdr:rowOff>68931</xdr:rowOff>
    </xdr:to>
    <xdr:cxnSp macro="">
      <xdr:nvCxnSpPr>
        <xdr:cNvPr id="676" name="直線コネクタ 675"/>
        <xdr:cNvCxnSpPr/>
      </xdr:nvCxnSpPr>
      <xdr:spPr>
        <a:xfrm flipV="1">
          <a:off x="13703300" y="16820015"/>
          <a:ext cx="8890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68931</xdr:rowOff>
    </xdr:from>
    <xdr:to>
      <xdr:col>71</xdr:col>
      <xdr:colOff>177800</xdr:colOff>
      <xdr:row>98</xdr:row>
      <xdr:rowOff>71279</xdr:rowOff>
    </xdr:to>
    <xdr:cxnSp macro="">
      <xdr:nvCxnSpPr>
        <xdr:cNvPr id="679" name="直線コネクタ 678"/>
        <xdr:cNvCxnSpPr/>
      </xdr:nvCxnSpPr>
      <xdr:spPr>
        <a:xfrm flipV="1">
          <a:off x="12814300" y="16871031"/>
          <a:ext cx="889000" cy="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98557</xdr:rowOff>
    </xdr:from>
    <xdr:to>
      <xdr:col>85</xdr:col>
      <xdr:colOff>177800</xdr:colOff>
      <xdr:row>98</xdr:row>
      <xdr:rowOff>28707</xdr:rowOff>
    </xdr:to>
    <xdr:sp macro="" textlink="">
      <xdr:nvSpPr>
        <xdr:cNvPr id="689" name="楕円 688"/>
        <xdr:cNvSpPr/>
      </xdr:nvSpPr>
      <xdr:spPr>
        <a:xfrm>
          <a:off x="16268700" y="1672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76984</xdr:rowOff>
    </xdr:from>
    <xdr:ext cx="534377" cy="259045"/>
    <xdr:sp macro="" textlink="">
      <xdr:nvSpPr>
        <xdr:cNvPr id="690" name="積立金該当値テキスト"/>
        <xdr:cNvSpPr txBox="1"/>
      </xdr:nvSpPr>
      <xdr:spPr>
        <a:xfrm>
          <a:off x="16370300" y="1670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27809</xdr:rowOff>
    </xdr:from>
    <xdr:to>
      <xdr:col>81</xdr:col>
      <xdr:colOff>101600</xdr:colOff>
      <xdr:row>97</xdr:row>
      <xdr:rowOff>129409</xdr:rowOff>
    </xdr:to>
    <xdr:sp macro="" textlink="">
      <xdr:nvSpPr>
        <xdr:cNvPr id="691" name="楕円 690"/>
        <xdr:cNvSpPr/>
      </xdr:nvSpPr>
      <xdr:spPr>
        <a:xfrm>
          <a:off x="15430500" y="166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145936</xdr:rowOff>
    </xdr:from>
    <xdr:ext cx="534377" cy="259045"/>
    <xdr:sp macro="" textlink="">
      <xdr:nvSpPr>
        <xdr:cNvPr id="692" name="テキスト ボックス 691"/>
        <xdr:cNvSpPr txBox="1"/>
      </xdr:nvSpPr>
      <xdr:spPr>
        <a:xfrm>
          <a:off x="15214111" y="1643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138565</xdr:rowOff>
    </xdr:from>
    <xdr:to>
      <xdr:col>76</xdr:col>
      <xdr:colOff>165100</xdr:colOff>
      <xdr:row>98</xdr:row>
      <xdr:rowOff>68715</xdr:rowOff>
    </xdr:to>
    <xdr:sp macro="" textlink="">
      <xdr:nvSpPr>
        <xdr:cNvPr id="693" name="楕円 692"/>
        <xdr:cNvSpPr/>
      </xdr:nvSpPr>
      <xdr:spPr>
        <a:xfrm>
          <a:off x="14541500" y="16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59842</xdr:rowOff>
    </xdr:from>
    <xdr:ext cx="534377" cy="259045"/>
    <xdr:sp macro="" textlink="">
      <xdr:nvSpPr>
        <xdr:cNvPr id="694" name="テキスト ボックス 693"/>
        <xdr:cNvSpPr txBox="1"/>
      </xdr:nvSpPr>
      <xdr:spPr>
        <a:xfrm>
          <a:off x="14325111" y="168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18131</xdr:rowOff>
    </xdr:from>
    <xdr:to>
      <xdr:col>72</xdr:col>
      <xdr:colOff>38100</xdr:colOff>
      <xdr:row>98</xdr:row>
      <xdr:rowOff>119731</xdr:rowOff>
    </xdr:to>
    <xdr:sp macro="" textlink="">
      <xdr:nvSpPr>
        <xdr:cNvPr id="695" name="楕円 694"/>
        <xdr:cNvSpPr/>
      </xdr:nvSpPr>
      <xdr:spPr>
        <a:xfrm>
          <a:off x="13652500" y="168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110858</xdr:rowOff>
    </xdr:from>
    <xdr:ext cx="534377" cy="259045"/>
    <xdr:sp macro="" textlink="">
      <xdr:nvSpPr>
        <xdr:cNvPr id="696" name="テキスト ボックス 695"/>
        <xdr:cNvSpPr txBox="1"/>
      </xdr:nvSpPr>
      <xdr:spPr>
        <a:xfrm>
          <a:off x="13436111" y="169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20479</xdr:rowOff>
    </xdr:from>
    <xdr:to>
      <xdr:col>67</xdr:col>
      <xdr:colOff>101600</xdr:colOff>
      <xdr:row>98</xdr:row>
      <xdr:rowOff>122079</xdr:rowOff>
    </xdr:to>
    <xdr:sp macro="" textlink="">
      <xdr:nvSpPr>
        <xdr:cNvPr id="697" name="楕円 696"/>
        <xdr:cNvSpPr/>
      </xdr:nvSpPr>
      <xdr:spPr>
        <a:xfrm>
          <a:off x="12763500" y="168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113206</xdr:rowOff>
    </xdr:from>
    <xdr:ext cx="534377" cy="259045"/>
    <xdr:sp macro="" textlink="">
      <xdr:nvSpPr>
        <xdr:cNvPr id="698" name="テキスト ボックス 697"/>
        <xdr:cNvSpPr txBox="1"/>
      </xdr:nvSpPr>
      <xdr:spPr>
        <a:xfrm>
          <a:off x="12547111" y="169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97409</xdr:rowOff>
    </xdr:from>
    <xdr:to>
      <xdr:col>116</xdr:col>
      <xdr:colOff>63500</xdr:colOff>
      <xdr:row>38</xdr:row>
      <xdr:rowOff>14580</xdr:rowOff>
    </xdr:to>
    <xdr:cxnSp macro="">
      <xdr:nvCxnSpPr>
        <xdr:cNvPr id="727" name="直線コネクタ 726"/>
        <xdr:cNvCxnSpPr/>
      </xdr:nvCxnSpPr>
      <xdr:spPr>
        <a:xfrm>
          <a:off x="21323300" y="6441059"/>
          <a:ext cx="838200" cy="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14673</xdr:rowOff>
    </xdr:from>
    <xdr:ext cx="469744" cy="259045"/>
    <xdr:sp macro="" textlink="">
      <xdr:nvSpPr>
        <xdr:cNvPr id="728" name="投資及び出資金平均値テキスト"/>
        <xdr:cNvSpPr txBox="1"/>
      </xdr:nvSpPr>
      <xdr:spPr>
        <a:xfrm>
          <a:off x="22212300" y="6529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97409</xdr:rowOff>
    </xdr:from>
    <xdr:to>
      <xdr:col>111</xdr:col>
      <xdr:colOff>177800</xdr:colOff>
      <xdr:row>38</xdr:row>
      <xdr:rowOff>63119</xdr:rowOff>
    </xdr:to>
    <xdr:cxnSp macro="">
      <xdr:nvCxnSpPr>
        <xdr:cNvPr id="730" name="直線コネクタ 729"/>
        <xdr:cNvCxnSpPr/>
      </xdr:nvCxnSpPr>
      <xdr:spPr>
        <a:xfrm flipV="1">
          <a:off x="20434300" y="6441059"/>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109541</xdr:rowOff>
    </xdr:from>
    <xdr:ext cx="469744" cy="259045"/>
    <xdr:sp macro="" textlink="">
      <xdr:nvSpPr>
        <xdr:cNvPr id="732" name="テキスト ボックス 731"/>
        <xdr:cNvSpPr txBox="1"/>
      </xdr:nvSpPr>
      <xdr:spPr>
        <a:xfrm>
          <a:off x="21088428" y="662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49250</xdr:rowOff>
    </xdr:from>
    <xdr:to>
      <xdr:col>107</xdr:col>
      <xdr:colOff>50800</xdr:colOff>
      <xdr:row>38</xdr:row>
      <xdr:rowOff>63119</xdr:rowOff>
    </xdr:to>
    <xdr:cxnSp macro="">
      <xdr:nvCxnSpPr>
        <xdr:cNvPr id="733" name="直線コネクタ 732"/>
        <xdr:cNvCxnSpPr/>
      </xdr:nvCxnSpPr>
      <xdr:spPr>
        <a:xfrm>
          <a:off x="19545300" y="6564350"/>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15494</xdr:rowOff>
    </xdr:from>
    <xdr:to>
      <xdr:col>102</xdr:col>
      <xdr:colOff>114300</xdr:colOff>
      <xdr:row>38</xdr:row>
      <xdr:rowOff>49250</xdr:rowOff>
    </xdr:to>
    <xdr:cxnSp macro="">
      <xdr:nvCxnSpPr>
        <xdr:cNvPr id="736" name="直線コネクタ 735"/>
        <xdr:cNvCxnSpPr/>
      </xdr:nvCxnSpPr>
      <xdr:spPr>
        <a:xfrm>
          <a:off x="18656300" y="6359144"/>
          <a:ext cx="889000" cy="2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45000</xdr:rowOff>
    </xdr:from>
    <xdr:ext cx="469744" cy="259045"/>
    <xdr:sp macro="" textlink="">
      <xdr:nvSpPr>
        <xdr:cNvPr id="740" name="テキスト ボックス 739"/>
        <xdr:cNvSpPr txBox="1"/>
      </xdr:nvSpPr>
      <xdr:spPr>
        <a:xfrm>
          <a:off x="18421428" y="656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135230</xdr:rowOff>
    </xdr:from>
    <xdr:to>
      <xdr:col>116</xdr:col>
      <xdr:colOff>114300</xdr:colOff>
      <xdr:row>38</xdr:row>
      <xdr:rowOff>65380</xdr:rowOff>
    </xdr:to>
    <xdr:sp macro="" textlink="">
      <xdr:nvSpPr>
        <xdr:cNvPr id="746" name="楕円 745"/>
        <xdr:cNvSpPr/>
      </xdr:nvSpPr>
      <xdr:spPr>
        <a:xfrm>
          <a:off x="22110700" y="64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158107</xdr:rowOff>
    </xdr:from>
    <xdr:ext cx="469744" cy="259045"/>
    <xdr:sp macro="" textlink="">
      <xdr:nvSpPr>
        <xdr:cNvPr id="747" name="投資及び出資金該当値テキスト"/>
        <xdr:cNvSpPr txBox="1"/>
      </xdr:nvSpPr>
      <xdr:spPr>
        <a:xfrm>
          <a:off x="22212300" y="633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46609</xdr:rowOff>
    </xdr:from>
    <xdr:to>
      <xdr:col>112</xdr:col>
      <xdr:colOff>38100</xdr:colOff>
      <xdr:row>37</xdr:row>
      <xdr:rowOff>148209</xdr:rowOff>
    </xdr:to>
    <xdr:sp macro="" textlink="">
      <xdr:nvSpPr>
        <xdr:cNvPr id="748" name="楕円 747"/>
        <xdr:cNvSpPr/>
      </xdr:nvSpPr>
      <xdr:spPr>
        <a:xfrm>
          <a:off x="212725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164736</xdr:rowOff>
    </xdr:from>
    <xdr:ext cx="469744" cy="259045"/>
    <xdr:sp macro="" textlink="">
      <xdr:nvSpPr>
        <xdr:cNvPr id="749" name="テキスト ボックス 748"/>
        <xdr:cNvSpPr txBox="1"/>
      </xdr:nvSpPr>
      <xdr:spPr>
        <a:xfrm>
          <a:off x="21088428" y="61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12319</xdr:rowOff>
    </xdr:from>
    <xdr:to>
      <xdr:col>107</xdr:col>
      <xdr:colOff>101600</xdr:colOff>
      <xdr:row>38</xdr:row>
      <xdr:rowOff>113919</xdr:rowOff>
    </xdr:to>
    <xdr:sp macro="" textlink="">
      <xdr:nvSpPr>
        <xdr:cNvPr id="750" name="楕円 749"/>
        <xdr:cNvSpPr/>
      </xdr:nvSpPr>
      <xdr:spPr>
        <a:xfrm>
          <a:off x="20383500" y="65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105046</xdr:rowOff>
    </xdr:from>
    <xdr:ext cx="469744" cy="259045"/>
    <xdr:sp macro="" textlink="">
      <xdr:nvSpPr>
        <xdr:cNvPr id="751" name="テキスト ボックス 750"/>
        <xdr:cNvSpPr txBox="1"/>
      </xdr:nvSpPr>
      <xdr:spPr>
        <a:xfrm>
          <a:off x="20199428" y="662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169900</xdr:rowOff>
    </xdr:from>
    <xdr:to>
      <xdr:col>102</xdr:col>
      <xdr:colOff>165100</xdr:colOff>
      <xdr:row>38</xdr:row>
      <xdr:rowOff>100050</xdr:rowOff>
    </xdr:to>
    <xdr:sp macro="" textlink="">
      <xdr:nvSpPr>
        <xdr:cNvPr id="752" name="楕円 751"/>
        <xdr:cNvSpPr/>
      </xdr:nvSpPr>
      <xdr:spPr>
        <a:xfrm>
          <a:off x="19494500" y="65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91177</xdr:rowOff>
    </xdr:from>
    <xdr:ext cx="469744" cy="259045"/>
    <xdr:sp macro="" textlink="">
      <xdr:nvSpPr>
        <xdr:cNvPr id="753" name="テキスト ボックス 752"/>
        <xdr:cNvSpPr txBox="1"/>
      </xdr:nvSpPr>
      <xdr:spPr>
        <a:xfrm>
          <a:off x="19310428" y="660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136144</xdr:rowOff>
    </xdr:from>
    <xdr:to>
      <xdr:col>98</xdr:col>
      <xdr:colOff>38100</xdr:colOff>
      <xdr:row>37</xdr:row>
      <xdr:rowOff>66294</xdr:rowOff>
    </xdr:to>
    <xdr:sp macro="" textlink="">
      <xdr:nvSpPr>
        <xdr:cNvPr id="754" name="楕円 753"/>
        <xdr:cNvSpPr/>
      </xdr:nvSpPr>
      <xdr:spPr>
        <a:xfrm>
          <a:off x="18605500" y="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82821</xdr:rowOff>
    </xdr:from>
    <xdr:ext cx="469744" cy="259045"/>
    <xdr:sp macro="" textlink="">
      <xdr:nvSpPr>
        <xdr:cNvPr id="755" name="テキスト ボックス 754"/>
        <xdr:cNvSpPr txBox="1"/>
      </xdr:nvSpPr>
      <xdr:spPr>
        <a:xfrm>
          <a:off x="18421428" y="608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2" name="直線コネクタ 78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5" name="直線コネクタ 78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8" name="直線コネクタ 78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1" name="直線コネクタ 79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3" name="楕円 80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8" name="テキスト ボックス 807"/>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9" name="楕円 80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0" name="テキスト ボックス 809"/>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25411</xdr:rowOff>
    </xdr:from>
    <xdr:to>
      <xdr:col>116</xdr:col>
      <xdr:colOff>63500</xdr:colOff>
      <xdr:row>77</xdr:row>
      <xdr:rowOff>39236</xdr:rowOff>
    </xdr:to>
    <xdr:cxnSp macro="">
      <xdr:nvCxnSpPr>
        <xdr:cNvPr id="841" name="直線コネクタ 840"/>
        <xdr:cNvCxnSpPr/>
      </xdr:nvCxnSpPr>
      <xdr:spPr>
        <a:xfrm flipV="1">
          <a:off x="21323300" y="13227061"/>
          <a:ext cx="8382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34544</xdr:rowOff>
    </xdr:from>
    <xdr:to>
      <xdr:col>111</xdr:col>
      <xdr:colOff>177800</xdr:colOff>
      <xdr:row>77</xdr:row>
      <xdr:rowOff>39236</xdr:rowOff>
    </xdr:to>
    <xdr:cxnSp macro="">
      <xdr:nvCxnSpPr>
        <xdr:cNvPr id="844" name="直線コネクタ 843"/>
        <xdr:cNvCxnSpPr/>
      </xdr:nvCxnSpPr>
      <xdr:spPr>
        <a:xfrm>
          <a:off x="20434300" y="13236194"/>
          <a:ext cx="8890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34544</xdr:rowOff>
    </xdr:from>
    <xdr:to>
      <xdr:col>107</xdr:col>
      <xdr:colOff>50800</xdr:colOff>
      <xdr:row>77</xdr:row>
      <xdr:rowOff>64153</xdr:rowOff>
    </xdr:to>
    <xdr:cxnSp macro="">
      <xdr:nvCxnSpPr>
        <xdr:cNvPr id="847" name="直線コネクタ 846"/>
        <xdr:cNvCxnSpPr/>
      </xdr:nvCxnSpPr>
      <xdr:spPr>
        <a:xfrm flipV="1">
          <a:off x="19545300" y="13236194"/>
          <a:ext cx="8890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64153</xdr:rowOff>
    </xdr:from>
    <xdr:to>
      <xdr:col>102</xdr:col>
      <xdr:colOff>114300</xdr:colOff>
      <xdr:row>77</xdr:row>
      <xdr:rowOff>77760</xdr:rowOff>
    </xdr:to>
    <xdr:cxnSp macro="">
      <xdr:nvCxnSpPr>
        <xdr:cNvPr id="850" name="直線コネクタ 849"/>
        <xdr:cNvCxnSpPr/>
      </xdr:nvCxnSpPr>
      <xdr:spPr>
        <a:xfrm flipV="1">
          <a:off x="18656300" y="13265803"/>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146061</xdr:rowOff>
    </xdr:from>
    <xdr:to>
      <xdr:col>116</xdr:col>
      <xdr:colOff>114300</xdr:colOff>
      <xdr:row>77</xdr:row>
      <xdr:rowOff>76211</xdr:rowOff>
    </xdr:to>
    <xdr:sp macro="" textlink="">
      <xdr:nvSpPr>
        <xdr:cNvPr id="860" name="楕円 859"/>
        <xdr:cNvSpPr/>
      </xdr:nvSpPr>
      <xdr:spPr>
        <a:xfrm>
          <a:off x="22110700" y="1317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124488</xdr:rowOff>
    </xdr:from>
    <xdr:ext cx="534377" cy="259045"/>
    <xdr:sp macro="" textlink="">
      <xdr:nvSpPr>
        <xdr:cNvPr id="861" name="繰出金該当値テキスト"/>
        <xdr:cNvSpPr txBox="1"/>
      </xdr:nvSpPr>
      <xdr:spPr>
        <a:xfrm>
          <a:off x="22212300" y="1315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159886</xdr:rowOff>
    </xdr:from>
    <xdr:to>
      <xdr:col>112</xdr:col>
      <xdr:colOff>38100</xdr:colOff>
      <xdr:row>77</xdr:row>
      <xdr:rowOff>90036</xdr:rowOff>
    </xdr:to>
    <xdr:sp macro="" textlink="">
      <xdr:nvSpPr>
        <xdr:cNvPr id="862" name="楕円 861"/>
        <xdr:cNvSpPr/>
      </xdr:nvSpPr>
      <xdr:spPr>
        <a:xfrm>
          <a:off x="21272500" y="1319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81163</xdr:rowOff>
    </xdr:from>
    <xdr:ext cx="534377" cy="259045"/>
    <xdr:sp macro="" textlink="">
      <xdr:nvSpPr>
        <xdr:cNvPr id="863" name="テキスト ボックス 862"/>
        <xdr:cNvSpPr txBox="1"/>
      </xdr:nvSpPr>
      <xdr:spPr>
        <a:xfrm>
          <a:off x="21056111" y="1328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155194</xdr:rowOff>
    </xdr:from>
    <xdr:to>
      <xdr:col>107</xdr:col>
      <xdr:colOff>101600</xdr:colOff>
      <xdr:row>77</xdr:row>
      <xdr:rowOff>85344</xdr:rowOff>
    </xdr:to>
    <xdr:sp macro="" textlink="">
      <xdr:nvSpPr>
        <xdr:cNvPr id="864" name="楕円 863"/>
        <xdr:cNvSpPr/>
      </xdr:nvSpPr>
      <xdr:spPr>
        <a:xfrm>
          <a:off x="20383500" y="131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76471</xdr:rowOff>
    </xdr:from>
    <xdr:ext cx="534377" cy="259045"/>
    <xdr:sp macro="" textlink="">
      <xdr:nvSpPr>
        <xdr:cNvPr id="865" name="テキスト ボックス 864"/>
        <xdr:cNvSpPr txBox="1"/>
      </xdr:nvSpPr>
      <xdr:spPr>
        <a:xfrm>
          <a:off x="20167111" y="1327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13353</xdr:rowOff>
    </xdr:from>
    <xdr:to>
      <xdr:col>102</xdr:col>
      <xdr:colOff>165100</xdr:colOff>
      <xdr:row>77</xdr:row>
      <xdr:rowOff>114953</xdr:rowOff>
    </xdr:to>
    <xdr:sp macro="" textlink="">
      <xdr:nvSpPr>
        <xdr:cNvPr id="866" name="楕円 865"/>
        <xdr:cNvSpPr/>
      </xdr:nvSpPr>
      <xdr:spPr>
        <a:xfrm>
          <a:off x="19494500" y="1321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106080</xdr:rowOff>
    </xdr:from>
    <xdr:ext cx="534377" cy="259045"/>
    <xdr:sp macro="" textlink="">
      <xdr:nvSpPr>
        <xdr:cNvPr id="867" name="テキスト ボックス 866"/>
        <xdr:cNvSpPr txBox="1"/>
      </xdr:nvSpPr>
      <xdr:spPr>
        <a:xfrm>
          <a:off x="19278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26960</xdr:rowOff>
    </xdr:from>
    <xdr:to>
      <xdr:col>98</xdr:col>
      <xdr:colOff>38100</xdr:colOff>
      <xdr:row>77</xdr:row>
      <xdr:rowOff>128560</xdr:rowOff>
    </xdr:to>
    <xdr:sp macro="" textlink="">
      <xdr:nvSpPr>
        <xdr:cNvPr id="868" name="楕円 867"/>
        <xdr:cNvSpPr/>
      </xdr:nvSpPr>
      <xdr:spPr>
        <a:xfrm>
          <a:off x="18605500" y="1322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119687</xdr:rowOff>
    </xdr:from>
    <xdr:ext cx="534377" cy="259045"/>
    <xdr:sp macro="" textlink="">
      <xdr:nvSpPr>
        <xdr:cNvPr id="869" name="テキスト ボックス 868"/>
        <xdr:cNvSpPr txBox="1"/>
      </xdr:nvSpPr>
      <xdr:spPr>
        <a:xfrm>
          <a:off x="18389111" y="1332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人件費：住民一人当たりの金額は類似団体・全国平均・県平均よりも低い水準であり、人件費の抑制が要因となっている。ごみ・し尿処理、消防等の事務を一部事務組合で行っているため、人件費等としては低く抑えられている。今後は、職員数の増加や職員の年齢構成が高齢化するにつれて人件費が増加していくことが見込まれる。</a:t>
          </a:r>
        </a:p>
        <a:p>
          <a:r>
            <a:rPr kumimoji="1" lang="ja-JP" altLang="en-US" sz="1000">
              <a:latin typeface="ＭＳ Ｐゴシック" panose="020B0600070205080204" pitchFamily="50" charset="-128"/>
              <a:ea typeface="ＭＳ Ｐゴシック" panose="020B0600070205080204" pitchFamily="50" charset="-128"/>
            </a:rPr>
            <a:t>補助費：住民一人当たりの金額は類似団体よりも低い水準であるが、全国平均・県平均を上回っており、その要因としては公共下水道事業会計への負担金及び一部事務組合への負担金によるものである。</a:t>
          </a:r>
        </a:p>
        <a:p>
          <a:r>
            <a:rPr kumimoji="1" lang="ja-JP" altLang="en-US" sz="1000">
              <a:latin typeface="ＭＳ Ｐゴシック" panose="020B0600070205080204" pitchFamily="50" charset="-128"/>
              <a:ea typeface="ＭＳ Ｐゴシック" panose="020B0600070205080204" pitchFamily="50" charset="-128"/>
            </a:rPr>
            <a:t>投資及び出資金：出資金は公共下水道事業会計への出資であるが、下水道事業の事業スピードを抑制しているため減少傾向にある。</a:t>
          </a:r>
        </a:p>
        <a:p>
          <a:r>
            <a:rPr kumimoji="1" lang="ja-JP" altLang="en-US" sz="1000">
              <a:latin typeface="ＭＳ Ｐゴシック" panose="020B0600070205080204" pitchFamily="50" charset="-128"/>
              <a:ea typeface="ＭＳ Ｐゴシック" panose="020B0600070205080204" pitchFamily="50" charset="-128"/>
            </a:rPr>
            <a:t>物件費：類似団体よりも低い水準だが、全国平均・県平均を上回っており、その要因は人件費を抑制するため、委託による業務の実施や保有する施設が比較的多いためであると考えられる。また、令和４年度の増加の主な理由は、ふるさと納税の増加に伴うふるさと納税返礼事務委託料の大幅な増加によるもの。</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普通建設事業費：新規整備・更新整備ともに低い水準となっており、国・県の補助事業を中心として事業を実施しているためと考えられる。</a:t>
          </a:r>
        </a:p>
        <a:p>
          <a:r>
            <a:rPr kumimoji="1" lang="ja-JP" altLang="en-US" sz="1000">
              <a:latin typeface="ＭＳ Ｐゴシック" panose="020B0600070205080204" pitchFamily="50" charset="-128"/>
              <a:ea typeface="ＭＳ Ｐゴシック" panose="020B0600070205080204" pitchFamily="50" charset="-128"/>
            </a:rPr>
            <a:t>扶助費：類似団体平均より高水準にある要因として、公立の保育園がなく、私立保育園に扶助費として保育所給付費を支出していることや、小児医療費についても、無料化の対象を高校３年生まで拡大している。これらによって多額の一般財源を要している。</a:t>
          </a:r>
        </a:p>
        <a:p>
          <a:r>
            <a:rPr kumimoji="1" lang="ja-JP" altLang="en-US" sz="1000">
              <a:latin typeface="ＭＳ Ｐゴシック" panose="020B0600070205080204" pitchFamily="50" charset="-128"/>
              <a:ea typeface="ＭＳ Ｐゴシック" panose="020B0600070205080204" pitchFamily="50" charset="-128"/>
            </a:rPr>
            <a:t>公債費：町債の発行は、基本的に交付税措置のあるものに限っているため、公債費の増加に合わせて基準財政需要額算入額も増加しており、実質負担は抑えられているため公債費は低い水準となっている。</a:t>
          </a:r>
        </a:p>
        <a:p>
          <a:r>
            <a:rPr kumimoji="1" lang="ja-JP" altLang="en-US" sz="1000">
              <a:latin typeface="ＭＳ Ｐゴシック" panose="020B0600070205080204" pitchFamily="50" charset="-128"/>
              <a:ea typeface="ＭＳ Ｐゴシック" panose="020B0600070205080204" pitchFamily="50" charset="-128"/>
            </a:rPr>
            <a:t>繰出金：各保険事業を行う特別会計への繰出金は、類似団体平均よりも低い水準を維持している。要因としては、健（検）診の実施等により医療費の抑制や介護予防等の効果も考えられ、高齢化が進行する将来に向けても同様の水準を維持できるよう、より効果的な抑制策に取り組んで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11,040
10,925
12.23
6,123,746
5,607,036
466,321
3,198,561
3,614,344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129603</xdr:rowOff>
    </xdr:from>
    <xdr:to>
      <xdr:col>24</xdr:col>
      <xdr:colOff>63500</xdr:colOff>
      <xdr:row>36</xdr:row>
      <xdr:rowOff>136080</xdr:rowOff>
    </xdr:to>
    <xdr:cxnSp macro="">
      <xdr:nvCxnSpPr>
        <xdr:cNvPr id="61" name="直線コネクタ 60"/>
        <xdr:cNvCxnSpPr/>
      </xdr:nvCxnSpPr>
      <xdr:spPr>
        <a:xfrm>
          <a:off x="3797300" y="6301803"/>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119507</xdr:rowOff>
    </xdr:from>
    <xdr:to>
      <xdr:col>19</xdr:col>
      <xdr:colOff>177800</xdr:colOff>
      <xdr:row>36</xdr:row>
      <xdr:rowOff>129603</xdr:rowOff>
    </xdr:to>
    <xdr:cxnSp macro="">
      <xdr:nvCxnSpPr>
        <xdr:cNvPr id="64" name="直線コネクタ 63"/>
        <xdr:cNvCxnSpPr/>
      </xdr:nvCxnSpPr>
      <xdr:spPr>
        <a:xfrm>
          <a:off x="2908300" y="6291707"/>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106934</xdr:rowOff>
    </xdr:from>
    <xdr:to>
      <xdr:col>15</xdr:col>
      <xdr:colOff>50800</xdr:colOff>
      <xdr:row>36</xdr:row>
      <xdr:rowOff>119507</xdr:rowOff>
    </xdr:to>
    <xdr:cxnSp macro="">
      <xdr:nvCxnSpPr>
        <xdr:cNvPr id="67" name="直線コネクタ 66"/>
        <xdr:cNvCxnSpPr/>
      </xdr:nvCxnSpPr>
      <xdr:spPr>
        <a:xfrm>
          <a:off x="2019300" y="627913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104267</xdr:rowOff>
    </xdr:from>
    <xdr:to>
      <xdr:col>10</xdr:col>
      <xdr:colOff>114300</xdr:colOff>
      <xdr:row>36</xdr:row>
      <xdr:rowOff>106934</xdr:rowOff>
    </xdr:to>
    <xdr:cxnSp macro="">
      <xdr:nvCxnSpPr>
        <xdr:cNvPr id="70" name="直線コネクタ 69"/>
        <xdr:cNvCxnSpPr/>
      </xdr:nvCxnSpPr>
      <xdr:spPr>
        <a:xfrm>
          <a:off x="1130300" y="627646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85280</xdr:rowOff>
    </xdr:from>
    <xdr:to>
      <xdr:col>24</xdr:col>
      <xdr:colOff>114300</xdr:colOff>
      <xdr:row>37</xdr:row>
      <xdr:rowOff>15430</xdr:rowOff>
    </xdr:to>
    <xdr:sp macro="" textlink="">
      <xdr:nvSpPr>
        <xdr:cNvPr id="80" name="楕円 79"/>
        <xdr:cNvSpPr/>
      </xdr:nvSpPr>
      <xdr:spPr>
        <a:xfrm>
          <a:off x="4584700" y="62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63707</xdr:rowOff>
    </xdr:from>
    <xdr:ext cx="469744" cy="259045"/>
    <xdr:sp macro="" textlink="">
      <xdr:nvSpPr>
        <xdr:cNvPr id="81" name="議会費該当値テキスト"/>
        <xdr:cNvSpPr txBox="1"/>
      </xdr:nvSpPr>
      <xdr:spPr>
        <a:xfrm>
          <a:off x="4686300" y="623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78803</xdr:rowOff>
    </xdr:from>
    <xdr:to>
      <xdr:col>20</xdr:col>
      <xdr:colOff>38100</xdr:colOff>
      <xdr:row>37</xdr:row>
      <xdr:rowOff>8953</xdr:rowOff>
    </xdr:to>
    <xdr:sp macro="" textlink="">
      <xdr:nvSpPr>
        <xdr:cNvPr id="82" name="楕円 81"/>
        <xdr:cNvSpPr/>
      </xdr:nvSpPr>
      <xdr:spPr>
        <a:xfrm>
          <a:off x="3746500" y="625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80</xdr:rowOff>
    </xdr:from>
    <xdr:ext cx="469744" cy="259045"/>
    <xdr:sp macro="" textlink="">
      <xdr:nvSpPr>
        <xdr:cNvPr id="83" name="テキスト ボックス 82"/>
        <xdr:cNvSpPr txBox="1"/>
      </xdr:nvSpPr>
      <xdr:spPr>
        <a:xfrm>
          <a:off x="3562428" y="634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68707</xdr:rowOff>
    </xdr:from>
    <xdr:to>
      <xdr:col>15</xdr:col>
      <xdr:colOff>101600</xdr:colOff>
      <xdr:row>36</xdr:row>
      <xdr:rowOff>170307</xdr:rowOff>
    </xdr:to>
    <xdr:sp macro="" textlink="">
      <xdr:nvSpPr>
        <xdr:cNvPr id="84" name="楕円 83"/>
        <xdr:cNvSpPr/>
      </xdr:nvSpPr>
      <xdr:spPr>
        <a:xfrm>
          <a:off x="2857500" y="62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161434</xdr:rowOff>
    </xdr:from>
    <xdr:ext cx="469744" cy="259045"/>
    <xdr:sp macro="" textlink="">
      <xdr:nvSpPr>
        <xdr:cNvPr id="85" name="テキスト ボックス 84"/>
        <xdr:cNvSpPr txBox="1"/>
      </xdr:nvSpPr>
      <xdr:spPr>
        <a:xfrm>
          <a:off x="2673428" y="633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56134</xdr:rowOff>
    </xdr:from>
    <xdr:to>
      <xdr:col>10</xdr:col>
      <xdr:colOff>165100</xdr:colOff>
      <xdr:row>36</xdr:row>
      <xdr:rowOff>157734</xdr:rowOff>
    </xdr:to>
    <xdr:sp macro="" textlink="">
      <xdr:nvSpPr>
        <xdr:cNvPr id="86" name="楕円 85"/>
        <xdr:cNvSpPr/>
      </xdr:nvSpPr>
      <xdr:spPr>
        <a:xfrm>
          <a:off x="1968500" y="622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148861</xdr:rowOff>
    </xdr:from>
    <xdr:ext cx="469744" cy="259045"/>
    <xdr:sp macro="" textlink="">
      <xdr:nvSpPr>
        <xdr:cNvPr id="87" name="テキスト ボックス 86"/>
        <xdr:cNvSpPr txBox="1"/>
      </xdr:nvSpPr>
      <xdr:spPr>
        <a:xfrm>
          <a:off x="1784428" y="632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53467</xdr:rowOff>
    </xdr:from>
    <xdr:to>
      <xdr:col>6</xdr:col>
      <xdr:colOff>38100</xdr:colOff>
      <xdr:row>36</xdr:row>
      <xdr:rowOff>155067</xdr:rowOff>
    </xdr:to>
    <xdr:sp macro="" textlink="">
      <xdr:nvSpPr>
        <xdr:cNvPr id="88" name="楕円 87"/>
        <xdr:cNvSpPr/>
      </xdr:nvSpPr>
      <xdr:spPr>
        <a:xfrm>
          <a:off x="1079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146194</xdr:rowOff>
    </xdr:from>
    <xdr:ext cx="469744" cy="259045"/>
    <xdr:sp macro="" textlink="">
      <xdr:nvSpPr>
        <xdr:cNvPr id="89" name="テキスト ボックス 88"/>
        <xdr:cNvSpPr txBox="1"/>
      </xdr:nvSpPr>
      <xdr:spPr>
        <a:xfrm>
          <a:off x="895428" y="631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47385</xdr:rowOff>
    </xdr:from>
    <xdr:to>
      <xdr:col>24</xdr:col>
      <xdr:colOff>63500</xdr:colOff>
      <xdr:row>57</xdr:row>
      <xdr:rowOff>59138</xdr:rowOff>
    </xdr:to>
    <xdr:cxnSp macro="">
      <xdr:nvCxnSpPr>
        <xdr:cNvPr id="120" name="直線コネクタ 119"/>
        <xdr:cNvCxnSpPr/>
      </xdr:nvCxnSpPr>
      <xdr:spPr>
        <a:xfrm flipV="1">
          <a:off x="3797300" y="9820035"/>
          <a:ext cx="838200" cy="1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9734</xdr:rowOff>
    </xdr:from>
    <xdr:to>
      <xdr:col>19</xdr:col>
      <xdr:colOff>177800</xdr:colOff>
      <xdr:row>57</xdr:row>
      <xdr:rowOff>59138</xdr:rowOff>
    </xdr:to>
    <xdr:cxnSp macro="">
      <xdr:nvCxnSpPr>
        <xdr:cNvPr id="123" name="直線コネクタ 122"/>
        <xdr:cNvCxnSpPr/>
      </xdr:nvCxnSpPr>
      <xdr:spPr>
        <a:xfrm>
          <a:off x="2908300" y="9610934"/>
          <a:ext cx="889000" cy="22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9734</xdr:rowOff>
    </xdr:from>
    <xdr:to>
      <xdr:col>15</xdr:col>
      <xdr:colOff>50800</xdr:colOff>
      <xdr:row>58</xdr:row>
      <xdr:rowOff>44397</xdr:rowOff>
    </xdr:to>
    <xdr:cxnSp macro="">
      <xdr:nvCxnSpPr>
        <xdr:cNvPr id="126" name="直線コネクタ 125"/>
        <xdr:cNvCxnSpPr/>
      </xdr:nvCxnSpPr>
      <xdr:spPr>
        <a:xfrm flipV="1">
          <a:off x="2019300" y="9610934"/>
          <a:ext cx="889000" cy="37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44397</xdr:rowOff>
    </xdr:from>
    <xdr:to>
      <xdr:col>10</xdr:col>
      <xdr:colOff>114300</xdr:colOff>
      <xdr:row>58</xdr:row>
      <xdr:rowOff>56163</xdr:rowOff>
    </xdr:to>
    <xdr:cxnSp macro="">
      <xdr:nvCxnSpPr>
        <xdr:cNvPr id="129" name="直線コネクタ 128"/>
        <xdr:cNvCxnSpPr/>
      </xdr:nvCxnSpPr>
      <xdr:spPr>
        <a:xfrm flipV="1">
          <a:off x="1130300" y="9988497"/>
          <a:ext cx="889000" cy="1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168035</xdr:rowOff>
    </xdr:from>
    <xdr:to>
      <xdr:col>24</xdr:col>
      <xdr:colOff>114300</xdr:colOff>
      <xdr:row>57</xdr:row>
      <xdr:rowOff>98185</xdr:rowOff>
    </xdr:to>
    <xdr:sp macro="" textlink="">
      <xdr:nvSpPr>
        <xdr:cNvPr id="139" name="楕円 138"/>
        <xdr:cNvSpPr/>
      </xdr:nvSpPr>
      <xdr:spPr>
        <a:xfrm>
          <a:off x="4584700" y="97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146462</xdr:rowOff>
    </xdr:from>
    <xdr:ext cx="599010" cy="259045"/>
    <xdr:sp macro="" textlink="">
      <xdr:nvSpPr>
        <xdr:cNvPr id="140" name="総務費該当値テキスト"/>
        <xdr:cNvSpPr txBox="1"/>
      </xdr:nvSpPr>
      <xdr:spPr>
        <a:xfrm>
          <a:off x="4686300" y="974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8338</xdr:rowOff>
    </xdr:from>
    <xdr:to>
      <xdr:col>20</xdr:col>
      <xdr:colOff>38100</xdr:colOff>
      <xdr:row>57</xdr:row>
      <xdr:rowOff>109938</xdr:rowOff>
    </xdr:to>
    <xdr:sp macro="" textlink="">
      <xdr:nvSpPr>
        <xdr:cNvPr id="141" name="楕円 140"/>
        <xdr:cNvSpPr/>
      </xdr:nvSpPr>
      <xdr:spPr>
        <a:xfrm>
          <a:off x="3746500" y="97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101065</xdr:rowOff>
    </xdr:from>
    <xdr:ext cx="599010" cy="259045"/>
    <xdr:sp macro="" textlink="">
      <xdr:nvSpPr>
        <xdr:cNvPr id="142" name="テキスト ボックス 141"/>
        <xdr:cNvSpPr txBox="1"/>
      </xdr:nvSpPr>
      <xdr:spPr>
        <a:xfrm>
          <a:off x="3497795" y="987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130384</xdr:rowOff>
    </xdr:from>
    <xdr:to>
      <xdr:col>15</xdr:col>
      <xdr:colOff>101600</xdr:colOff>
      <xdr:row>56</xdr:row>
      <xdr:rowOff>60534</xdr:rowOff>
    </xdr:to>
    <xdr:sp macro="" textlink="">
      <xdr:nvSpPr>
        <xdr:cNvPr id="143" name="楕円 142"/>
        <xdr:cNvSpPr/>
      </xdr:nvSpPr>
      <xdr:spPr>
        <a:xfrm>
          <a:off x="2857500" y="956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51661</xdr:rowOff>
    </xdr:from>
    <xdr:ext cx="599010" cy="259045"/>
    <xdr:sp macro="" textlink="">
      <xdr:nvSpPr>
        <xdr:cNvPr id="144" name="テキスト ボックス 143"/>
        <xdr:cNvSpPr txBox="1"/>
      </xdr:nvSpPr>
      <xdr:spPr>
        <a:xfrm>
          <a:off x="2608795" y="965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165047</xdr:rowOff>
    </xdr:from>
    <xdr:to>
      <xdr:col>10</xdr:col>
      <xdr:colOff>165100</xdr:colOff>
      <xdr:row>58</xdr:row>
      <xdr:rowOff>95197</xdr:rowOff>
    </xdr:to>
    <xdr:sp macro="" textlink="">
      <xdr:nvSpPr>
        <xdr:cNvPr id="145" name="楕円 144"/>
        <xdr:cNvSpPr/>
      </xdr:nvSpPr>
      <xdr:spPr>
        <a:xfrm>
          <a:off x="1968500" y="993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86324</xdr:rowOff>
    </xdr:from>
    <xdr:ext cx="534377" cy="259045"/>
    <xdr:sp macro="" textlink="">
      <xdr:nvSpPr>
        <xdr:cNvPr id="146" name="テキスト ボックス 145"/>
        <xdr:cNvSpPr txBox="1"/>
      </xdr:nvSpPr>
      <xdr:spPr>
        <a:xfrm>
          <a:off x="1752111" y="1003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5363</xdr:rowOff>
    </xdr:from>
    <xdr:to>
      <xdr:col>6</xdr:col>
      <xdr:colOff>38100</xdr:colOff>
      <xdr:row>58</xdr:row>
      <xdr:rowOff>106963</xdr:rowOff>
    </xdr:to>
    <xdr:sp macro="" textlink="">
      <xdr:nvSpPr>
        <xdr:cNvPr id="147" name="楕円 146"/>
        <xdr:cNvSpPr/>
      </xdr:nvSpPr>
      <xdr:spPr>
        <a:xfrm>
          <a:off x="1079500" y="994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98090</xdr:rowOff>
    </xdr:from>
    <xdr:ext cx="534377" cy="259045"/>
    <xdr:sp macro="" textlink="">
      <xdr:nvSpPr>
        <xdr:cNvPr id="148" name="テキスト ボックス 147"/>
        <xdr:cNvSpPr txBox="1"/>
      </xdr:nvSpPr>
      <xdr:spPr>
        <a:xfrm>
          <a:off x="863111" y="1004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70670</xdr:rowOff>
    </xdr:from>
    <xdr:to>
      <xdr:col>24</xdr:col>
      <xdr:colOff>63500</xdr:colOff>
      <xdr:row>77</xdr:row>
      <xdr:rowOff>8606</xdr:rowOff>
    </xdr:to>
    <xdr:cxnSp macro="">
      <xdr:nvCxnSpPr>
        <xdr:cNvPr id="178" name="直線コネクタ 177"/>
        <xdr:cNvCxnSpPr/>
      </xdr:nvCxnSpPr>
      <xdr:spPr>
        <a:xfrm>
          <a:off x="3797300" y="13100870"/>
          <a:ext cx="838200" cy="10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70670</xdr:rowOff>
    </xdr:from>
    <xdr:to>
      <xdr:col>19</xdr:col>
      <xdr:colOff>177800</xdr:colOff>
      <xdr:row>77</xdr:row>
      <xdr:rowOff>82741</xdr:rowOff>
    </xdr:to>
    <xdr:cxnSp macro="">
      <xdr:nvCxnSpPr>
        <xdr:cNvPr id="181" name="直線コネクタ 180"/>
        <xdr:cNvCxnSpPr/>
      </xdr:nvCxnSpPr>
      <xdr:spPr>
        <a:xfrm flipV="1">
          <a:off x="2908300" y="13100870"/>
          <a:ext cx="889000" cy="18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102457</xdr:rowOff>
    </xdr:from>
    <xdr:ext cx="599010" cy="259045"/>
    <xdr:sp macro="" textlink="">
      <xdr:nvSpPr>
        <xdr:cNvPr id="183" name="テキスト ボックス 182"/>
        <xdr:cNvSpPr txBox="1"/>
      </xdr:nvSpPr>
      <xdr:spPr>
        <a:xfrm>
          <a:off x="3497795" y="126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82741</xdr:rowOff>
    </xdr:from>
    <xdr:to>
      <xdr:col>15</xdr:col>
      <xdr:colOff>50800</xdr:colOff>
      <xdr:row>77</xdr:row>
      <xdr:rowOff>139836</xdr:rowOff>
    </xdr:to>
    <xdr:cxnSp macro="">
      <xdr:nvCxnSpPr>
        <xdr:cNvPr id="184" name="直線コネクタ 183"/>
        <xdr:cNvCxnSpPr/>
      </xdr:nvCxnSpPr>
      <xdr:spPr>
        <a:xfrm flipV="1">
          <a:off x="2019300" y="13284391"/>
          <a:ext cx="889000" cy="5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126354</xdr:rowOff>
    </xdr:from>
    <xdr:ext cx="599010" cy="259045"/>
    <xdr:sp macro="" textlink="">
      <xdr:nvSpPr>
        <xdr:cNvPr id="186" name="テキスト ボックス 185"/>
        <xdr:cNvSpPr txBox="1"/>
      </xdr:nvSpPr>
      <xdr:spPr>
        <a:xfrm>
          <a:off x="2608795" y="128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139836</xdr:rowOff>
    </xdr:from>
    <xdr:to>
      <xdr:col>10</xdr:col>
      <xdr:colOff>114300</xdr:colOff>
      <xdr:row>78</xdr:row>
      <xdr:rowOff>23533</xdr:rowOff>
    </xdr:to>
    <xdr:cxnSp macro="">
      <xdr:nvCxnSpPr>
        <xdr:cNvPr id="187" name="直線コネクタ 186"/>
        <xdr:cNvCxnSpPr/>
      </xdr:nvCxnSpPr>
      <xdr:spPr>
        <a:xfrm flipV="1">
          <a:off x="1130300" y="13341486"/>
          <a:ext cx="889000" cy="5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21899</xdr:rowOff>
    </xdr:from>
    <xdr:ext cx="599010" cy="259045"/>
    <xdr:sp macro="" textlink="">
      <xdr:nvSpPr>
        <xdr:cNvPr id="189" name="テキスト ボックス 188"/>
        <xdr:cNvSpPr txBox="1"/>
      </xdr:nvSpPr>
      <xdr:spPr>
        <a:xfrm>
          <a:off x="1719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63725</xdr:rowOff>
    </xdr:from>
    <xdr:ext cx="599010" cy="259045"/>
    <xdr:sp macro="" textlink="">
      <xdr:nvSpPr>
        <xdr:cNvPr id="191" name="テキスト ボックス 190"/>
        <xdr:cNvSpPr txBox="1"/>
      </xdr:nvSpPr>
      <xdr:spPr>
        <a:xfrm>
          <a:off x="830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129256</xdr:rowOff>
    </xdr:from>
    <xdr:to>
      <xdr:col>24</xdr:col>
      <xdr:colOff>114300</xdr:colOff>
      <xdr:row>77</xdr:row>
      <xdr:rowOff>59406</xdr:rowOff>
    </xdr:to>
    <xdr:sp macro="" textlink="">
      <xdr:nvSpPr>
        <xdr:cNvPr id="197" name="楕円 196"/>
        <xdr:cNvSpPr/>
      </xdr:nvSpPr>
      <xdr:spPr>
        <a:xfrm>
          <a:off x="4584700" y="13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107683</xdr:rowOff>
    </xdr:from>
    <xdr:ext cx="599010" cy="259045"/>
    <xdr:sp macro="" textlink="">
      <xdr:nvSpPr>
        <xdr:cNvPr id="198" name="民生費該当値テキスト"/>
        <xdr:cNvSpPr txBox="1"/>
      </xdr:nvSpPr>
      <xdr:spPr>
        <a:xfrm>
          <a:off x="4686300" y="1313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19870</xdr:rowOff>
    </xdr:from>
    <xdr:to>
      <xdr:col>20</xdr:col>
      <xdr:colOff>38100</xdr:colOff>
      <xdr:row>76</xdr:row>
      <xdr:rowOff>121470</xdr:rowOff>
    </xdr:to>
    <xdr:sp macro="" textlink="">
      <xdr:nvSpPr>
        <xdr:cNvPr id="199" name="楕円 198"/>
        <xdr:cNvSpPr/>
      </xdr:nvSpPr>
      <xdr:spPr>
        <a:xfrm>
          <a:off x="3746500" y="130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112597</xdr:rowOff>
    </xdr:from>
    <xdr:ext cx="599010" cy="259045"/>
    <xdr:sp macro="" textlink="">
      <xdr:nvSpPr>
        <xdr:cNvPr id="200" name="テキスト ボックス 199"/>
        <xdr:cNvSpPr txBox="1"/>
      </xdr:nvSpPr>
      <xdr:spPr>
        <a:xfrm>
          <a:off x="3497795" y="1314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31941</xdr:rowOff>
    </xdr:from>
    <xdr:to>
      <xdr:col>15</xdr:col>
      <xdr:colOff>101600</xdr:colOff>
      <xdr:row>77</xdr:row>
      <xdr:rowOff>133541</xdr:rowOff>
    </xdr:to>
    <xdr:sp macro="" textlink="">
      <xdr:nvSpPr>
        <xdr:cNvPr id="201" name="楕円 200"/>
        <xdr:cNvSpPr/>
      </xdr:nvSpPr>
      <xdr:spPr>
        <a:xfrm>
          <a:off x="2857500" y="132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124668</xdr:rowOff>
    </xdr:from>
    <xdr:ext cx="599010" cy="259045"/>
    <xdr:sp macro="" textlink="">
      <xdr:nvSpPr>
        <xdr:cNvPr id="202" name="テキスト ボックス 201"/>
        <xdr:cNvSpPr txBox="1"/>
      </xdr:nvSpPr>
      <xdr:spPr>
        <a:xfrm>
          <a:off x="2608795" y="1332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89036</xdr:rowOff>
    </xdr:from>
    <xdr:to>
      <xdr:col>10</xdr:col>
      <xdr:colOff>165100</xdr:colOff>
      <xdr:row>78</xdr:row>
      <xdr:rowOff>19186</xdr:rowOff>
    </xdr:to>
    <xdr:sp macro="" textlink="">
      <xdr:nvSpPr>
        <xdr:cNvPr id="203" name="楕円 202"/>
        <xdr:cNvSpPr/>
      </xdr:nvSpPr>
      <xdr:spPr>
        <a:xfrm>
          <a:off x="1968500" y="132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10313</xdr:rowOff>
    </xdr:from>
    <xdr:ext cx="599010" cy="259045"/>
    <xdr:sp macro="" textlink="">
      <xdr:nvSpPr>
        <xdr:cNvPr id="204" name="テキスト ボックス 203"/>
        <xdr:cNvSpPr txBox="1"/>
      </xdr:nvSpPr>
      <xdr:spPr>
        <a:xfrm>
          <a:off x="1719795" y="1338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144183</xdr:rowOff>
    </xdr:from>
    <xdr:to>
      <xdr:col>6</xdr:col>
      <xdr:colOff>38100</xdr:colOff>
      <xdr:row>78</xdr:row>
      <xdr:rowOff>74333</xdr:rowOff>
    </xdr:to>
    <xdr:sp macro="" textlink="">
      <xdr:nvSpPr>
        <xdr:cNvPr id="205" name="楕円 204"/>
        <xdr:cNvSpPr/>
      </xdr:nvSpPr>
      <xdr:spPr>
        <a:xfrm>
          <a:off x="1079500" y="133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65460</xdr:rowOff>
    </xdr:from>
    <xdr:ext cx="599010" cy="259045"/>
    <xdr:sp macro="" textlink="">
      <xdr:nvSpPr>
        <xdr:cNvPr id="206" name="テキスト ボックス 205"/>
        <xdr:cNvSpPr txBox="1"/>
      </xdr:nvSpPr>
      <xdr:spPr>
        <a:xfrm>
          <a:off x="830795" y="1343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29200</xdr:rowOff>
    </xdr:from>
    <xdr:to>
      <xdr:col>24</xdr:col>
      <xdr:colOff>63500</xdr:colOff>
      <xdr:row>97</xdr:row>
      <xdr:rowOff>89770</xdr:rowOff>
    </xdr:to>
    <xdr:cxnSp macro="">
      <xdr:nvCxnSpPr>
        <xdr:cNvPr id="233" name="直線コネクタ 232"/>
        <xdr:cNvCxnSpPr/>
      </xdr:nvCxnSpPr>
      <xdr:spPr>
        <a:xfrm>
          <a:off x="3797300" y="16659850"/>
          <a:ext cx="838200" cy="6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29200</xdr:rowOff>
    </xdr:from>
    <xdr:to>
      <xdr:col>19</xdr:col>
      <xdr:colOff>177800</xdr:colOff>
      <xdr:row>97</xdr:row>
      <xdr:rowOff>130108</xdr:rowOff>
    </xdr:to>
    <xdr:cxnSp macro="">
      <xdr:nvCxnSpPr>
        <xdr:cNvPr id="236" name="直線コネクタ 235"/>
        <xdr:cNvCxnSpPr/>
      </xdr:nvCxnSpPr>
      <xdr:spPr>
        <a:xfrm flipV="1">
          <a:off x="2908300" y="16659850"/>
          <a:ext cx="889000" cy="10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130108</xdr:rowOff>
    </xdr:from>
    <xdr:to>
      <xdr:col>15</xdr:col>
      <xdr:colOff>50800</xdr:colOff>
      <xdr:row>97</xdr:row>
      <xdr:rowOff>159258</xdr:rowOff>
    </xdr:to>
    <xdr:cxnSp macro="">
      <xdr:nvCxnSpPr>
        <xdr:cNvPr id="239" name="直線コネクタ 238"/>
        <xdr:cNvCxnSpPr/>
      </xdr:nvCxnSpPr>
      <xdr:spPr>
        <a:xfrm flipV="1">
          <a:off x="2019300" y="16760758"/>
          <a:ext cx="889000" cy="2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147267</xdr:rowOff>
    </xdr:from>
    <xdr:to>
      <xdr:col>10</xdr:col>
      <xdr:colOff>114300</xdr:colOff>
      <xdr:row>97</xdr:row>
      <xdr:rowOff>159258</xdr:rowOff>
    </xdr:to>
    <xdr:cxnSp macro="">
      <xdr:nvCxnSpPr>
        <xdr:cNvPr id="242" name="直線コネクタ 241"/>
        <xdr:cNvCxnSpPr/>
      </xdr:nvCxnSpPr>
      <xdr:spPr>
        <a:xfrm>
          <a:off x="1130300" y="16777917"/>
          <a:ext cx="889000" cy="1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6" name="テキスト ボックス 245"/>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38970</xdr:rowOff>
    </xdr:from>
    <xdr:to>
      <xdr:col>24</xdr:col>
      <xdr:colOff>114300</xdr:colOff>
      <xdr:row>97</xdr:row>
      <xdr:rowOff>140570</xdr:rowOff>
    </xdr:to>
    <xdr:sp macro="" textlink="">
      <xdr:nvSpPr>
        <xdr:cNvPr id="252" name="楕円 251"/>
        <xdr:cNvSpPr/>
      </xdr:nvSpPr>
      <xdr:spPr>
        <a:xfrm>
          <a:off x="4584700" y="166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125347</xdr:rowOff>
    </xdr:from>
    <xdr:ext cx="534377" cy="259045"/>
    <xdr:sp macro="" textlink="">
      <xdr:nvSpPr>
        <xdr:cNvPr id="253" name="衛生費該当値テキスト"/>
        <xdr:cNvSpPr txBox="1"/>
      </xdr:nvSpPr>
      <xdr:spPr>
        <a:xfrm>
          <a:off x="4686300" y="165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149850</xdr:rowOff>
    </xdr:from>
    <xdr:to>
      <xdr:col>20</xdr:col>
      <xdr:colOff>38100</xdr:colOff>
      <xdr:row>97</xdr:row>
      <xdr:rowOff>80000</xdr:rowOff>
    </xdr:to>
    <xdr:sp macro="" textlink="">
      <xdr:nvSpPr>
        <xdr:cNvPr id="254" name="楕円 253"/>
        <xdr:cNvSpPr/>
      </xdr:nvSpPr>
      <xdr:spPr>
        <a:xfrm>
          <a:off x="3746500" y="1660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71127</xdr:rowOff>
    </xdr:from>
    <xdr:ext cx="534377" cy="259045"/>
    <xdr:sp macro="" textlink="">
      <xdr:nvSpPr>
        <xdr:cNvPr id="255" name="テキスト ボックス 254"/>
        <xdr:cNvSpPr txBox="1"/>
      </xdr:nvSpPr>
      <xdr:spPr>
        <a:xfrm>
          <a:off x="3530111" y="1670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79308</xdr:rowOff>
    </xdr:from>
    <xdr:to>
      <xdr:col>15</xdr:col>
      <xdr:colOff>101600</xdr:colOff>
      <xdr:row>98</xdr:row>
      <xdr:rowOff>9458</xdr:rowOff>
    </xdr:to>
    <xdr:sp macro="" textlink="">
      <xdr:nvSpPr>
        <xdr:cNvPr id="256" name="楕円 255"/>
        <xdr:cNvSpPr/>
      </xdr:nvSpPr>
      <xdr:spPr>
        <a:xfrm>
          <a:off x="2857500" y="1670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585</xdr:rowOff>
    </xdr:from>
    <xdr:ext cx="534377" cy="259045"/>
    <xdr:sp macro="" textlink="">
      <xdr:nvSpPr>
        <xdr:cNvPr id="257" name="テキスト ボックス 256"/>
        <xdr:cNvSpPr txBox="1"/>
      </xdr:nvSpPr>
      <xdr:spPr>
        <a:xfrm>
          <a:off x="2641111" y="168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108458</xdr:rowOff>
    </xdr:from>
    <xdr:to>
      <xdr:col>10</xdr:col>
      <xdr:colOff>165100</xdr:colOff>
      <xdr:row>98</xdr:row>
      <xdr:rowOff>38608</xdr:rowOff>
    </xdr:to>
    <xdr:sp macro="" textlink="">
      <xdr:nvSpPr>
        <xdr:cNvPr id="258" name="楕円 257"/>
        <xdr:cNvSpPr/>
      </xdr:nvSpPr>
      <xdr:spPr>
        <a:xfrm>
          <a:off x="1968500" y="1673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29735</xdr:rowOff>
    </xdr:from>
    <xdr:ext cx="534377" cy="259045"/>
    <xdr:sp macro="" textlink="">
      <xdr:nvSpPr>
        <xdr:cNvPr id="259" name="テキスト ボックス 258"/>
        <xdr:cNvSpPr txBox="1"/>
      </xdr:nvSpPr>
      <xdr:spPr>
        <a:xfrm>
          <a:off x="1752111" y="1683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96467</xdr:rowOff>
    </xdr:from>
    <xdr:to>
      <xdr:col>6</xdr:col>
      <xdr:colOff>38100</xdr:colOff>
      <xdr:row>98</xdr:row>
      <xdr:rowOff>26617</xdr:rowOff>
    </xdr:to>
    <xdr:sp macro="" textlink="">
      <xdr:nvSpPr>
        <xdr:cNvPr id="260" name="楕円 259"/>
        <xdr:cNvSpPr/>
      </xdr:nvSpPr>
      <xdr:spPr>
        <a:xfrm>
          <a:off x="1079500" y="1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17744</xdr:rowOff>
    </xdr:from>
    <xdr:ext cx="534377" cy="259045"/>
    <xdr:sp macro="" textlink="">
      <xdr:nvSpPr>
        <xdr:cNvPr id="261" name="テキスト ボックス 260"/>
        <xdr:cNvSpPr txBox="1"/>
      </xdr:nvSpPr>
      <xdr:spPr>
        <a:xfrm>
          <a:off x="863111" y="1681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127364</xdr:rowOff>
    </xdr:from>
    <xdr:to>
      <xdr:col>55</xdr:col>
      <xdr:colOff>0</xdr:colOff>
      <xdr:row>58</xdr:row>
      <xdr:rowOff>157135</xdr:rowOff>
    </xdr:to>
    <xdr:cxnSp macro="">
      <xdr:nvCxnSpPr>
        <xdr:cNvPr id="349" name="直線コネクタ 348"/>
        <xdr:cNvCxnSpPr/>
      </xdr:nvCxnSpPr>
      <xdr:spPr>
        <a:xfrm flipV="1">
          <a:off x="9639300" y="10071464"/>
          <a:ext cx="838200" cy="2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148996</xdr:rowOff>
    </xdr:from>
    <xdr:to>
      <xdr:col>50</xdr:col>
      <xdr:colOff>114300</xdr:colOff>
      <xdr:row>58</xdr:row>
      <xdr:rowOff>157135</xdr:rowOff>
    </xdr:to>
    <xdr:cxnSp macro="">
      <xdr:nvCxnSpPr>
        <xdr:cNvPr id="352" name="直線コネクタ 351"/>
        <xdr:cNvCxnSpPr/>
      </xdr:nvCxnSpPr>
      <xdr:spPr>
        <a:xfrm>
          <a:off x="8750300" y="10093096"/>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145415</xdr:rowOff>
    </xdr:from>
    <xdr:to>
      <xdr:col>45</xdr:col>
      <xdr:colOff>177800</xdr:colOff>
      <xdr:row>58</xdr:row>
      <xdr:rowOff>148996</xdr:rowOff>
    </xdr:to>
    <xdr:cxnSp macro="">
      <xdr:nvCxnSpPr>
        <xdr:cNvPr id="355" name="直線コネクタ 354"/>
        <xdr:cNvCxnSpPr/>
      </xdr:nvCxnSpPr>
      <xdr:spPr>
        <a:xfrm>
          <a:off x="7861300" y="10089515"/>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144866</xdr:rowOff>
    </xdr:from>
    <xdr:to>
      <xdr:col>41</xdr:col>
      <xdr:colOff>50800</xdr:colOff>
      <xdr:row>58</xdr:row>
      <xdr:rowOff>145415</xdr:rowOff>
    </xdr:to>
    <xdr:cxnSp macro="">
      <xdr:nvCxnSpPr>
        <xdr:cNvPr id="358" name="直線コネクタ 357"/>
        <xdr:cNvCxnSpPr/>
      </xdr:nvCxnSpPr>
      <xdr:spPr>
        <a:xfrm>
          <a:off x="6972300" y="1008896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76564</xdr:rowOff>
    </xdr:from>
    <xdr:to>
      <xdr:col>55</xdr:col>
      <xdr:colOff>50800</xdr:colOff>
      <xdr:row>59</xdr:row>
      <xdr:rowOff>6714</xdr:rowOff>
    </xdr:to>
    <xdr:sp macro="" textlink="">
      <xdr:nvSpPr>
        <xdr:cNvPr id="368" name="楕円 367"/>
        <xdr:cNvSpPr/>
      </xdr:nvSpPr>
      <xdr:spPr>
        <a:xfrm>
          <a:off x="10426700" y="1002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162941</xdr:rowOff>
    </xdr:from>
    <xdr:ext cx="534377" cy="259045"/>
    <xdr:sp macro="" textlink="">
      <xdr:nvSpPr>
        <xdr:cNvPr id="369" name="農林水産業費該当値テキスト"/>
        <xdr:cNvSpPr txBox="1"/>
      </xdr:nvSpPr>
      <xdr:spPr>
        <a:xfrm>
          <a:off x="10528300" y="993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106335</xdr:rowOff>
    </xdr:from>
    <xdr:to>
      <xdr:col>50</xdr:col>
      <xdr:colOff>165100</xdr:colOff>
      <xdr:row>59</xdr:row>
      <xdr:rowOff>36485</xdr:rowOff>
    </xdr:to>
    <xdr:sp macro="" textlink="">
      <xdr:nvSpPr>
        <xdr:cNvPr id="370" name="楕円 369"/>
        <xdr:cNvSpPr/>
      </xdr:nvSpPr>
      <xdr:spPr>
        <a:xfrm>
          <a:off x="9588500" y="1005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27612</xdr:rowOff>
    </xdr:from>
    <xdr:ext cx="469744" cy="259045"/>
    <xdr:sp macro="" textlink="">
      <xdr:nvSpPr>
        <xdr:cNvPr id="371" name="テキスト ボックス 370"/>
        <xdr:cNvSpPr txBox="1"/>
      </xdr:nvSpPr>
      <xdr:spPr>
        <a:xfrm>
          <a:off x="9404428" y="1014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98196</xdr:rowOff>
    </xdr:from>
    <xdr:to>
      <xdr:col>46</xdr:col>
      <xdr:colOff>38100</xdr:colOff>
      <xdr:row>59</xdr:row>
      <xdr:rowOff>28346</xdr:rowOff>
    </xdr:to>
    <xdr:sp macro="" textlink="">
      <xdr:nvSpPr>
        <xdr:cNvPr id="372" name="楕円 371"/>
        <xdr:cNvSpPr/>
      </xdr:nvSpPr>
      <xdr:spPr>
        <a:xfrm>
          <a:off x="8699500" y="100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19473</xdr:rowOff>
    </xdr:from>
    <xdr:ext cx="469744" cy="259045"/>
    <xdr:sp macro="" textlink="">
      <xdr:nvSpPr>
        <xdr:cNvPr id="373" name="テキスト ボックス 372"/>
        <xdr:cNvSpPr txBox="1"/>
      </xdr:nvSpPr>
      <xdr:spPr>
        <a:xfrm>
          <a:off x="8515428" y="1013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94615</xdr:rowOff>
    </xdr:from>
    <xdr:to>
      <xdr:col>41</xdr:col>
      <xdr:colOff>101600</xdr:colOff>
      <xdr:row>59</xdr:row>
      <xdr:rowOff>24765</xdr:rowOff>
    </xdr:to>
    <xdr:sp macro="" textlink="">
      <xdr:nvSpPr>
        <xdr:cNvPr id="374" name="楕円 373"/>
        <xdr:cNvSpPr/>
      </xdr:nvSpPr>
      <xdr:spPr>
        <a:xfrm>
          <a:off x="7810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15892</xdr:rowOff>
    </xdr:from>
    <xdr:ext cx="469744" cy="259045"/>
    <xdr:sp macro="" textlink="">
      <xdr:nvSpPr>
        <xdr:cNvPr id="375" name="テキスト ボックス 374"/>
        <xdr:cNvSpPr txBox="1"/>
      </xdr:nvSpPr>
      <xdr:spPr>
        <a:xfrm>
          <a:off x="7626428" y="1013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94066</xdr:rowOff>
    </xdr:from>
    <xdr:to>
      <xdr:col>36</xdr:col>
      <xdr:colOff>165100</xdr:colOff>
      <xdr:row>59</xdr:row>
      <xdr:rowOff>24216</xdr:rowOff>
    </xdr:to>
    <xdr:sp macro="" textlink="">
      <xdr:nvSpPr>
        <xdr:cNvPr id="376" name="楕円 375"/>
        <xdr:cNvSpPr/>
      </xdr:nvSpPr>
      <xdr:spPr>
        <a:xfrm>
          <a:off x="6921500" y="1003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15343</xdr:rowOff>
    </xdr:from>
    <xdr:ext cx="469744" cy="259045"/>
    <xdr:sp macro="" textlink="">
      <xdr:nvSpPr>
        <xdr:cNvPr id="377" name="テキスト ボックス 376"/>
        <xdr:cNvSpPr txBox="1"/>
      </xdr:nvSpPr>
      <xdr:spPr>
        <a:xfrm>
          <a:off x="6737428" y="1013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3315</xdr:rowOff>
    </xdr:from>
    <xdr:to>
      <xdr:col>55</xdr:col>
      <xdr:colOff>0</xdr:colOff>
      <xdr:row>79</xdr:row>
      <xdr:rowOff>25298</xdr:rowOff>
    </xdr:to>
    <xdr:cxnSp macro="">
      <xdr:nvCxnSpPr>
        <xdr:cNvPr id="406" name="直線コネクタ 405"/>
        <xdr:cNvCxnSpPr/>
      </xdr:nvCxnSpPr>
      <xdr:spPr>
        <a:xfrm flipV="1">
          <a:off x="9639300" y="13547865"/>
          <a:ext cx="8382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94666</xdr:rowOff>
    </xdr:from>
    <xdr:to>
      <xdr:col>50</xdr:col>
      <xdr:colOff>114300</xdr:colOff>
      <xdr:row>79</xdr:row>
      <xdr:rowOff>25298</xdr:rowOff>
    </xdr:to>
    <xdr:cxnSp macro="">
      <xdr:nvCxnSpPr>
        <xdr:cNvPr id="409" name="直線コネクタ 408"/>
        <xdr:cNvCxnSpPr/>
      </xdr:nvCxnSpPr>
      <xdr:spPr>
        <a:xfrm>
          <a:off x="8750300" y="13467766"/>
          <a:ext cx="889000" cy="10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94666</xdr:rowOff>
    </xdr:from>
    <xdr:to>
      <xdr:col>45</xdr:col>
      <xdr:colOff>177800</xdr:colOff>
      <xdr:row>79</xdr:row>
      <xdr:rowOff>9297</xdr:rowOff>
    </xdr:to>
    <xdr:cxnSp macro="">
      <xdr:nvCxnSpPr>
        <xdr:cNvPr id="412" name="直線コネクタ 411"/>
        <xdr:cNvCxnSpPr/>
      </xdr:nvCxnSpPr>
      <xdr:spPr>
        <a:xfrm flipV="1">
          <a:off x="7861300" y="13467766"/>
          <a:ext cx="889000" cy="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9297</xdr:rowOff>
    </xdr:from>
    <xdr:to>
      <xdr:col>41</xdr:col>
      <xdr:colOff>50800</xdr:colOff>
      <xdr:row>79</xdr:row>
      <xdr:rowOff>33058</xdr:rowOff>
    </xdr:to>
    <xdr:cxnSp macro="">
      <xdr:nvCxnSpPr>
        <xdr:cNvPr id="415" name="直線コネクタ 414"/>
        <xdr:cNvCxnSpPr/>
      </xdr:nvCxnSpPr>
      <xdr:spPr>
        <a:xfrm flipV="1">
          <a:off x="6972300" y="13553847"/>
          <a:ext cx="889000" cy="2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123965</xdr:rowOff>
    </xdr:from>
    <xdr:to>
      <xdr:col>55</xdr:col>
      <xdr:colOff>50800</xdr:colOff>
      <xdr:row>79</xdr:row>
      <xdr:rowOff>54115</xdr:rowOff>
    </xdr:to>
    <xdr:sp macro="" textlink="">
      <xdr:nvSpPr>
        <xdr:cNvPr id="425" name="楕円 424"/>
        <xdr:cNvSpPr/>
      </xdr:nvSpPr>
      <xdr:spPr>
        <a:xfrm>
          <a:off x="10426700" y="1349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38892</xdr:rowOff>
    </xdr:from>
    <xdr:ext cx="469744" cy="259045"/>
    <xdr:sp macro="" textlink="">
      <xdr:nvSpPr>
        <xdr:cNvPr id="426" name="商工費該当値テキスト"/>
        <xdr:cNvSpPr txBox="1"/>
      </xdr:nvSpPr>
      <xdr:spPr>
        <a:xfrm>
          <a:off x="10528300" y="1341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145948</xdr:rowOff>
    </xdr:from>
    <xdr:to>
      <xdr:col>50</xdr:col>
      <xdr:colOff>165100</xdr:colOff>
      <xdr:row>79</xdr:row>
      <xdr:rowOff>76098</xdr:rowOff>
    </xdr:to>
    <xdr:sp macro="" textlink="">
      <xdr:nvSpPr>
        <xdr:cNvPr id="427" name="楕円 426"/>
        <xdr:cNvSpPr/>
      </xdr:nvSpPr>
      <xdr:spPr>
        <a:xfrm>
          <a:off x="9588500" y="135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67225</xdr:rowOff>
    </xdr:from>
    <xdr:ext cx="469744" cy="259045"/>
    <xdr:sp macro="" textlink="">
      <xdr:nvSpPr>
        <xdr:cNvPr id="428" name="テキスト ボックス 427"/>
        <xdr:cNvSpPr txBox="1"/>
      </xdr:nvSpPr>
      <xdr:spPr>
        <a:xfrm>
          <a:off x="9404428" y="1361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43866</xdr:rowOff>
    </xdr:from>
    <xdr:to>
      <xdr:col>46</xdr:col>
      <xdr:colOff>38100</xdr:colOff>
      <xdr:row>78</xdr:row>
      <xdr:rowOff>145466</xdr:rowOff>
    </xdr:to>
    <xdr:sp macro="" textlink="">
      <xdr:nvSpPr>
        <xdr:cNvPr id="429" name="楕円 428"/>
        <xdr:cNvSpPr/>
      </xdr:nvSpPr>
      <xdr:spPr>
        <a:xfrm>
          <a:off x="8699500" y="1341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136593</xdr:rowOff>
    </xdr:from>
    <xdr:ext cx="469744" cy="259045"/>
    <xdr:sp macro="" textlink="">
      <xdr:nvSpPr>
        <xdr:cNvPr id="430" name="テキスト ボックス 429"/>
        <xdr:cNvSpPr txBox="1"/>
      </xdr:nvSpPr>
      <xdr:spPr>
        <a:xfrm>
          <a:off x="8515428" y="1350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129947</xdr:rowOff>
    </xdr:from>
    <xdr:to>
      <xdr:col>41</xdr:col>
      <xdr:colOff>101600</xdr:colOff>
      <xdr:row>79</xdr:row>
      <xdr:rowOff>60097</xdr:rowOff>
    </xdr:to>
    <xdr:sp macro="" textlink="">
      <xdr:nvSpPr>
        <xdr:cNvPr id="431" name="楕円 430"/>
        <xdr:cNvSpPr/>
      </xdr:nvSpPr>
      <xdr:spPr>
        <a:xfrm>
          <a:off x="7810500" y="13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51224</xdr:rowOff>
    </xdr:from>
    <xdr:ext cx="469744" cy="259045"/>
    <xdr:sp macro="" textlink="">
      <xdr:nvSpPr>
        <xdr:cNvPr id="432" name="テキスト ボックス 431"/>
        <xdr:cNvSpPr txBox="1"/>
      </xdr:nvSpPr>
      <xdr:spPr>
        <a:xfrm>
          <a:off x="7626428" y="1359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153708</xdr:rowOff>
    </xdr:from>
    <xdr:to>
      <xdr:col>36</xdr:col>
      <xdr:colOff>165100</xdr:colOff>
      <xdr:row>79</xdr:row>
      <xdr:rowOff>83858</xdr:rowOff>
    </xdr:to>
    <xdr:sp macro="" textlink="">
      <xdr:nvSpPr>
        <xdr:cNvPr id="433" name="楕円 432"/>
        <xdr:cNvSpPr/>
      </xdr:nvSpPr>
      <xdr:spPr>
        <a:xfrm>
          <a:off x="6921500" y="135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74985</xdr:rowOff>
    </xdr:from>
    <xdr:ext cx="378565" cy="259045"/>
    <xdr:sp macro="" textlink="">
      <xdr:nvSpPr>
        <xdr:cNvPr id="434" name="テキスト ボックス 433"/>
        <xdr:cNvSpPr txBox="1"/>
      </xdr:nvSpPr>
      <xdr:spPr>
        <a:xfrm>
          <a:off x="6783017" y="13619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30069</xdr:rowOff>
    </xdr:from>
    <xdr:to>
      <xdr:col>55</xdr:col>
      <xdr:colOff>0</xdr:colOff>
      <xdr:row>96</xdr:row>
      <xdr:rowOff>105232</xdr:rowOff>
    </xdr:to>
    <xdr:cxnSp macro="">
      <xdr:nvCxnSpPr>
        <xdr:cNvPr id="459" name="直線コネクタ 458"/>
        <xdr:cNvCxnSpPr/>
      </xdr:nvCxnSpPr>
      <xdr:spPr>
        <a:xfrm flipV="1">
          <a:off x="9639300" y="16489269"/>
          <a:ext cx="838200" cy="7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105232</xdr:rowOff>
    </xdr:from>
    <xdr:to>
      <xdr:col>50</xdr:col>
      <xdr:colOff>114300</xdr:colOff>
      <xdr:row>96</xdr:row>
      <xdr:rowOff>126642</xdr:rowOff>
    </xdr:to>
    <xdr:cxnSp macro="">
      <xdr:nvCxnSpPr>
        <xdr:cNvPr id="462" name="直線コネクタ 461"/>
        <xdr:cNvCxnSpPr/>
      </xdr:nvCxnSpPr>
      <xdr:spPr>
        <a:xfrm flipV="1">
          <a:off x="8750300" y="16564432"/>
          <a:ext cx="889000" cy="2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122779</xdr:rowOff>
    </xdr:from>
    <xdr:to>
      <xdr:col>45</xdr:col>
      <xdr:colOff>177800</xdr:colOff>
      <xdr:row>96</xdr:row>
      <xdr:rowOff>126642</xdr:rowOff>
    </xdr:to>
    <xdr:cxnSp macro="">
      <xdr:nvCxnSpPr>
        <xdr:cNvPr id="465" name="直線コネクタ 464"/>
        <xdr:cNvCxnSpPr/>
      </xdr:nvCxnSpPr>
      <xdr:spPr>
        <a:xfrm>
          <a:off x="7861300" y="16581979"/>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122779</xdr:rowOff>
    </xdr:from>
    <xdr:to>
      <xdr:col>41</xdr:col>
      <xdr:colOff>50800</xdr:colOff>
      <xdr:row>96</xdr:row>
      <xdr:rowOff>126538</xdr:rowOff>
    </xdr:to>
    <xdr:cxnSp macro="">
      <xdr:nvCxnSpPr>
        <xdr:cNvPr id="468" name="直線コネクタ 467"/>
        <xdr:cNvCxnSpPr/>
      </xdr:nvCxnSpPr>
      <xdr:spPr>
        <a:xfrm flipV="1">
          <a:off x="6972300" y="16581979"/>
          <a:ext cx="8890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70" name="テキスト ボックス 469"/>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150719</xdr:rowOff>
    </xdr:from>
    <xdr:to>
      <xdr:col>55</xdr:col>
      <xdr:colOff>50800</xdr:colOff>
      <xdr:row>96</xdr:row>
      <xdr:rowOff>80869</xdr:rowOff>
    </xdr:to>
    <xdr:sp macro="" textlink="">
      <xdr:nvSpPr>
        <xdr:cNvPr id="478" name="楕円 477"/>
        <xdr:cNvSpPr/>
      </xdr:nvSpPr>
      <xdr:spPr>
        <a:xfrm>
          <a:off x="10426700" y="1643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129146</xdr:rowOff>
    </xdr:from>
    <xdr:ext cx="534377" cy="259045"/>
    <xdr:sp macro="" textlink="">
      <xdr:nvSpPr>
        <xdr:cNvPr id="479" name="土木費該当値テキスト"/>
        <xdr:cNvSpPr txBox="1"/>
      </xdr:nvSpPr>
      <xdr:spPr>
        <a:xfrm>
          <a:off x="10528300" y="1641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54432</xdr:rowOff>
    </xdr:from>
    <xdr:to>
      <xdr:col>50</xdr:col>
      <xdr:colOff>165100</xdr:colOff>
      <xdr:row>96</xdr:row>
      <xdr:rowOff>156032</xdr:rowOff>
    </xdr:to>
    <xdr:sp macro="" textlink="">
      <xdr:nvSpPr>
        <xdr:cNvPr id="480" name="楕円 479"/>
        <xdr:cNvSpPr/>
      </xdr:nvSpPr>
      <xdr:spPr>
        <a:xfrm>
          <a:off x="9588500" y="1651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147159</xdr:rowOff>
    </xdr:from>
    <xdr:ext cx="534377" cy="259045"/>
    <xdr:sp macro="" textlink="">
      <xdr:nvSpPr>
        <xdr:cNvPr id="481" name="テキスト ボックス 480"/>
        <xdr:cNvSpPr txBox="1"/>
      </xdr:nvSpPr>
      <xdr:spPr>
        <a:xfrm>
          <a:off x="9372111" y="166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75842</xdr:rowOff>
    </xdr:from>
    <xdr:to>
      <xdr:col>46</xdr:col>
      <xdr:colOff>38100</xdr:colOff>
      <xdr:row>97</xdr:row>
      <xdr:rowOff>5992</xdr:rowOff>
    </xdr:to>
    <xdr:sp macro="" textlink="">
      <xdr:nvSpPr>
        <xdr:cNvPr id="482" name="楕円 481"/>
        <xdr:cNvSpPr/>
      </xdr:nvSpPr>
      <xdr:spPr>
        <a:xfrm>
          <a:off x="8699500" y="165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168569</xdr:rowOff>
    </xdr:from>
    <xdr:ext cx="534377" cy="259045"/>
    <xdr:sp macro="" textlink="">
      <xdr:nvSpPr>
        <xdr:cNvPr id="483" name="テキスト ボックス 482"/>
        <xdr:cNvSpPr txBox="1"/>
      </xdr:nvSpPr>
      <xdr:spPr>
        <a:xfrm>
          <a:off x="8483111" y="1662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71979</xdr:rowOff>
    </xdr:from>
    <xdr:to>
      <xdr:col>41</xdr:col>
      <xdr:colOff>101600</xdr:colOff>
      <xdr:row>97</xdr:row>
      <xdr:rowOff>2129</xdr:rowOff>
    </xdr:to>
    <xdr:sp macro="" textlink="">
      <xdr:nvSpPr>
        <xdr:cNvPr id="484" name="楕円 483"/>
        <xdr:cNvSpPr/>
      </xdr:nvSpPr>
      <xdr:spPr>
        <a:xfrm>
          <a:off x="7810500" y="165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164706</xdr:rowOff>
    </xdr:from>
    <xdr:ext cx="534377" cy="259045"/>
    <xdr:sp macro="" textlink="">
      <xdr:nvSpPr>
        <xdr:cNvPr id="485" name="テキスト ボックス 484"/>
        <xdr:cNvSpPr txBox="1"/>
      </xdr:nvSpPr>
      <xdr:spPr>
        <a:xfrm>
          <a:off x="7594111" y="166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75738</xdr:rowOff>
    </xdr:from>
    <xdr:to>
      <xdr:col>36</xdr:col>
      <xdr:colOff>165100</xdr:colOff>
      <xdr:row>97</xdr:row>
      <xdr:rowOff>5888</xdr:rowOff>
    </xdr:to>
    <xdr:sp macro="" textlink="">
      <xdr:nvSpPr>
        <xdr:cNvPr id="486" name="楕円 485"/>
        <xdr:cNvSpPr/>
      </xdr:nvSpPr>
      <xdr:spPr>
        <a:xfrm>
          <a:off x="6921500" y="165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168465</xdr:rowOff>
    </xdr:from>
    <xdr:ext cx="534377" cy="259045"/>
    <xdr:sp macro="" textlink="">
      <xdr:nvSpPr>
        <xdr:cNvPr id="487" name="テキスト ボックス 486"/>
        <xdr:cNvSpPr txBox="1"/>
      </xdr:nvSpPr>
      <xdr:spPr>
        <a:xfrm>
          <a:off x="6705111" y="166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156045</xdr:rowOff>
    </xdr:from>
    <xdr:to>
      <xdr:col>85</xdr:col>
      <xdr:colOff>127000</xdr:colOff>
      <xdr:row>37</xdr:row>
      <xdr:rowOff>10966</xdr:rowOff>
    </xdr:to>
    <xdr:cxnSp macro="">
      <xdr:nvCxnSpPr>
        <xdr:cNvPr id="518" name="直線コネクタ 517"/>
        <xdr:cNvCxnSpPr/>
      </xdr:nvCxnSpPr>
      <xdr:spPr>
        <a:xfrm flipV="1">
          <a:off x="15481300" y="6328245"/>
          <a:ext cx="838200" cy="2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9" name="消防費平均値テキスト"/>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26298</xdr:rowOff>
    </xdr:from>
    <xdr:to>
      <xdr:col>81</xdr:col>
      <xdr:colOff>50800</xdr:colOff>
      <xdr:row>37</xdr:row>
      <xdr:rowOff>10966</xdr:rowOff>
    </xdr:to>
    <xdr:cxnSp macro="">
      <xdr:nvCxnSpPr>
        <xdr:cNvPr id="521" name="直線コネクタ 520"/>
        <xdr:cNvCxnSpPr/>
      </xdr:nvCxnSpPr>
      <xdr:spPr>
        <a:xfrm>
          <a:off x="14592300" y="6027048"/>
          <a:ext cx="889000" cy="32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26298</xdr:rowOff>
    </xdr:from>
    <xdr:to>
      <xdr:col>76</xdr:col>
      <xdr:colOff>114300</xdr:colOff>
      <xdr:row>37</xdr:row>
      <xdr:rowOff>68034</xdr:rowOff>
    </xdr:to>
    <xdr:cxnSp macro="">
      <xdr:nvCxnSpPr>
        <xdr:cNvPr id="524" name="直線コネクタ 523"/>
        <xdr:cNvCxnSpPr/>
      </xdr:nvCxnSpPr>
      <xdr:spPr>
        <a:xfrm flipV="1">
          <a:off x="13703300" y="6027048"/>
          <a:ext cx="889000" cy="38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129196</xdr:rowOff>
    </xdr:from>
    <xdr:ext cx="534377" cy="259045"/>
    <xdr:sp macro="" textlink="">
      <xdr:nvSpPr>
        <xdr:cNvPr id="526" name="テキスト ボックス 525"/>
        <xdr:cNvSpPr txBox="1"/>
      </xdr:nvSpPr>
      <xdr:spPr>
        <a:xfrm>
          <a:off x="14325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68034</xdr:rowOff>
    </xdr:from>
    <xdr:to>
      <xdr:col>71</xdr:col>
      <xdr:colOff>177800</xdr:colOff>
      <xdr:row>37</xdr:row>
      <xdr:rowOff>117722</xdr:rowOff>
    </xdr:to>
    <xdr:cxnSp macro="">
      <xdr:nvCxnSpPr>
        <xdr:cNvPr id="527" name="直線コネクタ 526"/>
        <xdr:cNvCxnSpPr/>
      </xdr:nvCxnSpPr>
      <xdr:spPr>
        <a:xfrm flipV="1">
          <a:off x="12814300" y="6411684"/>
          <a:ext cx="889000" cy="4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105245</xdr:rowOff>
    </xdr:from>
    <xdr:to>
      <xdr:col>85</xdr:col>
      <xdr:colOff>177800</xdr:colOff>
      <xdr:row>37</xdr:row>
      <xdr:rowOff>35395</xdr:rowOff>
    </xdr:to>
    <xdr:sp macro="" textlink="">
      <xdr:nvSpPr>
        <xdr:cNvPr id="537" name="楕円 536"/>
        <xdr:cNvSpPr/>
      </xdr:nvSpPr>
      <xdr:spPr>
        <a:xfrm>
          <a:off x="16268700" y="627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128122</xdr:rowOff>
    </xdr:from>
    <xdr:ext cx="534377" cy="259045"/>
    <xdr:sp macro="" textlink="">
      <xdr:nvSpPr>
        <xdr:cNvPr id="538" name="消防費該当値テキスト"/>
        <xdr:cNvSpPr txBox="1"/>
      </xdr:nvSpPr>
      <xdr:spPr>
        <a:xfrm>
          <a:off x="16370300" y="61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131616</xdr:rowOff>
    </xdr:from>
    <xdr:to>
      <xdr:col>81</xdr:col>
      <xdr:colOff>101600</xdr:colOff>
      <xdr:row>37</xdr:row>
      <xdr:rowOff>61766</xdr:rowOff>
    </xdr:to>
    <xdr:sp macro="" textlink="">
      <xdr:nvSpPr>
        <xdr:cNvPr id="539" name="楕円 538"/>
        <xdr:cNvSpPr/>
      </xdr:nvSpPr>
      <xdr:spPr>
        <a:xfrm>
          <a:off x="15430500" y="63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52893</xdr:rowOff>
    </xdr:from>
    <xdr:ext cx="534377" cy="259045"/>
    <xdr:sp macro="" textlink="">
      <xdr:nvSpPr>
        <xdr:cNvPr id="540" name="テキスト ボックス 539"/>
        <xdr:cNvSpPr txBox="1"/>
      </xdr:nvSpPr>
      <xdr:spPr>
        <a:xfrm>
          <a:off x="15214111" y="63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146948</xdr:rowOff>
    </xdr:from>
    <xdr:to>
      <xdr:col>76</xdr:col>
      <xdr:colOff>165100</xdr:colOff>
      <xdr:row>35</xdr:row>
      <xdr:rowOff>77098</xdr:rowOff>
    </xdr:to>
    <xdr:sp macro="" textlink="">
      <xdr:nvSpPr>
        <xdr:cNvPr id="541" name="楕円 540"/>
        <xdr:cNvSpPr/>
      </xdr:nvSpPr>
      <xdr:spPr>
        <a:xfrm>
          <a:off x="14541500" y="59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93625</xdr:rowOff>
    </xdr:from>
    <xdr:ext cx="534377" cy="259045"/>
    <xdr:sp macro="" textlink="">
      <xdr:nvSpPr>
        <xdr:cNvPr id="542" name="テキスト ボックス 541"/>
        <xdr:cNvSpPr txBox="1"/>
      </xdr:nvSpPr>
      <xdr:spPr>
        <a:xfrm>
          <a:off x="14325111" y="575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17234</xdr:rowOff>
    </xdr:from>
    <xdr:to>
      <xdr:col>72</xdr:col>
      <xdr:colOff>38100</xdr:colOff>
      <xdr:row>37</xdr:row>
      <xdr:rowOff>118834</xdr:rowOff>
    </xdr:to>
    <xdr:sp macro="" textlink="">
      <xdr:nvSpPr>
        <xdr:cNvPr id="543" name="楕円 542"/>
        <xdr:cNvSpPr/>
      </xdr:nvSpPr>
      <xdr:spPr>
        <a:xfrm>
          <a:off x="13652500" y="63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109961</xdr:rowOff>
    </xdr:from>
    <xdr:ext cx="534377" cy="259045"/>
    <xdr:sp macro="" textlink="">
      <xdr:nvSpPr>
        <xdr:cNvPr id="544" name="テキスト ボックス 543"/>
        <xdr:cNvSpPr txBox="1"/>
      </xdr:nvSpPr>
      <xdr:spPr>
        <a:xfrm>
          <a:off x="13436111" y="645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66922</xdr:rowOff>
    </xdr:from>
    <xdr:to>
      <xdr:col>67</xdr:col>
      <xdr:colOff>101600</xdr:colOff>
      <xdr:row>37</xdr:row>
      <xdr:rowOff>168521</xdr:rowOff>
    </xdr:to>
    <xdr:sp macro="" textlink="">
      <xdr:nvSpPr>
        <xdr:cNvPr id="545" name="楕円 544"/>
        <xdr:cNvSpPr/>
      </xdr:nvSpPr>
      <xdr:spPr>
        <a:xfrm>
          <a:off x="12763500" y="64105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159648</xdr:rowOff>
    </xdr:from>
    <xdr:ext cx="534377" cy="259045"/>
    <xdr:sp macro="" textlink="">
      <xdr:nvSpPr>
        <xdr:cNvPr id="546" name="テキスト ボックス 545"/>
        <xdr:cNvSpPr txBox="1"/>
      </xdr:nvSpPr>
      <xdr:spPr>
        <a:xfrm>
          <a:off x="12547111" y="65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73863</xdr:rowOff>
    </xdr:from>
    <xdr:to>
      <xdr:col>85</xdr:col>
      <xdr:colOff>127000</xdr:colOff>
      <xdr:row>57</xdr:row>
      <xdr:rowOff>98159</xdr:rowOff>
    </xdr:to>
    <xdr:cxnSp macro="">
      <xdr:nvCxnSpPr>
        <xdr:cNvPr id="573" name="直線コネクタ 572"/>
        <xdr:cNvCxnSpPr/>
      </xdr:nvCxnSpPr>
      <xdr:spPr>
        <a:xfrm>
          <a:off x="15481300" y="9846513"/>
          <a:ext cx="8382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68080</xdr:rowOff>
    </xdr:from>
    <xdr:to>
      <xdr:col>81</xdr:col>
      <xdr:colOff>50800</xdr:colOff>
      <xdr:row>57</xdr:row>
      <xdr:rowOff>73863</xdr:rowOff>
    </xdr:to>
    <xdr:cxnSp macro="">
      <xdr:nvCxnSpPr>
        <xdr:cNvPr id="576" name="直線コネクタ 575"/>
        <xdr:cNvCxnSpPr/>
      </xdr:nvCxnSpPr>
      <xdr:spPr>
        <a:xfrm>
          <a:off x="14592300" y="9840730"/>
          <a:ext cx="8890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68080</xdr:rowOff>
    </xdr:from>
    <xdr:to>
      <xdr:col>76</xdr:col>
      <xdr:colOff>114300</xdr:colOff>
      <xdr:row>57</xdr:row>
      <xdr:rowOff>134003</xdr:rowOff>
    </xdr:to>
    <xdr:cxnSp macro="">
      <xdr:nvCxnSpPr>
        <xdr:cNvPr id="579" name="直線コネクタ 578"/>
        <xdr:cNvCxnSpPr/>
      </xdr:nvCxnSpPr>
      <xdr:spPr>
        <a:xfrm flipV="1">
          <a:off x="13703300" y="9840730"/>
          <a:ext cx="889000" cy="6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76726</xdr:rowOff>
    </xdr:from>
    <xdr:to>
      <xdr:col>71</xdr:col>
      <xdr:colOff>177800</xdr:colOff>
      <xdr:row>57</xdr:row>
      <xdr:rowOff>134003</xdr:rowOff>
    </xdr:to>
    <xdr:cxnSp macro="">
      <xdr:nvCxnSpPr>
        <xdr:cNvPr id="582" name="直線コネクタ 581"/>
        <xdr:cNvCxnSpPr/>
      </xdr:nvCxnSpPr>
      <xdr:spPr>
        <a:xfrm>
          <a:off x="12814300" y="9849376"/>
          <a:ext cx="889000" cy="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6" name="テキスト ボックス 585"/>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47359</xdr:rowOff>
    </xdr:from>
    <xdr:to>
      <xdr:col>85</xdr:col>
      <xdr:colOff>177800</xdr:colOff>
      <xdr:row>57</xdr:row>
      <xdr:rowOff>148959</xdr:rowOff>
    </xdr:to>
    <xdr:sp macro="" textlink="">
      <xdr:nvSpPr>
        <xdr:cNvPr id="592" name="楕円 591"/>
        <xdr:cNvSpPr/>
      </xdr:nvSpPr>
      <xdr:spPr>
        <a:xfrm>
          <a:off x="16268700" y="982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133736</xdr:rowOff>
    </xdr:from>
    <xdr:ext cx="534377" cy="259045"/>
    <xdr:sp macro="" textlink="">
      <xdr:nvSpPr>
        <xdr:cNvPr id="593" name="教育費該当値テキスト"/>
        <xdr:cNvSpPr txBox="1"/>
      </xdr:nvSpPr>
      <xdr:spPr>
        <a:xfrm>
          <a:off x="16370300" y="973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23063</xdr:rowOff>
    </xdr:from>
    <xdr:to>
      <xdr:col>81</xdr:col>
      <xdr:colOff>101600</xdr:colOff>
      <xdr:row>57</xdr:row>
      <xdr:rowOff>124663</xdr:rowOff>
    </xdr:to>
    <xdr:sp macro="" textlink="">
      <xdr:nvSpPr>
        <xdr:cNvPr id="594" name="楕円 593"/>
        <xdr:cNvSpPr/>
      </xdr:nvSpPr>
      <xdr:spPr>
        <a:xfrm>
          <a:off x="15430500" y="97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115790</xdr:rowOff>
    </xdr:from>
    <xdr:ext cx="534377" cy="259045"/>
    <xdr:sp macro="" textlink="">
      <xdr:nvSpPr>
        <xdr:cNvPr id="595" name="テキスト ボックス 594"/>
        <xdr:cNvSpPr txBox="1"/>
      </xdr:nvSpPr>
      <xdr:spPr>
        <a:xfrm>
          <a:off x="15214111" y="988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17280</xdr:rowOff>
    </xdr:from>
    <xdr:to>
      <xdr:col>76</xdr:col>
      <xdr:colOff>165100</xdr:colOff>
      <xdr:row>57</xdr:row>
      <xdr:rowOff>118880</xdr:rowOff>
    </xdr:to>
    <xdr:sp macro="" textlink="">
      <xdr:nvSpPr>
        <xdr:cNvPr id="596" name="楕円 595"/>
        <xdr:cNvSpPr/>
      </xdr:nvSpPr>
      <xdr:spPr>
        <a:xfrm>
          <a:off x="14541500" y="9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110007</xdr:rowOff>
    </xdr:from>
    <xdr:ext cx="534377" cy="259045"/>
    <xdr:sp macro="" textlink="">
      <xdr:nvSpPr>
        <xdr:cNvPr id="597" name="テキスト ボックス 596"/>
        <xdr:cNvSpPr txBox="1"/>
      </xdr:nvSpPr>
      <xdr:spPr>
        <a:xfrm>
          <a:off x="14325111" y="988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83203</xdr:rowOff>
    </xdr:from>
    <xdr:to>
      <xdr:col>72</xdr:col>
      <xdr:colOff>38100</xdr:colOff>
      <xdr:row>58</xdr:row>
      <xdr:rowOff>13353</xdr:rowOff>
    </xdr:to>
    <xdr:sp macro="" textlink="">
      <xdr:nvSpPr>
        <xdr:cNvPr id="598" name="楕円 597"/>
        <xdr:cNvSpPr/>
      </xdr:nvSpPr>
      <xdr:spPr>
        <a:xfrm>
          <a:off x="13652500" y="98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4480</xdr:rowOff>
    </xdr:from>
    <xdr:ext cx="534377" cy="259045"/>
    <xdr:sp macro="" textlink="">
      <xdr:nvSpPr>
        <xdr:cNvPr id="599" name="テキスト ボックス 598"/>
        <xdr:cNvSpPr txBox="1"/>
      </xdr:nvSpPr>
      <xdr:spPr>
        <a:xfrm>
          <a:off x="13436111" y="99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25926</xdr:rowOff>
    </xdr:from>
    <xdr:to>
      <xdr:col>67</xdr:col>
      <xdr:colOff>101600</xdr:colOff>
      <xdr:row>57</xdr:row>
      <xdr:rowOff>127526</xdr:rowOff>
    </xdr:to>
    <xdr:sp macro="" textlink="">
      <xdr:nvSpPr>
        <xdr:cNvPr id="600" name="楕円 599"/>
        <xdr:cNvSpPr/>
      </xdr:nvSpPr>
      <xdr:spPr>
        <a:xfrm>
          <a:off x="12763500" y="97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118653</xdr:rowOff>
    </xdr:from>
    <xdr:ext cx="534377" cy="259045"/>
    <xdr:sp macro="" textlink="">
      <xdr:nvSpPr>
        <xdr:cNvPr id="601" name="テキスト ボックス 600"/>
        <xdr:cNvSpPr txBox="1"/>
      </xdr:nvSpPr>
      <xdr:spPr>
        <a:xfrm>
          <a:off x="12547111" y="989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1512</xdr:rowOff>
    </xdr:from>
    <xdr:to>
      <xdr:col>85</xdr:col>
      <xdr:colOff>127000</xdr:colOff>
      <xdr:row>79</xdr:row>
      <xdr:rowOff>38945</xdr:rowOff>
    </xdr:to>
    <xdr:cxnSp macro="">
      <xdr:nvCxnSpPr>
        <xdr:cNvPr id="630" name="直線コネクタ 629"/>
        <xdr:cNvCxnSpPr/>
      </xdr:nvCxnSpPr>
      <xdr:spPr>
        <a:xfrm>
          <a:off x="15481300" y="13374612"/>
          <a:ext cx="838200" cy="20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1512</xdr:rowOff>
    </xdr:from>
    <xdr:to>
      <xdr:col>81</xdr:col>
      <xdr:colOff>50800</xdr:colOff>
      <xdr:row>78</xdr:row>
      <xdr:rowOff>113316</xdr:rowOff>
    </xdr:to>
    <xdr:cxnSp macro="">
      <xdr:nvCxnSpPr>
        <xdr:cNvPr id="633" name="直線コネクタ 632"/>
        <xdr:cNvCxnSpPr/>
      </xdr:nvCxnSpPr>
      <xdr:spPr>
        <a:xfrm flipV="1">
          <a:off x="14592300" y="13374612"/>
          <a:ext cx="889000" cy="1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126134</xdr:rowOff>
    </xdr:from>
    <xdr:ext cx="469744" cy="259045"/>
    <xdr:sp macro="" textlink="">
      <xdr:nvSpPr>
        <xdr:cNvPr id="635" name="テキスト ボックス 634"/>
        <xdr:cNvSpPr txBox="1"/>
      </xdr:nvSpPr>
      <xdr:spPr>
        <a:xfrm>
          <a:off x="15246428" y="134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113316</xdr:rowOff>
    </xdr:from>
    <xdr:to>
      <xdr:col>76</xdr:col>
      <xdr:colOff>114300</xdr:colOff>
      <xdr:row>78</xdr:row>
      <xdr:rowOff>127336</xdr:rowOff>
    </xdr:to>
    <xdr:cxnSp macro="">
      <xdr:nvCxnSpPr>
        <xdr:cNvPr id="636" name="直線コネクタ 635"/>
        <xdr:cNvCxnSpPr/>
      </xdr:nvCxnSpPr>
      <xdr:spPr>
        <a:xfrm flipV="1">
          <a:off x="13703300" y="13486416"/>
          <a:ext cx="889000" cy="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157833</xdr:rowOff>
    </xdr:from>
    <xdr:ext cx="469744" cy="259045"/>
    <xdr:sp macro="" textlink="">
      <xdr:nvSpPr>
        <xdr:cNvPr id="638" name="テキスト ボックス 637"/>
        <xdr:cNvSpPr txBox="1"/>
      </xdr:nvSpPr>
      <xdr:spPr>
        <a:xfrm>
          <a:off x="14357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122937</xdr:rowOff>
    </xdr:from>
    <xdr:to>
      <xdr:col>71</xdr:col>
      <xdr:colOff>177800</xdr:colOff>
      <xdr:row>78</xdr:row>
      <xdr:rowOff>127336</xdr:rowOff>
    </xdr:to>
    <xdr:cxnSp macro="">
      <xdr:nvCxnSpPr>
        <xdr:cNvPr id="639" name="直線コネクタ 638"/>
        <xdr:cNvCxnSpPr/>
      </xdr:nvCxnSpPr>
      <xdr:spPr>
        <a:xfrm>
          <a:off x="12814300" y="13496037"/>
          <a:ext cx="889000" cy="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168445</xdr:rowOff>
    </xdr:from>
    <xdr:ext cx="469744" cy="259045"/>
    <xdr:sp macro="" textlink="">
      <xdr:nvSpPr>
        <xdr:cNvPr id="643" name="テキスト ボックス 642"/>
        <xdr:cNvSpPr txBox="1"/>
      </xdr:nvSpPr>
      <xdr:spPr>
        <a:xfrm>
          <a:off x="12579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159595</xdr:rowOff>
    </xdr:from>
    <xdr:to>
      <xdr:col>85</xdr:col>
      <xdr:colOff>177800</xdr:colOff>
      <xdr:row>79</xdr:row>
      <xdr:rowOff>89745</xdr:rowOff>
    </xdr:to>
    <xdr:sp macro="" textlink="">
      <xdr:nvSpPr>
        <xdr:cNvPr id="649" name="楕円 648"/>
        <xdr:cNvSpPr/>
      </xdr:nvSpPr>
      <xdr:spPr>
        <a:xfrm>
          <a:off x="16268700" y="1353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74522</xdr:rowOff>
    </xdr:from>
    <xdr:ext cx="378565" cy="259045"/>
    <xdr:sp macro="" textlink="">
      <xdr:nvSpPr>
        <xdr:cNvPr id="650" name="災害復旧費該当値テキスト"/>
        <xdr:cNvSpPr txBox="1"/>
      </xdr:nvSpPr>
      <xdr:spPr>
        <a:xfrm>
          <a:off x="16370300" y="1344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122162</xdr:rowOff>
    </xdr:from>
    <xdr:to>
      <xdr:col>81</xdr:col>
      <xdr:colOff>101600</xdr:colOff>
      <xdr:row>78</xdr:row>
      <xdr:rowOff>52312</xdr:rowOff>
    </xdr:to>
    <xdr:sp macro="" textlink="">
      <xdr:nvSpPr>
        <xdr:cNvPr id="651" name="楕円 650"/>
        <xdr:cNvSpPr/>
      </xdr:nvSpPr>
      <xdr:spPr>
        <a:xfrm>
          <a:off x="15430500" y="133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68839</xdr:rowOff>
    </xdr:from>
    <xdr:ext cx="534377" cy="259045"/>
    <xdr:sp macro="" textlink="">
      <xdr:nvSpPr>
        <xdr:cNvPr id="652" name="テキスト ボックス 651"/>
        <xdr:cNvSpPr txBox="1"/>
      </xdr:nvSpPr>
      <xdr:spPr>
        <a:xfrm>
          <a:off x="15214111" y="1309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62516</xdr:rowOff>
    </xdr:from>
    <xdr:to>
      <xdr:col>76</xdr:col>
      <xdr:colOff>165100</xdr:colOff>
      <xdr:row>78</xdr:row>
      <xdr:rowOff>164116</xdr:rowOff>
    </xdr:to>
    <xdr:sp macro="" textlink="">
      <xdr:nvSpPr>
        <xdr:cNvPr id="653" name="楕円 652"/>
        <xdr:cNvSpPr/>
      </xdr:nvSpPr>
      <xdr:spPr>
        <a:xfrm>
          <a:off x="14541500" y="134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9193</xdr:rowOff>
    </xdr:from>
    <xdr:ext cx="469744" cy="259045"/>
    <xdr:sp macro="" textlink="">
      <xdr:nvSpPr>
        <xdr:cNvPr id="654" name="テキスト ボックス 653"/>
        <xdr:cNvSpPr txBox="1"/>
      </xdr:nvSpPr>
      <xdr:spPr>
        <a:xfrm>
          <a:off x="14357428" y="132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76536</xdr:rowOff>
    </xdr:from>
    <xdr:to>
      <xdr:col>72</xdr:col>
      <xdr:colOff>38100</xdr:colOff>
      <xdr:row>79</xdr:row>
      <xdr:rowOff>6686</xdr:rowOff>
    </xdr:to>
    <xdr:sp macro="" textlink="">
      <xdr:nvSpPr>
        <xdr:cNvPr id="655" name="楕円 654"/>
        <xdr:cNvSpPr/>
      </xdr:nvSpPr>
      <xdr:spPr>
        <a:xfrm>
          <a:off x="13652500" y="1344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169263</xdr:rowOff>
    </xdr:from>
    <xdr:ext cx="469744" cy="259045"/>
    <xdr:sp macro="" textlink="">
      <xdr:nvSpPr>
        <xdr:cNvPr id="656" name="テキスト ボックス 655"/>
        <xdr:cNvSpPr txBox="1"/>
      </xdr:nvSpPr>
      <xdr:spPr>
        <a:xfrm>
          <a:off x="13468428" y="1354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72137</xdr:rowOff>
    </xdr:from>
    <xdr:to>
      <xdr:col>67</xdr:col>
      <xdr:colOff>101600</xdr:colOff>
      <xdr:row>79</xdr:row>
      <xdr:rowOff>2287</xdr:rowOff>
    </xdr:to>
    <xdr:sp macro="" textlink="">
      <xdr:nvSpPr>
        <xdr:cNvPr id="657" name="楕円 656"/>
        <xdr:cNvSpPr/>
      </xdr:nvSpPr>
      <xdr:spPr>
        <a:xfrm>
          <a:off x="12763500" y="134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18814</xdr:rowOff>
    </xdr:from>
    <xdr:ext cx="469744" cy="259045"/>
    <xdr:sp macro="" textlink="">
      <xdr:nvSpPr>
        <xdr:cNvPr id="658" name="テキスト ボックス 657"/>
        <xdr:cNvSpPr txBox="1"/>
      </xdr:nvSpPr>
      <xdr:spPr>
        <a:xfrm>
          <a:off x="12579428" y="1322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129367</xdr:rowOff>
    </xdr:from>
    <xdr:to>
      <xdr:col>85</xdr:col>
      <xdr:colOff>127000</xdr:colOff>
      <xdr:row>97</xdr:row>
      <xdr:rowOff>146047</xdr:rowOff>
    </xdr:to>
    <xdr:cxnSp macro="">
      <xdr:nvCxnSpPr>
        <xdr:cNvPr id="687" name="直線コネクタ 686"/>
        <xdr:cNvCxnSpPr/>
      </xdr:nvCxnSpPr>
      <xdr:spPr>
        <a:xfrm flipV="1">
          <a:off x="15481300" y="16760017"/>
          <a:ext cx="838200" cy="1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146047</xdr:rowOff>
    </xdr:from>
    <xdr:to>
      <xdr:col>81</xdr:col>
      <xdr:colOff>50800</xdr:colOff>
      <xdr:row>97</xdr:row>
      <xdr:rowOff>147602</xdr:rowOff>
    </xdr:to>
    <xdr:cxnSp macro="">
      <xdr:nvCxnSpPr>
        <xdr:cNvPr id="690" name="直線コネクタ 689"/>
        <xdr:cNvCxnSpPr/>
      </xdr:nvCxnSpPr>
      <xdr:spPr>
        <a:xfrm flipV="1">
          <a:off x="14592300" y="16776697"/>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147602</xdr:rowOff>
    </xdr:from>
    <xdr:to>
      <xdr:col>76</xdr:col>
      <xdr:colOff>114300</xdr:colOff>
      <xdr:row>97</xdr:row>
      <xdr:rowOff>151572</xdr:rowOff>
    </xdr:to>
    <xdr:cxnSp macro="">
      <xdr:nvCxnSpPr>
        <xdr:cNvPr id="693" name="直線コネクタ 692"/>
        <xdr:cNvCxnSpPr/>
      </xdr:nvCxnSpPr>
      <xdr:spPr>
        <a:xfrm flipV="1">
          <a:off x="13703300" y="16778252"/>
          <a:ext cx="8890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5" name="テキスト ボックス 694"/>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139883</xdr:rowOff>
    </xdr:from>
    <xdr:to>
      <xdr:col>71</xdr:col>
      <xdr:colOff>177800</xdr:colOff>
      <xdr:row>97</xdr:row>
      <xdr:rowOff>151572</xdr:rowOff>
    </xdr:to>
    <xdr:cxnSp macro="">
      <xdr:nvCxnSpPr>
        <xdr:cNvPr id="696" name="直線コネクタ 695"/>
        <xdr:cNvCxnSpPr/>
      </xdr:nvCxnSpPr>
      <xdr:spPr>
        <a:xfrm>
          <a:off x="12814300" y="16770533"/>
          <a:ext cx="8890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8" name="テキスト ボックス 697"/>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700" name="テキスト ボックス 699"/>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78567</xdr:rowOff>
    </xdr:from>
    <xdr:to>
      <xdr:col>85</xdr:col>
      <xdr:colOff>177800</xdr:colOff>
      <xdr:row>98</xdr:row>
      <xdr:rowOff>8717</xdr:rowOff>
    </xdr:to>
    <xdr:sp macro="" textlink="">
      <xdr:nvSpPr>
        <xdr:cNvPr id="706" name="楕円 705"/>
        <xdr:cNvSpPr/>
      </xdr:nvSpPr>
      <xdr:spPr>
        <a:xfrm>
          <a:off x="16268700" y="167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56994</xdr:rowOff>
    </xdr:from>
    <xdr:ext cx="534377" cy="259045"/>
    <xdr:sp macro="" textlink="">
      <xdr:nvSpPr>
        <xdr:cNvPr id="707" name="公債費該当値テキスト"/>
        <xdr:cNvSpPr txBox="1"/>
      </xdr:nvSpPr>
      <xdr:spPr>
        <a:xfrm>
          <a:off x="16370300" y="1668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95247</xdr:rowOff>
    </xdr:from>
    <xdr:to>
      <xdr:col>81</xdr:col>
      <xdr:colOff>101600</xdr:colOff>
      <xdr:row>98</xdr:row>
      <xdr:rowOff>25397</xdr:rowOff>
    </xdr:to>
    <xdr:sp macro="" textlink="">
      <xdr:nvSpPr>
        <xdr:cNvPr id="708" name="楕円 707"/>
        <xdr:cNvSpPr/>
      </xdr:nvSpPr>
      <xdr:spPr>
        <a:xfrm>
          <a:off x="15430500" y="167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16524</xdr:rowOff>
    </xdr:from>
    <xdr:ext cx="534377" cy="259045"/>
    <xdr:sp macro="" textlink="">
      <xdr:nvSpPr>
        <xdr:cNvPr id="709" name="テキスト ボックス 708"/>
        <xdr:cNvSpPr txBox="1"/>
      </xdr:nvSpPr>
      <xdr:spPr>
        <a:xfrm>
          <a:off x="15214111" y="1681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96802</xdr:rowOff>
    </xdr:from>
    <xdr:to>
      <xdr:col>76</xdr:col>
      <xdr:colOff>165100</xdr:colOff>
      <xdr:row>98</xdr:row>
      <xdr:rowOff>26952</xdr:rowOff>
    </xdr:to>
    <xdr:sp macro="" textlink="">
      <xdr:nvSpPr>
        <xdr:cNvPr id="710" name="楕円 709"/>
        <xdr:cNvSpPr/>
      </xdr:nvSpPr>
      <xdr:spPr>
        <a:xfrm>
          <a:off x="14541500" y="1672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18079</xdr:rowOff>
    </xdr:from>
    <xdr:ext cx="534377" cy="259045"/>
    <xdr:sp macro="" textlink="">
      <xdr:nvSpPr>
        <xdr:cNvPr id="711" name="テキスト ボックス 710"/>
        <xdr:cNvSpPr txBox="1"/>
      </xdr:nvSpPr>
      <xdr:spPr>
        <a:xfrm>
          <a:off x="14325111" y="168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100772</xdr:rowOff>
    </xdr:from>
    <xdr:to>
      <xdr:col>72</xdr:col>
      <xdr:colOff>38100</xdr:colOff>
      <xdr:row>98</xdr:row>
      <xdr:rowOff>30922</xdr:rowOff>
    </xdr:to>
    <xdr:sp macro="" textlink="">
      <xdr:nvSpPr>
        <xdr:cNvPr id="712" name="楕円 711"/>
        <xdr:cNvSpPr/>
      </xdr:nvSpPr>
      <xdr:spPr>
        <a:xfrm>
          <a:off x="13652500" y="1673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22049</xdr:rowOff>
    </xdr:from>
    <xdr:ext cx="534377" cy="259045"/>
    <xdr:sp macro="" textlink="">
      <xdr:nvSpPr>
        <xdr:cNvPr id="713" name="テキスト ボックス 712"/>
        <xdr:cNvSpPr txBox="1"/>
      </xdr:nvSpPr>
      <xdr:spPr>
        <a:xfrm>
          <a:off x="13436111" y="168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89083</xdr:rowOff>
    </xdr:from>
    <xdr:to>
      <xdr:col>67</xdr:col>
      <xdr:colOff>101600</xdr:colOff>
      <xdr:row>98</xdr:row>
      <xdr:rowOff>19233</xdr:rowOff>
    </xdr:to>
    <xdr:sp macro="" textlink="">
      <xdr:nvSpPr>
        <xdr:cNvPr id="714" name="楕円 713"/>
        <xdr:cNvSpPr/>
      </xdr:nvSpPr>
      <xdr:spPr>
        <a:xfrm>
          <a:off x="12763500" y="167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10360</xdr:rowOff>
    </xdr:from>
    <xdr:ext cx="534377" cy="259045"/>
    <xdr:sp macro="" textlink="">
      <xdr:nvSpPr>
        <xdr:cNvPr id="715" name="テキスト ボックス 714"/>
        <xdr:cNvSpPr txBox="1"/>
      </xdr:nvSpPr>
      <xdr:spPr>
        <a:xfrm>
          <a:off x="12547111" y="1681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消防費：消防事務を一部事務組合で行っており、類似団体平均より低い水準となる傾向にあるが、令和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年度は消防機庫新設に伴い高い水準となった。また、令和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年度は災害情報伝達システムの導入に伴い数値が高くなっている。</a:t>
          </a:r>
        </a:p>
        <a:p>
          <a:r>
            <a:rPr kumimoji="1" lang="ja-JP" altLang="en-US" sz="1050">
              <a:latin typeface="ＭＳ Ｐゴシック" panose="020B0600070205080204" pitchFamily="50" charset="-128"/>
              <a:ea typeface="ＭＳ Ｐゴシック" panose="020B0600070205080204" pitchFamily="50" charset="-128"/>
            </a:rPr>
            <a:t>総務費：電算システムの改修・保守に多額の費用を要しているため、全国平均・県平均に比べて高水準であるものの、類似団体平均と比較すると低い水準となっている。令和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年度は、特別定額給付金事業のため数値が大きくなっている。令和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年度と増加している理由は、ふるさと納税の増加に伴うふるさと納税返礼事務委託料の大幅な増加によるもの。</a:t>
          </a:r>
        </a:p>
        <a:p>
          <a:r>
            <a:rPr kumimoji="1" lang="ja-JP" altLang="en-US" sz="1050">
              <a:latin typeface="ＭＳ Ｐゴシック" panose="020B0600070205080204" pitchFamily="50" charset="-128"/>
              <a:ea typeface="ＭＳ Ｐゴシック" panose="020B0600070205080204" pitchFamily="50" charset="-128"/>
            </a:rPr>
            <a:t>農林水産業費：農地の面積自体が少ないため農業振興に係る費用が抑制できているため、県平均・類似団体平均のいずれと比較しても低水準となっている。</a:t>
          </a:r>
        </a:p>
        <a:p>
          <a:r>
            <a:rPr kumimoji="1" lang="ja-JP" altLang="en-US" sz="1050">
              <a:latin typeface="ＭＳ Ｐゴシック" panose="020B0600070205080204" pitchFamily="50" charset="-128"/>
              <a:ea typeface="ＭＳ Ｐゴシック" panose="020B0600070205080204" pitchFamily="50" charset="-128"/>
            </a:rPr>
            <a:t>教育費：全国平均・県平均・類似団体平均のいずれと比較しても低水準となっているが、生活支援員を手厚く配置するなど多額の費用を投じ教育環境の充実に努めている。</a:t>
          </a:r>
        </a:p>
        <a:p>
          <a:r>
            <a:rPr kumimoji="1" lang="ja-JP" altLang="en-US" sz="1050">
              <a:latin typeface="ＭＳ Ｐゴシック" panose="020B0600070205080204" pitchFamily="50" charset="-128"/>
              <a:ea typeface="ＭＳ Ｐゴシック" panose="020B0600070205080204" pitchFamily="50" charset="-128"/>
            </a:rPr>
            <a:t>民生費：全国平均・県平均・類似団体平均のいずれと比較しても低水準となっているが、放課後デイサービス等の扶助費が増え続けているため増加傾向にある。令和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年度の増加の主な理由は、子育て世帯への臨時特別給付金・住民税非課税世帯等に対する臨時特別給付金の増加によるもの。</a:t>
          </a:r>
        </a:p>
        <a:p>
          <a:r>
            <a:rPr kumimoji="1" lang="ja-JP" altLang="en-US" sz="1050">
              <a:latin typeface="ＭＳ Ｐゴシック" panose="020B0600070205080204" pitchFamily="50" charset="-128"/>
              <a:ea typeface="ＭＳ Ｐゴシック" panose="020B0600070205080204" pitchFamily="50" charset="-128"/>
            </a:rPr>
            <a:t>衛生費：全国平均・県平均・類似団体平均のいずれと比較しても低水準となっているが、ごみ処理・し尿処理を一部事務組合で行っているため、人件費が抑制されていることで低水準となっていると考えている。令和３年度から増加傾向にあるのは西部衛生施設組合処分場・焼却場・熱利用施設の建設事業費負担金の増によるもの。</a:t>
          </a:r>
        </a:p>
        <a:p>
          <a:r>
            <a:rPr kumimoji="1" lang="ja-JP" altLang="en-US" sz="1050">
              <a:latin typeface="ＭＳ Ｐゴシック" panose="020B0600070205080204" pitchFamily="50" charset="-128"/>
              <a:ea typeface="ＭＳ Ｐゴシック" panose="020B0600070205080204" pitchFamily="50" charset="-128"/>
            </a:rPr>
            <a:t>土木費：県平均・類似団体平均のいずれと比較しても低水準となっており、今後も無理な事業は行わず健全な運営に努める必要がある。</a:t>
          </a:r>
        </a:p>
        <a:p>
          <a:r>
            <a:rPr kumimoji="1" lang="ja-JP" altLang="en-US" sz="1050">
              <a:latin typeface="ＭＳ Ｐゴシック" panose="020B0600070205080204" pitchFamily="50" charset="-128"/>
              <a:ea typeface="ＭＳ Ｐゴシック" panose="020B0600070205080204" pitchFamily="50" charset="-128"/>
            </a:rPr>
            <a:t>公債費：全国平均・県平均・類似団体平均のいずれと比較しても低水準となっており、今後も町債の発行については原則として交付税措置があるものに限ることで適正な水準を維持していきたいと考えてい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財政調整基金については、基金に依存しない行財政運営に努めることで、ここ数年は増加傾向にある。</a:t>
          </a:r>
        </a:p>
        <a:p>
          <a:r>
            <a:rPr kumimoji="1" lang="ja-JP" altLang="en-US" sz="1400">
              <a:latin typeface="ＭＳ ゴシック" pitchFamily="49" charset="-128"/>
              <a:ea typeface="ＭＳ ゴシック" pitchFamily="49" charset="-128"/>
            </a:rPr>
            <a:t>　実質収支額は、ここ数年は年度末の法人町民税の税収に左右されるため増減を繰り返している。</a:t>
          </a:r>
        </a:p>
        <a:p>
          <a:r>
            <a:rPr kumimoji="1" lang="ja-JP" altLang="en-US" sz="1400">
              <a:latin typeface="ＭＳ ゴシック" pitchFamily="49" charset="-128"/>
              <a:ea typeface="ＭＳ ゴシック" pitchFamily="49" charset="-128"/>
            </a:rPr>
            <a:t>　実質単年度収支は、災害の影響で平成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年度でマイナスに転じたものの、平成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年度以降は普通建設事業費、投資及び出資金の減少や歳出抑制の取り組み、普通交付税やふるさと納税の増加等によりプラスとなっている。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一般会計は、町税収入やふるさと納税の増加により実質収支額が増加し、実質収支比率も大きくなっているが、予算規模が少額なため数値の変動はあるものの、平均すると同程度の水準で安定している。</a:t>
          </a:r>
        </a:p>
        <a:p>
          <a:r>
            <a:rPr kumimoji="1" lang="ja-JP" altLang="en-US" sz="1400">
              <a:latin typeface="ＭＳ ゴシック" pitchFamily="49" charset="-128"/>
              <a:ea typeface="ＭＳ ゴシック" pitchFamily="49" charset="-128"/>
            </a:rPr>
            <a:t>　国民健康保険、介護保険の両特別会計は、適正水準を維持している。なお、国民健康保険特別会計は、平成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年度から国保財政の運営主体が都道府県に移行して以降、同程度の水準を維持している。</a:t>
          </a:r>
        </a:p>
        <a:p>
          <a:r>
            <a:rPr kumimoji="1" lang="ja-JP" altLang="en-US" sz="1400">
              <a:latin typeface="ＭＳ ゴシック" pitchFamily="49" charset="-128"/>
              <a:ea typeface="ＭＳ ゴシック" pitchFamily="49" charset="-128"/>
            </a:rPr>
            <a:t>　水道、下水道の両事業会計は、同水準で安定している。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DG33" sqref="DG33:DH33"/>
    </sheetView>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6123746</v>
      </c>
      <c r="BO4" s="449"/>
      <c r="BP4" s="449"/>
      <c r="BQ4" s="449"/>
      <c r="BR4" s="449"/>
      <c r="BS4" s="449"/>
      <c r="BT4" s="449"/>
      <c r="BU4" s="450"/>
      <c r="BV4" s="448">
        <v>6229927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14.6</v>
      </c>
      <c r="CU4" s="589"/>
      <c r="CV4" s="589"/>
      <c r="CW4" s="589"/>
      <c r="CX4" s="589"/>
      <c r="CY4" s="589"/>
      <c r="CZ4" s="589"/>
      <c r="DA4" s="590"/>
      <c r="DB4" s="588">
        <v>11.8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5607036</v>
      </c>
      <c r="BO5" s="420"/>
      <c r="BP5" s="420"/>
      <c r="BQ5" s="420"/>
      <c r="BR5" s="420"/>
      <c r="BS5" s="420"/>
      <c r="BT5" s="420"/>
      <c r="BU5" s="421"/>
      <c r="BV5" s="419">
        <v>5814250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83</v>
      </c>
      <c r="CU5" s="417"/>
      <c r="CV5" s="417"/>
      <c r="CW5" s="417"/>
      <c r="CX5" s="417"/>
      <c r="CY5" s="417"/>
      <c r="CZ5" s="417"/>
      <c r="DA5" s="418"/>
      <c r="DB5" s="416">
        <v>80.2</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516710</v>
      </c>
      <c r="BO6" s="420"/>
      <c r="BP6" s="420"/>
      <c r="BQ6" s="420"/>
      <c r="BR6" s="420"/>
      <c r="BS6" s="420"/>
      <c r="BT6" s="420"/>
      <c r="BU6" s="421"/>
      <c r="BV6" s="419">
        <v>415677</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84.6</v>
      </c>
      <c r="CU6" s="563"/>
      <c r="CV6" s="563"/>
      <c r="CW6" s="563"/>
      <c r="CX6" s="563"/>
      <c r="CY6" s="563"/>
      <c r="CZ6" s="563"/>
      <c r="DA6" s="564"/>
      <c r="DB6" s="562">
        <v>86</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104</v>
      </c>
      <c r="AV7" s="478"/>
      <c r="AW7" s="478"/>
      <c r="AX7" s="478"/>
      <c r="AY7" s="433" t="s">
        <v>108</v>
      </c>
      <c r="AZ7" s="434"/>
      <c r="BA7" s="434"/>
      <c r="BB7" s="434"/>
      <c r="BC7" s="434"/>
      <c r="BD7" s="434"/>
      <c r="BE7" s="434"/>
      <c r="BF7" s="434"/>
      <c r="BG7" s="434"/>
      <c r="BH7" s="434"/>
      <c r="BI7" s="434"/>
      <c r="BJ7" s="434"/>
      <c r="BK7" s="434"/>
      <c r="BL7" s="434"/>
      <c r="BM7" s="435"/>
      <c r="BN7" s="419">
        <v>50389</v>
      </c>
      <c r="BO7" s="420"/>
      <c r="BP7" s="420"/>
      <c r="BQ7" s="420"/>
      <c r="BR7" s="420"/>
      <c r="BS7" s="420"/>
      <c r="BT7" s="420"/>
      <c r="BU7" s="421"/>
      <c r="BV7" s="419">
        <v>32771</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3198561</v>
      </c>
      <c r="CU7" s="420"/>
      <c r="CV7" s="420"/>
      <c r="CW7" s="420"/>
      <c r="CX7" s="420"/>
      <c r="CY7" s="420"/>
      <c r="CZ7" s="420"/>
      <c r="DA7" s="421"/>
      <c r="DB7" s="419">
        <v>3243899</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466321</v>
      </c>
      <c r="BO8" s="420"/>
      <c r="BP8" s="420"/>
      <c r="BQ8" s="420"/>
      <c r="BR8" s="420"/>
      <c r="BS8" s="420"/>
      <c r="BT8" s="420"/>
      <c r="BU8" s="421"/>
      <c r="BV8" s="419">
        <v>382906</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0.53</v>
      </c>
      <c r="CU8" s="523"/>
      <c r="CV8" s="523"/>
      <c r="CW8" s="523"/>
      <c r="CX8" s="523"/>
      <c r="CY8" s="523"/>
      <c r="CZ8" s="523"/>
      <c r="DA8" s="524"/>
      <c r="DB8" s="522">
        <v>0.56000000000000005</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10950</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83415</v>
      </c>
      <c r="BO9" s="420"/>
      <c r="BP9" s="420"/>
      <c r="BQ9" s="420"/>
      <c r="BR9" s="420"/>
      <c r="BS9" s="420"/>
      <c r="BT9" s="420"/>
      <c r="BU9" s="421"/>
      <c r="BV9" s="419">
        <v>143472</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8.6999999999999993</v>
      </c>
      <c r="CU9" s="417"/>
      <c r="CV9" s="417"/>
      <c r="CW9" s="417"/>
      <c r="CX9" s="417"/>
      <c r="CY9" s="417"/>
      <c r="CZ9" s="417"/>
      <c r="DA9" s="418"/>
      <c r="DB9" s="416">
        <v>8.4</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10929</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247620</v>
      </c>
      <c r="BO10" s="420"/>
      <c r="BP10" s="420"/>
      <c r="BQ10" s="420"/>
      <c r="BR10" s="420"/>
      <c r="BS10" s="420"/>
      <c r="BT10" s="420"/>
      <c r="BU10" s="421"/>
      <c r="BV10" s="419">
        <v>205378</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122</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11040</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111</v>
      </c>
      <c r="AV12" s="478"/>
      <c r="AW12" s="478"/>
      <c r="AX12" s="478"/>
      <c r="AY12" s="433" t="s">
        <v>137</v>
      </c>
      <c r="AZ12" s="434"/>
      <c r="BA12" s="434"/>
      <c r="BB12" s="434"/>
      <c r="BC12" s="434"/>
      <c r="BD12" s="434"/>
      <c r="BE12" s="434"/>
      <c r="BF12" s="434"/>
      <c r="BG12" s="434"/>
      <c r="BH12" s="434"/>
      <c r="BI12" s="434"/>
      <c r="BJ12" s="434"/>
      <c r="BK12" s="434"/>
      <c r="BL12" s="434"/>
      <c r="BM12" s="435"/>
      <c r="BN12" s="419">
        <v>91801</v>
      </c>
      <c r="BO12" s="420"/>
      <c r="BP12" s="420"/>
      <c r="BQ12" s="420"/>
      <c r="BR12" s="420"/>
      <c r="BS12" s="420"/>
      <c r="BT12" s="420"/>
      <c r="BU12" s="421"/>
      <c r="BV12" s="419">
        <v>96584</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10925</v>
      </c>
      <c r="S13" s="507"/>
      <c r="T13" s="507"/>
      <c r="U13" s="507"/>
      <c r="V13" s="508"/>
      <c r="W13" s="509" t="s">
        <v>141</v>
      </c>
      <c r="X13" s="405"/>
      <c r="Y13" s="405"/>
      <c r="Z13" s="405"/>
      <c r="AA13" s="405"/>
      <c r="AB13" s="406"/>
      <c r="AC13" s="372">
        <v>131</v>
      </c>
      <c r="AD13" s="373"/>
      <c r="AE13" s="373"/>
      <c r="AF13" s="373"/>
      <c r="AG13" s="374"/>
      <c r="AH13" s="372">
        <v>113</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239234</v>
      </c>
      <c r="BO13" s="420"/>
      <c r="BP13" s="420"/>
      <c r="BQ13" s="420"/>
      <c r="BR13" s="420"/>
      <c r="BS13" s="420"/>
      <c r="BT13" s="420"/>
      <c r="BU13" s="421"/>
      <c r="BV13" s="419">
        <v>252266</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7.4</v>
      </c>
      <c r="CU13" s="417"/>
      <c r="CV13" s="417"/>
      <c r="CW13" s="417"/>
      <c r="CX13" s="417"/>
      <c r="CY13" s="417"/>
      <c r="CZ13" s="417"/>
      <c r="DA13" s="418"/>
      <c r="DB13" s="416">
        <v>7.3</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11062</v>
      </c>
      <c r="S14" s="507"/>
      <c r="T14" s="507"/>
      <c r="U14" s="507"/>
      <c r="V14" s="508"/>
      <c r="W14" s="510"/>
      <c r="X14" s="408"/>
      <c r="Y14" s="408"/>
      <c r="Z14" s="408"/>
      <c r="AA14" s="408"/>
      <c r="AB14" s="409"/>
      <c r="AC14" s="499">
        <v>2.6</v>
      </c>
      <c r="AD14" s="500"/>
      <c r="AE14" s="500"/>
      <c r="AF14" s="500"/>
      <c r="AG14" s="501"/>
      <c r="AH14" s="499">
        <v>2.2000000000000002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139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140</v>
      </c>
      <c r="N15" s="504"/>
      <c r="O15" s="504"/>
      <c r="P15" s="504"/>
      <c r="Q15" s="505"/>
      <c r="R15" s="506">
        <v>10923</v>
      </c>
      <c r="S15" s="507"/>
      <c r="T15" s="507"/>
      <c r="U15" s="507"/>
      <c r="V15" s="508"/>
      <c r="W15" s="509" t="s">
        <v>148</v>
      </c>
      <c r="X15" s="405"/>
      <c r="Y15" s="405"/>
      <c r="Z15" s="405"/>
      <c r="AA15" s="405"/>
      <c r="AB15" s="406"/>
      <c r="AC15" s="372">
        <v>1658</v>
      </c>
      <c r="AD15" s="373"/>
      <c r="AE15" s="373"/>
      <c r="AF15" s="373"/>
      <c r="AG15" s="374"/>
      <c r="AH15" s="372">
        <v>1777</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1401268</v>
      </c>
      <c r="BO15" s="449"/>
      <c r="BP15" s="449"/>
      <c r="BQ15" s="449"/>
      <c r="BR15" s="449"/>
      <c r="BS15" s="449"/>
      <c r="BT15" s="449"/>
      <c r="BU15" s="450"/>
      <c r="BV15" s="448">
        <v>1345751</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33.5</v>
      </c>
      <c r="AD16" s="500"/>
      <c r="AE16" s="500"/>
      <c r="AF16" s="500"/>
      <c r="AG16" s="501"/>
      <c r="AH16" s="499">
        <v>34.9</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2766988</v>
      </c>
      <c r="BO16" s="420"/>
      <c r="BP16" s="420"/>
      <c r="BQ16" s="420"/>
      <c r="BR16" s="420"/>
      <c r="BS16" s="420"/>
      <c r="BT16" s="420"/>
      <c r="BU16" s="421"/>
      <c r="BV16" s="419">
        <v>2660803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3160</v>
      </c>
      <c r="AD17" s="373"/>
      <c r="AE17" s="373"/>
      <c r="AF17" s="373"/>
      <c r="AG17" s="374"/>
      <c r="AH17" s="372">
        <v>3204</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1769358</v>
      </c>
      <c r="BO17" s="420"/>
      <c r="BP17" s="420"/>
      <c r="BQ17" s="420"/>
      <c r="BR17" s="420"/>
      <c r="BS17" s="420"/>
      <c r="BT17" s="420"/>
      <c r="BU17" s="421"/>
      <c r="BV17" s="419">
        <v>1699971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12.23</v>
      </c>
      <c r="M18" s="472"/>
      <c r="N18" s="472"/>
      <c r="O18" s="472"/>
      <c r="P18" s="472"/>
      <c r="Q18" s="472"/>
      <c r="R18" s="473"/>
      <c r="S18" s="473"/>
      <c r="T18" s="473"/>
      <c r="U18" s="473"/>
      <c r="V18" s="474"/>
      <c r="W18" s="490"/>
      <c r="X18" s="491"/>
      <c r="Y18" s="491"/>
      <c r="Z18" s="491"/>
      <c r="AA18" s="491"/>
      <c r="AB18" s="515"/>
      <c r="AC18" s="389">
        <v>63.9</v>
      </c>
      <c r="AD18" s="390"/>
      <c r="AE18" s="390"/>
      <c r="AF18" s="390"/>
      <c r="AG18" s="475"/>
      <c r="AH18" s="389">
        <v>62.9</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2790322</v>
      </c>
      <c r="BO18" s="420"/>
      <c r="BP18" s="420"/>
      <c r="BQ18" s="420"/>
      <c r="BR18" s="420"/>
      <c r="BS18" s="420"/>
      <c r="BT18" s="420"/>
      <c r="BU18" s="421"/>
      <c r="BV18" s="419">
        <v>2710763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895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4288116</v>
      </c>
      <c r="BO19" s="420"/>
      <c r="BP19" s="420"/>
      <c r="BQ19" s="420"/>
      <c r="BR19" s="420"/>
      <c r="BS19" s="420"/>
      <c r="BT19" s="420"/>
      <c r="BU19" s="421"/>
      <c r="BV19" s="419">
        <v>4193870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4138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3614344</v>
      </c>
      <c r="BO22" s="449"/>
      <c r="BP22" s="449"/>
      <c r="BQ22" s="449"/>
      <c r="BR22" s="449"/>
      <c r="BS22" s="449"/>
      <c r="BT22" s="449"/>
      <c r="BU22" s="450"/>
      <c r="BV22" s="448">
        <v>3755574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3092681</v>
      </c>
      <c r="BO23" s="420"/>
      <c r="BP23" s="420"/>
      <c r="BQ23" s="420"/>
      <c r="BR23" s="420"/>
      <c r="BS23" s="420"/>
      <c r="BT23" s="420"/>
      <c r="BU23" s="421"/>
      <c r="BV23" s="419">
        <v>3214307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7000</v>
      </c>
      <c r="R24" s="373"/>
      <c r="S24" s="373"/>
      <c r="T24" s="373"/>
      <c r="U24" s="373"/>
      <c r="V24" s="374"/>
      <c r="W24" s="462"/>
      <c r="X24" s="399"/>
      <c r="Y24" s="400"/>
      <c r="Z24" s="375" t="s">
        <v>173</v>
      </c>
      <c r="AA24" s="376"/>
      <c r="AB24" s="376"/>
      <c r="AC24" s="376"/>
      <c r="AD24" s="376"/>
      <c r="AE24" s="376"/>
      <c r="AF24" s="376"/>
      <c r="AG24" s="377"/>
      <c r="AH24" s="372">
        <v>68</v>
      </c>
      <c r="AI24" s="373"/>
      <c r="AJ24" s="373"/>
      <c r="AK24" s="373"/>
      <c r="AL24" s="374"/>
      <c r="AM24" s="372">
        <v>206924</v>
      </c>
      <c r="AN24" s="373"/>
      <c r="AO24" s="373"/>
      <c r="AP24" s="373"/>
      <c r="AQ24" s="373"/>
      <c r="AR24" s="374"/>
      <c r="AS24" s="372">
        <v>3043</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1626425</v>
      </c>
      <c r="BO24" s="420"/>
      <c r="BP24" s="420"/>
      <c r="BQ24" s="420"/>
      <c r="BR24" s="420"/>
      <c r="BS24" s="420"/>
      <c r="BT24" s="420"/>
      <c r="BU24" s="421"/>
      <c r="BV24" s="419">
        <v>1654630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1</v>
      </c>
      <c r="M25" s="373"/>
      <c r="N25" s="373"/>
      <c r="O25" s="373"/>
      <c r="P25" s="374"/>
      <c r="Q25" s="372">
        <v>6200</v>
      </c>
      <c r="R25" s="373"/>
      <c r="S25" s="373"/>
      <c r="T25" s="373"/>
      <c r="U25" s="373"/>
      <c r="V25" s="374"/>
      <c r="W25" s="462"/>
      <c r="X25" s="399"/>
      <c r="Y25" s="400"/>
      <c r="Z25" s="375" t="s">
        <v>176</v>
      </c>
      <c r="AA25" s="376"/>
      <c r="AB25" s="376"/>
      <c r="AC25" s="376"/>
      <c r="AD25" s="376"/>
      <c r="AE25" s="376"/>
      <c r="AF25" s="376"/>
      <c r="AG25" s="377"/>
      <c r="AH25" s="372" t="s">
        <v>139</v>
      </c>
      <c r="AI25" s="373"/>
      <c r="AJ25" s="373"/>
      <c r="AK25" s="373"/>
      <c r="AL25" s="374"/>
      <c r="AM25" s="372" t="s">
        <v>139</v>
      </c>
      <c r="AN25" s="373"/>
      <c r="AO25" s="373"/>
      <c r="AP25" s="373"/>
      <c r="AQ25" s="373"/>
      <c r="AR25" s="374"/>
      <c r="AS25" s="372" t="s">
        <v>139</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21953</v>
      </c>
      <c r="BO25" s="449"/>
      <c r="BP25" s="449"/>
      <c r="BQ25" s="449"/>
      <c r="BR25" s="449"/>
      <c r="BS25" s="449"/>
      <c r="BT25" s="449"/>
      <c r="BU25" s="450"/>
      <c r="BV25" s="448">
        <v>80852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5800</v>
      </c>
      <c r="R26" s="373"/>
      <c r="S26" s="373"/>
      <c r="T26" s="373"/>
      <c r="U26" s="373"/>
      <c r="V26" s="374"/>
      <c r="W26" s="462"/>
      <c r="X26" s="399"/>
      <c r="Y26" s="400"/>
      <c r="Z26" s="375" t="s">
        <v>179</v>
      </c>
      <c r="AA26" s="430"/>
      <c r="AB26" s="430"/>
      <c r="AC26" s="430"/>
      <c r="AD26" s="430"/>
      <c r="AE26" s="430"/>
      <c r="AF26" s="430"/>
      <c r="AG26" s="431"/>
      <c r="AH26" s="372">
        <v>6</v>
      </c>
      <c r="AI26" s="373"/>
      <c r="AJ26" s="373"/>
      <c r="AK26" s="373"/>
      <c r="AL26" s="374"/>
      <c r="AM26" s="372">
        <v>15270</v>
      </c>
      <c r="AN26" s="373"/>
      <c r="AO26" s="373"/>
      <c r="AP26" s="373"/>
      <c r="AQ26" s="373"/>
      <c r="AR26" s="374"/>
      <c r="AS26" s="372">
        <v>2545</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v>2948</v>
      </c>
      <c r="BO26" s="420"/>
      <c r="BP26" s="420"/>
      <c r="BQ26" s="420"/>
      <c r="BR26" s="420"/>
      <c r="BS26" s="420"/>
      <c r="BT26" s="420"/>
      <c r="BU26" s="421"/>
      <c r="BV26" s="419">
        <v>2992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3400</v>
      </c>
      <c r="R27" s="373"/>
      <c r="S27" s="373"/>
      <c r="T27" s="373"/>
      <c r="U27" s="373"/>
      <c r="V27" s="374"/>
      <c r="W27" s="462"/>
      <c r="X27" s="399"/>
      <c r="Y27" s="400"/>
      <c r="Z27" s="375" t="s">
        <v>182</v>
      </c>
      <c r="AA27" s="376"/>
      <c r="AB27" s="376"/>
      <c r="AC27" s="376"/>
      <c r="AD27" s="376"/>
      <c r="AE27" s="376"/>
      <c r="AF27" s="376"/>
      <c r="AG27" s="377"/>
      <c r="AH27" s="372">
        <v>6</v>
      </c>
      <c r="AI27" s="373"/>
      <c r="AJ27" s="373"/>
      <c r="AK27" s="373"/>
      <c r="AL27" s="374"/>
      <c r="AM27" s="372">
        <v>19129</v>
      </c>
      <c r="AN27" s="373"/>
      <c r="AO27" s="373"/>
      <c r="AP27" s="373"/>
      <c r="AQ27" s="373"/>
      <c r="AR27" s="374"/>
      <c r="AS27" s="372">
        <v>3188</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103020</v>
      </c>
      <c r="BO27" s="454"/>
      <c r="BP27" s="454"/>
      <c r="BQ27" s="454"/>
      <c r="BR27" s="454"/>
      <c r="BS27" s="454"/>
      <c r="BT27" s="454"/>
      <c r="BU27" s="455"/>
      <c r="BV27" s="453">
        <v>103020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2800</v>
      </c>
      <c r="R28" s="373"/>
      <c r="S28" s="373"/>
      <c r="T28" s="373"/>
      <c r="U28" s="373"/>
      <c r="V28" s="374"/>
      <c r="W28" s="462"/>
      <c r="X28" s="399"/>
      <c r="Y28" s="400"/>
      <c r="Z28" s="375" t="s">
        <v>185</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1246853</v>
      </c>
      <c r="BO28" s="449"/>
      <c r="BP28" s="449"/>
      <c r="BQ28" s="449"/>
      <c r="BR28" s="449"/>
      <c r="BS28" s="449"/>
      <c r="BT28" s="449"/>
      <c r="BU28" s="450"/>
      <c r="BV28" s="448">
        <v>1091034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8</v>
      </c>
      <c r="M29" s="373"/>
      <c r="N29" s="373"/>
      <c r="O29" s="373"/>
      <c r="P29" s="374"/>
      <c r="Q29" s="372">
        <v>2550</v>
      </c>
      <c r="R29" s="373"/>
      <c r="S29" s="373"/>
      <c r="T29" s="373"/>
      <c r="U29" s="373"/>
      <c r="V29" s="374"/>
      <c r="W29" s="463"/>
      <c r="X29" s="464"/>
      <c r="Y29" s="465"/>
      <c r="Z29" s="375" t="s">
        <v>188</v>
      </c>
      <c r="AA29" s="376"/>
      <c r="AB29" s="376"/>
      <c r="AC29" s="376"/>
      <c r="AD29" s="376"/>
      <c r="AE29" s="376"/>
      <c r="AF29" s="376"/>
      <c r="AG29" s="377"/>
      <c r="AH29" s="372">
        <v>74</v>
      </c>
      <c r="AI29" s="373"/>
      <c r="AJ29" s="373"/>
      <c r="AK29" s="373"/>
      <c r="AL29" s="374"/>
      <c r="AM29" s="372">
        <v>226053</v>
      </c>
      <c r="AN29" s="373"/>
      <c r="AO29" s="373"/>
      <c r="AP29" s="373"/>
      <c r="AQ29" s="373"/>
      <c r="AR29" s="374"/>
      <c r="AS29" s="372">
        <v>3055</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186989</v>
      </c>
      <c r="BO29" s="420"/>
      <c r="BP29" s="420"/>
      <c r="BQ29" s="420"/>
      <c r="BR29" s="420"/>
      <c r="BS29" s="420"/>
      <c r="BT29" s="420"/>
      <c r="BU29" s="421"/>
      <c r="BV29" s="419">
        <v>206989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95.5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1266426</v>
      </c>
      <c r="BO30" s="454"/>
      <c r="BP30" s="454"/>
      <c r="BQ30" s="454"/>
      <c r="BR30" s="454"/>
      <c r="BS30" s="454"/>
      <c r="BT30" s="454"/>
      <c r="BU30" s="455"/>
      <c r="BV30" s="453">
        <v>1249508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里庄町国民健康保険特別会計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里庄町水道事業会計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岡山県市町村総合事務組合(一般会計）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科学振興仁科財団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里庄町育英奨学資金給与特別会計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里庄町介護保険特別会計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IF('各会計、関係団体の財政状況及び健全化判断比率'!B33="","",'各会計、関係団体の財政状況及び健全化判断比率'!B33)</f>
        <v>里庄町公共下水道事業会計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岡山県市町村総合事務組合（貸付金特別会計）</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里庄町土地開発公社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里庄町営墓地特別会計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里庄町後期高齢者医療特別会計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岡山県市町村総合事務組合（拠出金事業特別会計）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里庄町介護老人保健施設特別会計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岡山県市町村税整理組合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岡山県西部地区養護老人ホーム組合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岡山県西部環境整備施設組合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岡山県西部衛生施設組合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笠岡地区消防組合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岡山県西南水道企業団</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19</v>
      </c>
      <c r="BX43" s="367"/>
      <c r="BY43" s="368" t="str">
        <f>IF('各会計、関係団体の財政状況及び健全化判断比率'!B77="","",'各会計、関係団体の財政状況及び健全化判断比率'!B77)</f>
        <v>備南競艇事業組合（一般会計）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6ZYarl9dZIG7BwvO9YZRmpCAcPdpjvpgkRfoHnsLRSZyeBQWWhq5XI44qGGC/VUfQAucG3PXz0E3ukW5Urer9w==" saltValue="JKDm2gviRNKQhQwgTTWPA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DG33" sqref="DG33:DH33"/>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51" t="s">
        <v>572</v>
      </c>
      <c r="D34" s="1151"/>
      <c r="E34" s="1152"/>
      <c r="F34" s="32">
        <v>9.09</v>
      </c>
      <c r="G34" s="33">
        <v>8.7100000000000009</v>
      </c>
      <c r="H34" s="33">
        <v>7.82</v>
      </c>
      <c r="I34" s="33">
        <v>11.74</v>
      </c>
      <c r="J34" s="34">
        <v>14.52</v>
      </c>
      <c r="K34" s="22"/>
      <c r="L34" s="22"/>
      <c r="M34" s="22"/>
      <c r="N34" s="22"/>
      <c r="O34" s="22"/>
      <c r="P34" s="22"/>
    </row>
    <row r="35" spans="1:16" ht="39" customHeight="1" x14ac:dyDescent="0.2">
      <c r="A35" s="22"/>
      <c r="B35" s="35"/>
      <c r="C35" s="1145" t="s">
        <v>573</v>
      </c>
      <c r="D35" s="1146"/>
      <c r="E35" s="1147"/>
      <c r="F35" s="36">
        <v>3.72</v>
      </c>
      <c r="G35" s="37">
        <v>5.4</v>
      </c>
      <c r="H35" s="37">
        <v>7.99</v>
      </c>
      <c r="I35" s="37">
        <v>8.23</v>
      </c>
      <c r="J35" s="38">
        <v>9.4700000000000006</v>
      </c>
      <c r="K35" s="22"/>
      <c r="L35" s="22"/>
      <c r="M35" s="22"/>
      <c r="N35" s="22"/>
      <c r="O35" s="22"/>
      <c r="P35" s="22"/>
    </row>
    <row r="36" spans="1:16" ht="39" customHeight="1" x14ac:dyDescent="0.2">
      <c r="A36" s="22"/>
      <c r="B36" s="35"/>
      <c r="C36" s="1145" t="s">
        <v>574</v>
      </c>
      <c r="D36" s="1146"/>
      <c r="E36" s="1147"/>
      <c r="F36" s="36">
        <v>9.19</v>
      </c>
      <c r="G36" s="37">
        <v>9.41</v>
      </c>
      <c r="H36" s="37">
        <v>9.85</v>
      </c>
      <c r="I36" s="37">
        <v>9.16</v>
      </c>
      <c r="J36" s="38">
        <v>9.4</v>
      </c>
      <c r="K36" s="22"/>
      <c r="L36" s="22"/>
      <c r="M36" s="22"/>
      <c r="N36" s="22"/>
      <c r="O36" s="22"/>
      <c r="P36" s="22"/>
    </row>
    <row r="37" spans="1:16" ht="39" customHeight="1" x14ac:dyDescent="0.2">
      <c r="A37" s="22"/>
      <c r="B37" s="35"/>
      <c r="C37" s="1145" t="s">
        <v>575</v>
      </c>
      <c r="D37" s="1146"/>
      <c r="E37" s="1147"/>
      <c r="F37" s="36">
        <v>0.46</v>
      </c>
      <c r="G37" s="37">
        <v>0.5</v>
      </c>
      <c r="H37" s="37">
        <v>0.4</v>
      </c>
      <c r="I37" s="37">
        <v>0.89</v>
      </c>
      <c r="J37" s="38">
        <v>1.01</v>
      </c>
      <c r="K37" s="22"/>
      <c r="L37" s="22"/>
      <c r="M37" s="22"/>
      <c r="N37" s="22"/>
      <c r="O37" s="22"/>
      <c r="P37" s="22"/>
    </row>
    <row r="38" spans="1:16" ht="39" customHeight="1" x14ac:dyDescent="0.2">
      <c r="A38" s="22"/>
      <c r="B38" s="35"/>
      <c r="C38" s="1145" t="s">
        <v>576</v>
      </c>
      <c r="D38" s="1146"/>
      <c r="E38" s="1147"/>
      <c r="F38" s="36">
        <v>0.18</v>
      </c>
      <c r="G38" s="37">
        <v>0.28000000000000003</v>
      </c>
      <c r="H38" s="37">
        <v>0.09</v>
      </c>
      <c r="I38" s="37">
        <v>0.05</v>
      </c>
      <c r="J38" s="38">
        <v>0.08</v>
      </c>
      <c r="K38" s="22"/>
      <c r="L38" s="22"/>
      <c r="M38" s="22"/>
      <c r="N38" s="22"/>
      <c r="O38" s="22"/>
      <c r="P38" s="22"/>
    </row>
    <row r="39" spans="1:16" ht="39" customHeight="1" x14ac:dyDescent="0.2">
      <c r="A39" s="22"/>
      <c r="B39" s="35"/>
      <c r="C39" s="1145" t="s">
        <v>577</v>
      </c>
      <c r="D39" s="1146"/>
      <c r="E39" s="1147"/>
      <c r="F39" s="36">
        <v>1.1499999999999999</v>
      </c>
      <c r="G39" s="37">
        <v>1.06</v>
      </c>
      <c r="H39" s="37">
        <v>1.23</v>
      </c>
      <c r="I39" s="37">
        <v>0.84</v>
      </c>
      <c r="J39" s="38">
        <v>0.05</v>
      </c>
      <c r="K39" s="22"/>
      <c r="L39" s="22"/>
      <c r="M39" s="22"/>
      <c r="N39" s="22"/>
      <c r="O39" s="22"/>
      <c r="P39" s="22"/>
    </row>
    <row r="40" spans="1:16" ht="39" customHeight="1" x14ac:dyDescent="0.2">
      <c r="A40" s="22"/>
      <c r="B40" s="35"/>
      <c r="C40" s="1145" t="s">
        <v>578</v>
      </c>
      <c r="D40" s="1146"/>
      <c r="E40" s="1147"/>
      <c r="F40" s="36">
        <v>0.04</v>
      </c>
      <c r="G40" s="37">
        <v>0.03</v>
      </c>
      <c r="H40" s="37">
        <v>7.0000000000000007E-2</v>
      </c>
      <c r="I40" s="37">
        <v>0.06</v>
      </c>
      <c r="J40" s="38">
        <v>0.05</v>
      </c>
      <c r="K40" s="22"/>
      <c r="L40" s="22"/>
      <c r="M40" s="22"/>
      <c r="N40" s="22"/>
      <c r="O40" s="22"/>
      <c r="P40" s="22"/>
    </row>
    <row r="41" spans="1:16" ht="39" customHeight="1" x14ac:dyDescent="0.2">
      <c r="A41" s="22"/>
      <c r="B41" s="35"/>
      <c r="C41" s="1145" t="s">
        <v>579</v>
      </c>
      <c r="D41" s="1146"/>
      <c r="E41" s="1147"/>
      <c r="F41" s="36">
        <v>0.02</v>
      </c>
      <c r="G41" s="37">
        <v>0.03</v>
      </c>
      <c r="H41" s="37">
        <v>0</v>
      </c>
      <c r="I41" s="37">
        <v>0.02</v>
      </c>
      <c r="J41" s="38">
        <v>0</v>
      </c>
      <c r="K41" s="22"/>
      <c r="L41" s="22"/>
      <c r="M41" s="22"/>
      <c r="N41" s="22"/>
      <c r="O41" s="22"/>
      <c r="P41" s="22"/>
    </row>
    <row r="42" spans="1:16" ht="39" customHeight="1" x14ac:dyDescent="0.2">
      <c r="A42" s="22"/>
      <c r="B42" s="39"/>
      <c r="C42" s="1145" t="s">
        <v>580</v>
      </c>
      <c r="D42" s="1146"/>
      <c r="E42" s="1147"/>
      <c r="F42" s="36" t="s">
        <v>525</v>
      </c>
      <c r="G42" s="37" t="s">
        <v>525</v>
      </c>
      <c r="H42" s="37" t="s">
        <v>525</v>
      </c>
      <c r="I42" s="37" t="s">
        <v>525</v>
      </c>
      <c r="J42" s="38" t="s">
        <v>525</v>
      </c>
      <c r="K42" s="22"/>
      <c r="L42" s="22"/>
      <c r="M42" s="22"/>
      <c r="N42" s="22"/>
      <c r="O42" s="22"/>
      <c r="P42" s="22"/>
    </row>
    <row r="43" spans="1:16" ht="39" customHeight="1" thickBot="1" x14ac:dyDescent="0.25">
      <c r="A43" s="22"/>
      <c r="B43" s="40"/>
      <c r="C43" s="1148" t="s">
        <v>581</v>
      </c>
      <c r="D43" s="1149"/>
      <c r="E43" s="115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LiUv6POl8ubbWPCsDpuxlMohiiY9hQuWnJO+TcBJFRKa5OgeOHmIchcSrPRirywHdBngOwr0F17An5jXp/EIgw==" saltValue="7M4uowSskwtbR305XKqp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9" zoomScale="70" zoomScaleNormal="70" zoomScaleSheetLayoutView="55" workbookViewId="0">
      <selection activeCell="DG33" sqref="DG33:DH33"/>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364</v>
      </c>
      <c r="L45" s="60">
        <v>347</v>
      </c>
      <c r="M45" s="60">
        <v>351</v>
      </c>
      <c r="N45" s="60">
        <v>350</v>
      </c>
      <c r="O45" s="61">
        <v>374</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x14ac:dyDescent="0.2">
      <c r="A48" s="48"/>
      <c r="B48" s="1178"/>
      <c r="C48" s="1179"/>
      <c r="D48" s="62"/>
      <c r="E48" s="1155" t="s">
        <v>15</v>
      </c>
      <c r="F48" s="1155"/>
      <c r="G48" s="1155"/>
      <c r="H48" s="1155"/>
      <c r="I48" s="1155"/>
      <c r="J48" s="1156"/>
      <c r="K48" s="63">
        <v>176</v>
      </c>
      <c r="L48" s="64">
        <v>179</v>
      </c>
      <c r="M48" s="64">
        <v>190</v>
      </c>
      <c r="N48" s="64">
        <v>178</v>
      </c>
      <c r="O48" s="65">
        <v>182</v>
      </c>
      <c r="P48" s="48"/>
      <c r="Q48" s="48"/>
      <c r="R48" s="48"/>
      <c r="S48" s="48"/>
      <c r="T48" s="48"/>
      <c r="U48" s="48"/>
    </row>
    <row r="49" spans="1:21" ht="30.75" customHeight="1" x14ac:dyDescent="0.2">
      <c r="A49" s="48"/>
      <c r="B49" s="1178"/>
      <c r="C49" s="1179"/>
      <c r="D49" s="62"/>
      <c r="E49" s="1155" t="s">
        <v>16</v>
      </c>
      <c r="F49" s="1155"/>
      <c r="G49" s="1155"/>
      <c r="H49" s="1155"/>
      <c r="I49" s="1155"/>
      <c r="J49" s="1156"/>
      <c r="K49" s="63">
        <v>33</v>
      </c>
      <c r="L49" s="64">
        <v>40</v>
      </c>
      <c r="M49" s="64">
        <v>41</v>
      </c>
      <c r="N49" s="64">
        <v>45</v>
      </c>
      <c r="O49" s="65">
        <v>45</v>
      </c>
      <c r="P49" s="48"/>
      <c r="Q49" s="48"/>
      <c r="R49" s="48"/>
      <c r="S49" s="48"/>
      <c r="T49" s="48"/>
      <c r="U49" s="48"/>
    </row>
    <row r="50" spans="1:21" ht="30.75" customHeight="1" x14ac:dyDescent="0.2">
      <c r="A50" s="48"/>
      <c r="B50" s="1178"/>
      <c r="C50" s="1179"/>
      <c r="D50" s="62"/>
      <c r="E50" s="1155" t="s">
        <v>17</v>
      </c>
      <c r="F50" s="1155"/>
      <c r="G50" s="1155"/>
      <c r="H50" s="1155"/>
      <c r="I50" s="1155"/>
      <c r="J50" s="1156"/>
      <c r="K50" s="63">
        <v>3</v>
      </c>
      <c r="L50" s="64">
        <v>2</v>
      </c>
      <c r="M50" s="64" t="s">
        <v>525</v>
      </c>
      <c r="N50" s="64" t="s">
        <v>525</v>
      </c>
      <c r="O50" s="65" t="s">
        <v>525</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525</v>
      </c>
      <c r="L51" s="64" t="s">
        <v>525</v>
      </c>
      <c r="M51" s="64" t="s">
        <v>525</v>
      </c>
      <c r="N51" s="64" t="s">
        <v>525</v>
      </c>
      <c r="O51" s="65" t="s">
        <v>525</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377</v>
      </c>
      <c r="L52" s="64">
        <v>378</v>
      </c>
      <c r="M52" s="64">
        <v>379</v>
      </c>
      <c r="N52" s="64">
        <v>379</v>
      </c>
      <c r="O52" s="65">
        <v>376</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199</v>
      </c>
      <c r="L53" s="69">
        <v>190</v>
      </c>
      <c r="M53" s="69">
        <v>203</v>
      </c>
      <c r="N53" s="69">
        <v>194</v>
      </c>
      <c r="O53" s="70">
        <v>225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3">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uS8vw8VXjeUj3cHMtFcJ64sRerDg+YUD0xWqwfYKOOtqpVBKelv7ShQ5l4amoPDya7czyv+5I8iJKOWv73e4g==" saltValue="VxeGEU5MbxzFDDEswXwMn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election activeCell="DG33" sqref="DG33:DH33"/>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567</v>
      </c>
      <c r="J40" s="103" t="s">
        <v>568</v>
      </c>
      <c r="K40" s="103" t="s">
        <v>569</v>
      </c>
      <c r="L40" s="103" t="s">
        <v>570</v>
      </c>
      <c r="M40" s="104" t="s">
        <v>571</v>
      </c>
    </row>
    <row r="41" spans="2:13" ht="27.75" customHeight="1" x14ac:dyDescent="0.2">
      <c r="B41" s="1196" t="s">
        <v>32</v>
      </c>
      <c r="C41" s="1197"/>
      <c r="D41" s="105"/>
      <c r="E41" s="1198" t="s">
        <v>33</v>
      </c>
      <c r="F41" s="1198"/>
      <c r="G41" s="1198"/>
      <c r="H41" s="1199"/>
      <c r="I41" s="355">
        <v>3365</v>
      </c>
      <c r="J41" s="356">
        <v>3312</v>
      </c>
      <c r="K41" s="356">
        <v>3598</v>
      </c>
      <c r="L41" s="356">
        <v>3756</v>
      </c>
      <c r="M41" s="357">
        <v>3614</v>
      </c>
    </row>
    <row r="42" spans="2:13" ht="27.75" customHeight="1" x14ac:dyDescent="0.2">
      <c r="B42" s="1186"/>
      <c r="C42" s="1187"/>
      <c r="D42" s="106"/>
      <c r="E42" s="1190" t="s">
        <v>34</v>
      </c>
      <c r="F42" s="1190"/>
      <c r="G42" s="1190"/>
      <c r="H42" s="1191"/>
      <c r="I42" s="358">
        <v>109</v>
      </c>
      <c r="J42" s="359">
        <v>86</v>
      </c>
      <c r="K42" s="359">
        <v>80</v>
      </c>
      <c r="L42" s="359">
        <v>80</v>
      </c>
      <c r="M42" s="360">
        <v>18</v>
      </c>
    </row>
    <row r="43" spans="2:13" ht="27.75" customHeight="1" x14ac:dyDescent="0.2">
      <c r="B43" s="1186"/>
      <c r="C43" s="1187"/>
      <c r="D43" s="106"/>
      <c r="E43" s="1190" t="s">
        <v>35</v>
      </c>
      <c r="F43" s="1190"/>
      <c r="G43" s="1190"/>
      <c r="H43" s="1191"/>
      <c r="I43" s="358">
        <v>2856</v>
      </c>
      <c r="J43" s="359">
        <v>2884</v>
      </c>
      <c r="K43" s="359">
        <v>2941</v>
      </c>
      <c r="L43" s="359">
        <v>2845</v>
      </c>
      <c r="M43" s="360">
        <v>2771</v>
      </c>
    </row>
    <row r="44" spans="2:13" ht="27.75" customHeight="1" x14ac:dyDescent="0.2">
      <c r="B44" s="1186"/>
      <c r="C44" s="1187"/>
      <c r="D44" s="106"/>
      <c r="E44" s="1190" t="s">
        <v>36</v>
      </c>
      <c r="F44" s="1190"/>
      <c r="G44" s="1190"/>
      <c r="H44" s="1191"/>
      <c r="I44" s="358">
        <v>199</v>
      </c>
      <c r="J44" s="359">
        <v>173</v>
      </c>
      <c r="K44" s="359">
        <v>159</v>
      </c>
      <c r="L44" s="359">
        <v>134</v>
      </c>
      <c r="M44" s="360">
        <v>109</v>
      </c>
    </row>
    <row r="45" spans="2:13" ht="27.75" customHeight="1" x14ac:dyDescent="0.2">
      <c r="B45" s="1186"/>
      <c r="C45" s="1187"/>
      <c r="D45" s="106"/>
      <c r="E45" s="1190" t="s">
        <v>37</v>
      </c>
      <c r="F45" s="1190"/>
      <c r="G45" s="1190"/>
      <c r="H45" s="1191"/>
      <c r="I45" s="358">
        <v>145</v>
      </c>
      <c r="J45" s="359">
        <v>136</v>
      </c>
      <c r="K45" s="359">
        <v>121</v>
      </c>
      <c r="L45" s="359">
        <v>114</v>
      </c>
      <c r="M45" s="360">
        <v>132</v>
      </c>
    </row>
    <row r="46" spans="2:13" ht="27.75" customHeight="1" x14ac:dyDescent="0.2">
      <c r="B46" s="1186"/>
      <c r="C46" s="1187"/>
      <c r="D46" s="107"/>
      <c r="E46" s="1190" t="s">
        <v>38</v>
      </c>
      <c r="F46" s="1190"/>
      <c r="G46" s="1190"/>
      <c r="H46" s="1191"/>
      <c r="I46" s="358" t="s">
        <v>525</v>
      </c>
      <c r="J46" s="359" t="s">
        <v>525</v>
      </c>
      <c r="K46" s="359" t="s">
        <v>525</v>
      </c>
      <c r="L46" s="359" t="s">
        <v>525</v>
      </c>
      <c r="M46" s="360" t="s">
        <v>525</v>
      </c>
    </row>
    <row r="47" spans="2:13" ht="27.75" customHeight="1" x14ac:dyDescent="0.2">
      <c r="B47" s="1186"/>
      <c r="C47" s="1187"/>
      <c r="D47" s="108"/>
      <c r="E47" s="1200" t="s">
        <v>39</v>
      </c>
      <c r="F47" s="1201"/>
      <c r="G47" s="1201"/>
      <c r="H47" s="1202"/>
      <c r="I47" s="358" t="s">
        <v>525</v>
      </c>
      <c r="J47" s="359" t="s">
        <v>525</v>
      </c>
      <c r="K47" s="359" t="s">
        <v>525</v>
      </c>
      <c r="L47" s="359" t="s">
        <v>525</v>
      </c>
      <c r="M47" s="360" t="s">
        <v>525</v>
      </c>
    </row>
    <row r="48" spans="2:13" ht="27.75" customHeight="1" x14ac:dyDescent="0.2">
      <c r="B48" s="1186"/>
      <c r="C48" s="1187"/>
      <c r="D48" s="106"/>
      <c r="E48" s="1190" t="s">
        <v>40</v>
      </c>
      <c r="F48" s="1190"/>
      <c r="G48" s="1190"/>
      <c r="H48" s="1191"/>
      <c r="I48" s="358" t="s">
        <v>525</v>
      </c>
      <c r="J48" s="359" t="s">
        <v>525</v>
      </c>
      <c r="K48" s="359" t="s">
        <v>525</v>
      </c>
      <c r="L48" s="359" t="s">
        <v>525</v>
      </c>
      <c r="M48" s="360" t="s">
        <v>525</v>
      </c>
    </row>
    <row r="49" spans="2:13" ht="27.75" customHeight="1" x14ac:dyDescent="0.2">
      <c r="B49" s="1188"/>
      <c r="C49" s="1189"/>
      <c r="D49" s="106"/>
      <c r="E49" s="1190" t="s">
        <v>41</v>
      </c>
      <c r="F49" s="1190"/>
      <c r="G49" s="1190"/>
      <c r="H49" s="1191"/>
      <c r="I49" s="358" t="s">
        <v>525</v>
      </c>
      <c r="J49" s="359" t="s">
        <v>525</v>
      </c>
      <c r="K49" s="359" t="s">
        <v>525</v>
      </c>
      <c r="L49" s="359" t="s">
        <v>525</v>
      </c>
      <c r="M49" s="360" t="s">
        <v>525</v>
      </c>
    </row>
    <row r="50" spans="2:13" ht="27.75" customHeight="1" x14ac:dyDescent="0.2">
      <c r="B50" s="1184" t="s">
        <v>42</v>
      </c>
      <c r="C50" s="1185"/>
      <c r="D50" s="109"/>
      <c r="E50" s="1190" t="s">
        <v>43</v>
      </c>
      <c r="F50" s="1190"/>
      <c r="G50" s="1190"/>
      <c r="H50" s="1191"/>
      <c r="I50" s="358">
        <v>3263</v>
      </c>
      <c r="J50" s="359">
        <v>3328</v>
      </c>
      <c r="K50" s="359">
        <v>3429</v>
      </c>
      <c r="L50" s="359">
        <v>3788</v>
      </c>
      <c r="M50" s="360">
        <v>3888</v>
      </c>
    </row>
    <row r="51" spans="2:13" ht="27.75" customHeight="1" x14ac:dyDescent="0.2">
      <c r="B51" s="1186"/>
      <c r="C51" s="1187"/>
      <c r="D51" s="106"/>
      <c r="E51" s="1190" t="s">
        <v>44</v>
      </c>
      <c r="F51" s="1190"/>
      <c r="G51" s="1190"/>
      <c r="H51" s="1191"/>
      <c r="I51" s="358">
        <v>37</v>
      </c>
      <c r="J51" s="359">
        <v>31</v>
      </c>
      <c r="K51" s="359">
        <v>25</v>
      </c>
      <c r="L51" s="359">
        <v>20</v>
      </c>
      <c r="M51" s="360">
        <v>15</v>
      </c>
    </row>
    <row r="52" spans="2:13" ht="27.75" customHeight="1" x14ac:dyDescent="0.2">
      <c r="B52" s="1188"/>
      <c r="C52" s="1189"/>
      <c r="D52" s="106"/>
      <c r="E52" s="1190" t="s">
        <v>45</v>
      </c>
      <c r="F52" s="1190"/>
      <c r="G52" s="1190"/>
      <c r="H52" s="1191"/>
      <c r="I52" s="358">
        <v>4723</v>
      </c>
      <c r="J52" s="359">
        <v>4670</v>
      </c>
      <c r="K52" s="359">
        <v>4831</v>
      </c>
      <c r="L52" s="359">
        <v>4810</v>
      </c>
      <c r="M52" s="360">
        <v>4682</v>
      </c>
    </row>
    <row r="53" spans="2:13" ht="27.75" customHeight="1" thickBot="1" x14ac:dyDescent="0.25">
      <c r="B53" s="1192" t="s">
        <v>46</v>
      </c>
      <c r="C53" s="1193"/>
      <c r="D53" s="110"/>
      <c r="E53" s="1194" t="s">
        <v>47</v>
      </c>
      <c r="F53" s="1194"/>
      <c r="G53" s="1194"/>
      <c r="H53" s="1195"/>
      <c r="I53" s="361">
        <v>-1346</v>
      </c>
      <c r="J53" s="362">
        <v>-1437</v>
      </c>
      <c r="K53" s="362">
        <v>-1386</v>
      </c>
      <c r="L53" s="362">
        <v>-1690</v>
      </c>
      <c r="M53" s="363">
        <v>-1940</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8F332JUBJICH/kOnEKh2Pt/TLCa+pOHXr9Jo3nfJvyoMzvMipWDPqA1lcPWkqiUZ0qd6dg280MEAUDJq7uC8sQ==" saltValue="Sxm3LDlh1lNon7wXdfJ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DG33" sqref="DG33:DH33"/>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569</v>
      </c>
      <c r="G54" s="119" t="s">
        <v>570</v>
      </c>
      <c r="H54" s="120" t="s">
        <v>571</v>
      </c>
    </row>
    <row r="55" spans="2:8" ht="52.5" customHeight="1" x14ac:dyDescent="0.2">
      <c r="B55" s="121"/>
      <c r="C55" s="1211" t="s">
        <v>50</v>
      </c>
      <c r="D55" s="1211"/>
      <c r="E55" s="1212"/>
      <c r="F55" s="122">
        <v>982</v>
      </c>
      <c r="G55" s="122">
        <v>1091</v>
      </c>
      <c r="H55" s="123">
        <v>1247</v>
      </c>
    </row>
    <row r="56" spans="2:8" ht="52.5" customHeight="1" x14ac:dyDescent="0.2">
      <c r="B56" s="124"/>
      <c r="C56" s="1213" t="s">
        <v>51</v>
      </c>
      <c r="D56" s="1213"/>
      <c r="E56" s="1214"/>
      <c r="F56" s="125">
        <v>72</v>
      </c>
      <c r="G56" s="125">
        <v>207</v>
      </c>
      <c r="H56" s="126">
        <v>187</v>
      </c>
    </row>
    <row r="57" spans="2:8" ht="53.25" customHeight="1" x14ac:dyDescent="0.2">
      <c r="B57" s="124"/>
      <c r="C57" s="1215" t="s">
        <v>52</v>
      </c>
      <c r="D57" s="1215"/>
      <c r="E57" s="1216"/>
      <c r="F57" s="127">
        <v>1165</v>
      </c>
      <c r="G57" s="127">
        <v>1250</v>
      </c>
      <c r="H57" s="128">
        <v>1266</v>
      </c>
    </row>
    <row r="58" spans="2:8" ht="45.75" customHeight="1" x14ac:dyDescent="0.2">
      <c r="B58" s="129"/>
      <c r="C58" s="1203" t="s">
        <v>612</v>
      </c>
      <c r="D58" s="1204"/>
      <c r="E58" s="1205"/>
      <c r="F58" s="130">
        <v>405</v>
      </c>
      <c r="G58" s="130">
        <v>400</v>
      </c>
      <c r="H58" s="131">
        <v>387</v>
      </c>
    </row>
    <row r="59" spans="2:8" ht="45.75" customHeight="1" x14ac:dyDescent="0.2">
      <c r="B59" s="129"/>
      <c r="C59" s="1203" t="s">
        <v>613</v>
      </c>
      <c r="D59" s="1204"/>
      <c r="E59" s="1205"/>
      <c r="F59" s="130">
        <v>237</v>
      </c>
      <c r="G59" s="130">
        <v>251</v>
      </c>
      <c r="H59" s="131">
        <v>253</v>
      </c>
    </row>
    <row r="60" spans="2:8" ht="45.75" customHeight="1" x14ac:dyDescent="0.2">
      <c r="B60" s="129"/>
      <c r="C60" s="1203" t="s">
        <v>614</v>
      </c>
      <c r="D60" s="1204"/>
      <c r="E60" s="1205"/>
      <c r="F60" s="130">
        <v>135</v>
      </c>
      <c r="G60" s="130">
        <v>210</v>
      </c>
      <c r="H60" s="131">
        <v>236</v>
      </c>
    </row>
    <row r="61" spans="2:8" ht="45.75" customHeight="1" x14ac:dyDescent="0.2">
      <c r="B61" s="129"/>
      <c r="C61" s="1203" t="s">
        <v>615</v>
      </c>
      <c r="D61" s="1204"/>
      <c r="E61" s="1205"/>
      <c r="F61" s="130">
        <v>101</v>
      </c>
      <c r="G61" s="130">
        <v>101</v>
      </c>
      <c r="H61" s="131">
        <v>101</v>
      </c>
    </row>
    <row r="62" spans="2:8" ht="45.75" customHeight="1" thickBot="1" x14ac:dyDescent="0.25">
      <c r="B62" s="132"/>
      <c r="C62" s="1206" t="s">
        <v>616</v>
      </c>
      <c r="D62" s="1207"/>
      <c r="E62" s="1208"/>
      <c r="F62" s="133">
        <v>100</v>
      </c>
      <c r="G62" s="133">
        <v>100</v>
      </c>
      <c r="H62" s="134">
        <v>100</v>
      </c>
    </row>
    <row r="63" spans="2:8" ht="52.5" customHeight="1" thickBot="1" x14ac:dyDescent="0.25">
      <c r="B63" s="135"/>
      <c r="C63" s="1209" t="s">
        <v>53</v>
      </c>
      <c r="D63" s="1209"/>
      <c r="E63" s="1210"/>
      <c r="F63" s="136">
        <v>2219</v>
      </c>
      <c r="G63" s="136">
        <v>2548</v>
      </c>
      <c r="H63" s="137">
        <v>2700</v>
      </c>
    </row>
    <row r="64" spans="2:8" ht="13" x14ac:dyDescent="0.2"/>
  </sheetData>
  <sheetProtection algorithmName="SHA-512" hashValue="5QdWrKEgGRlnI7i+XWviquU28JcnxZigBsU37VEW6jeNuuCBvlloQY+hmtmAGjG1m4nHWTjz73w1OEeFYwct8Q==" saltValue="zgtiKDO1YSoFhiz6HgrY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564</v>
      </c>
      <c r="G2" s="151"/>
      <c r="H2" s="152"/>
    </row>
    <row r="3" spans="1:8" x14ac:dyDescent="0.2">
      <c r="A3" s="148" t="s">
        <v>557</v>
      </c>
      <c r="B3" s="153"/>
      <c r="C3" s="154"/>
      <c r="D3" s="155">
        <v>30444</v>
      </c>
      <c r="E3" s="156"/>
      <c r="F3" s="157">
        <v>88328</v>
      </c>
      <c r="G3" s="158"/>
      <c r="H3" s="159"/>
    </row>
    <row r="4" spans="1:8" x14ac:dyDescent="0.2">
      <c r="A4" s="160"/>
      <c r="B4" s="161"/>
      <c r="C4" s="162"/>
      <c r="D4" s="163">
        <v>9622</v>
      </c>
      <c r="E4" s="164"/>
      <c r="F4" s="165">
        <v>49013</v>
      </c>
      <c r="G4" s="166"/>
      <c r="H4" s="167"/>
    </row>
    <row r="5" spans="1:8" x14ac:dyDescent="0.2">
      <c r="A5" s="148" t="s">
        <v>559</v>
      </c>
      <c r="B5" s="153"/>
      <c r="C5" s="154"/>
      <c r="D5" s="155">
        <v>22991</v>
      </c>
      <c r="E5" s="156"/>
      <c r="F5" s="157">
        <v>103390</v>
      </c>
      <c r="G5" s="158"/>
      <c r="H5" s="159"/>
    </row>
    <row r="6" spans="1:8" x14ac:dyDescent="0.2">
      <c r="A6" s="160"/>
      <c r="B6" s="161"/>
      <c r="C6" s="162"/>
      <c r="D6" s="163">
        <v>11262</v>
      </c>
      <c r="E6" s="164"/>
      <c r="F6" s="165">
        <v>51269</v>
      </c>
      <c r="G6" s="166"/>
      <c r="H6" s="167"/>
    </row>
    <row r="7" spans="1:8" x14ac:dyDescent="0.2">
      <c r="A7" s="148" t="s">
        <v>560</v>
      </c>
      <c r="B7" s="153"/>
      <c r="C7" s="154"/>
      <c r="D7" s="155">
        <v>50925</v>
      </c>
      <c r="E7" s="156"/>
      <c r="F7" s="157">
        <v>117234</v>
      </c>
      <c r="G7" s="158"/>
      <c r="H7" s="159"/>
    </row>
    <row r="8" spans="1:8" x14ac:dyDescent="0.2">
      <c r="A8" s="160"/>
      <c r="B8" s="161"/>
      <c r="C8" s="162"/>
      <c r="D8" s="163">
        <v>35745</v>
      </c>
      <c r="E8" s="164"/>
      <c r="F8" s="165">
        <v>59796</v>
      </c>
      <c r="G8" s="166"/>
      <c r="H8" s="167"/>
    </row>
    <row r="9" spans="1:8" x14ac:dyDescent="0.2">
      <c r="A9" s="148" t="s">
        <v>561</v>
      </c>
      <c r="B9" s="153"/>
      <c r="C9" s="154"/>
      <c r="D9" s="155">
        <v>33937</v>
      </c>
      <c r="E9" s="156"/>
      <c r="F9" s="157">
        <v>97758</v>
      </c>
      <c r="G9" s="158"/>
      <c r="H9" s="159"/>
    </row>
    <row r="10" spans="1:8" x14ac:dyDescent="0.2">
      <c r="A10" s="160"/>
      <c r="B10" s="161"/>
      <c r="C10" s="162"/>
      <c r="D10" s="163">
        <v>26753</v>
      </c>
      <c r="E10" s="164"/>
      <c r="F10" s="165">
        <v>45946</v>
      </c>
      <c r="G10" s="166"/>
      <c r="H10" s="167"/>
    </row>
    <row r="11" spans="1:8" x14ac:dyDescent="0.2">
      <c r="A11" s="148" t="s">
        <v>562</v>
      </c>
      <c r="B11" s="153"/>
      <c r="C11" s="154"/>
      <c r="D11" s="155">
        <v>44248</v>
      </c>
      <c r="E11" s="156"/>
      <c r="F11" s="157">
        <v>91338</v>
      </c>
      <c r="G11" s="158"/>
      <c r="H11" s="159"/>
    </row>
    <row r="12" spans="1:8" x14ac:dyDescent="0.2">
      <c r="A12" s="160"/>
      <c r="B12" s="161"/>
      <c r="C12" s="168"/>
      <c r="D12" s="163">
        <v>30522</v>
      </c>
      <c r="E12" s="164"/>
      <c r="F12" s="165">
        <v>43989</v>
      </c>
      <c r="G12" s="166"/>
      <c r="H12" s="167"/>
    </row>
    <row r="13" spans="1:8" x14ac:dyDescent="0.2">
      <c r="A13" s="148"/>
      <c r="B13" s="153"/>
      <c r="C13" s="169"/>
      <c r="D13" s="170">
        <v>36509</v>
      </c>
      <c r="E13" s="171"/>
      <c r="F13" s="172">
        <v>99610</v>
      </c>
      <c r="G13" s="173"/>
      <c r="H13" s="159"/>
    </row>
    <row r="14" spans="1:8" x14ac:dyDescent="0.2">
      <c r="A14" s="160"/>
      <c r="B14" s="161"/>
      <c r="C14" s="162"/>
      <c r="D14" s="163">
        <v>22781</v>
      </c>
      <c r="E14" s="164"/>
      <c r="F14" s="165">
        <v>50003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9.1300000000000008</v>
      </c>
      <c r="C19" s="174">
        <f>ROUND(VALUE(SUBSTITUTE(実質収支比率等に係る経年分析!G$48,"▲","-")),2)</f>
        <v>8.74</v>
      </c>
      <c r="D19" s="174">
        <f>ROUND(VALUE(SUBSTITUTE(実質収支比率等に係る経年分析!H$48,"▲","-")),2)</f>
        <v>7.9</v>
      </c>
      <c r="E19" s="174">
        <f>ROUND(VALUE(SUBSTITUTE(実質収支比率等に係る経年分析!I$48,"▲","-")),2)</f>
        <v>11.8</v>
      </c>
      <c r="F19" s="174">
        <f>ROUND(VALUE(SUBSTITUTE(実質収支比率等に係る経年分析!J$48,"▲","-")),2)</f>
        <v>14.58</v>
      </c>
    </row>
    <row r="20" spans="1:11" x14ac:dyDescent="0.2">
      <c r="A20" s="174" t="s">
        <v>57</v>
      </c>
      <c r="B20" s="174">
        <f>ROUND(VALUE(SUBSTITUTE(実質収支比率等に係る経年分析!F$47,"▲","-")),2)</f>
        <v>28.2</v>
      </c>
      <c r="C20" s="174">
        <f>ROUND(VALUE(SUBSTITUTE(実質収支比率等に係る経年分析!G$47,"▲","-")),2)</f>
        <v>32.28</v>
      </c>
      <c r="D20" s="174">
        <f>ROUND(VALUE(SUBSTITUTE(実質収支比率等に係る経年分析!H$47,"▲","-")),2)</f>
        <v>32.409999999999997</v>
      </c>
      <c r="E20" s="174">
        <f>ROUND(VALUE(SUBSTITUTE(実質収支比率等に係る経年分析!I$47,"▲","-")),2)</f>
        <v>33.630000000000003</v>
      </c>
      <c r="F20" s="174">
        <f>ROUND(VALUE(SUBSTITUTE(実質収支比率等に係る経年分析!J$47,"▲","-")),2)</f>
        <v>38.979999999999997</v>
      </c>
    </row>
    <row r="21" spans="1:11" x14ac:dyDescent="0.2">
      <c r="A21" s="174" t="s">
        <v>58</v>
      </c>
      <c r="B21" s="174">
        <f>IF(ISNUMBER(VALUE(SUBSTITUTE(実質収支比率等に係る経年分析!F$49,"▲","-"))),ROUND(VALUE(SUBSTITUTE(実質収支比率等に係る経年分析!F$49,"▲","-")),2),NA())</f>
        <v>4.84</v>
      </c>
      <c r="C21" s="174">
        <f>IF(ISNUMBER(VALUE(SUBSTITUTE(実質収支比率等に係る経年分析!G$49,"▲","-"))),ROUND(VALUE(SUBSTITUTE(実質収支比率等に係る経年分析!G$49,"▲","-")),2),NA())</f>
        <v>4.26</v>
      </c>
      <c r="D21" s="174">
        <f>IF(ISNUMBER(VALUE(SUBSTITUTE(実質収支比率等に係る経年分析!H$49,"▲","-"))),ROUND(VALUE(SUBSTITUTE(実質収支比率等に係る経年分析!H$49,"▲","-")),2),NA())</f>
        <v>0.76</v>
      </c>
      <c r="E21" s="174">
        <f>IF(ISNUMBER(VALUE(SUBSTITUTE(実質収支比率等に係る経年分析!I$49,"▲","-"))),ROUND(VALUE(SUBSTITUTE(実質収支比率等に係る経年分析!I$49,"▲","-")),2),NA())</f>
        <v>7.78</v>
      </c>
      <c r="F21" s="174">
        <f>IF(ISNUMBER(VALUE(SUBSTITUTE(実質収支比率等に係る経年分析!J$49,"▲","-"))),ROUND(VALUE(SUBSTITUTE(実質収支比率等に係る経年分析!J$49,"▲","-")),2),NA())</f>
        <v>7.48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里庄町後期高齢者医療特別会計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里庄町営墓地特別会計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7.0000000000000007E-2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x14ac:dyDescent="0.2">
      <c r="A31" s="175" t="str">
        <f>IF(連結実質赤字比率に係る赤字・黒字の構成分析!C$39="",NA(),連結実質赤字比率に係る赤字・黒字の構成分析!C$39)</f>
        <v>里庄町国民健康保険特別会計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1.1499999999999999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1.23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0.84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2">
      <c r="A32" s="175" t="str">
        <f>IF(連結実質赤字比率に係る赤字・黒字の構成分析!C$38="",NA(),連結実質赤字比率に係る赤字・黒字の構成分析!C$38)</f>
        <v>里庄町介護老人保健施設特別会計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0.28000000000000003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x14ac:dyDescent="0.2">
      <c r="A33" s="175" t="str">
        <f>IF(連結実質赤字比率に係る赤字・黒字の構成分析!C$37="",NA(),連結実質赤字比率に係る赤字・黒字の構成分析!C$37)</f>
        <v>里庄町介護保険特別会計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1.01</v>
      </c>
    </row>
    <row r="34" spans="1:16" x14ac:dyDescent="0.2">
      <c r="A34" s="175" t="str">
        <f>IF(連結実質赤字比率に係る赤字・黒字の構成分析!C$36="",NA(),連結実質赤字比率に係る赤字・黒字の構成分析!C$36)</f>
        <v>里庄町水道事業会計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9.19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9.41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9.85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9.16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9.4</v>
      </c>
    </row>
    <row r="35" spans="1:16" x14ac:dyDescent="0.2">
      <c r="A35" s="175" t="str">
        <f>IF(連結実質赤字比率に係る赤字・黒字の構成分析!C$35="",NA(),連結実質赤字比率に係る赤字・黒字の構成分析!C$35)</f>
        <v>里庄町公共下水道事業会計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3.72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8.23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9.4700000000000006</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9.09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8.7100000000000009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7.82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11.74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14.52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377</v>
      </c>
      <c r="E42" s="176"/>
      <c r="F42" s="176"/>
      <c r="G42" s="176">
        <f>'実質公債費比率（分子）の構造'!L$52</f>
        <v>378</v>
      </c>
      <c r="H42" s="176"/>
      <c r="I42" s="176"/>
      <c r="J42" s="176">
        <f>'実質公債費比率（分子）の構造'!M$52</f>
        <v>379</v>
      </c>
      <c r="K42" s="176"/>
      <c r="L42" s="176"/>
      <c r="M42" s="176">
        <f>'実質公債費比率（分子）の構造'!N$52</f>
        <v>379</v>
      </c>
      <c r="N42" s="176"/>
      <c r="O42" s="176"/>
      <c r="P42" s="176">
        <f>'実質公債費比率（分子）の構造'!O$52</f>
        <v>376</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3</v>
      </c>
      <c r="C44" s="176"/>
      <c r="D44" s="176"/>
      <c r="E44" s="176">
        <f>'実質公債費比率（分子）の構造'!L$50</f>
        <v>2</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33</v>
      </c>
      <c r="C45" s="176"/>
      <c r="D45" s="176"/>
      <c r="E45" s="176">
        <f>'実質公債費比率（分子）の構造'!L$49</f>
        <v>40</v>
      </c>
      <c r="F45" s="176"/>
      <c r="G45" s="176"/>
      <c r="H45" s="176">
        <f>'実質公債費比率（分子）の構造'!M$49</f>
        <v>41</v>
      </c>
      <c r="I45" s="176"/>
      <c r="J45" s="176"/>
      <c r="K45" s="176">
        <f>'実質公債費比率（分子）の構造'!N$49</f>
        <v>45</v>
      </c>
      <c r="L45" s="176"/>
      <c r="M45" s="176"/>
      <c r="N45" s="176">
        <f>'実質公債費比率（分子）の構造'!O$49</f>
        <v>45</v>
      </c>
      <c r="O45" s="176"/>
      <c r="P45" s="176"/>
    </row>
    <row r="46" spans="1:16" x14ac:dyDescent="0.2">
      <c r="A46" s="176" t="s">
        <v>69</v>
      </c>
      <c r="B46" s="176">
        <f>'実質公債費比率（分子）の構造'!K$48</f>
        <v>176</v>
      </c>
      <c r="C46" s="176"/>
      <c r="D46" s="176"/>
      <c r="E46" s="176">
        <f>'実質公債費比率（分子）の構造'!L$48</f>
        <v>179</v>
      </c>
      <c r="F46" s="176"/>
      <c r="G46" s="176"/>
      <c r="H46" s="176">
        <f>'実質公債費比率（分子）の構造'!M$48</f>
        <v>190</v>
      </c>
      <c r="I46" s="176"/>
      <c r="J46" s="176"/>
      <c r="K46" s="176">
        <f>'実質公債費比率（分子）の構造'!N$48</f>
        <v>178</v>
      </c>
      <c r="L46" s="176"/>
      <c r="M46" s="176"/>
      <c r="N46" s="176">
        <f>'実質公債費比率（分子）の構造'!O$48</f>
        <v>182</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364</v>
      </c>
      <c r="C49" s="176"/>
      <c r="D49" s="176"/>
      <c r="E49" s="176">
        <f>'実質公債費比率（分子）の構造'!L$45</f>
        <v>347</v>
      </c>
      <c r="F49" s="176"/>
      <c r="G49" s="176"/>
      <c r="H49" s="176">
        <f>'実質公債費比率（分子）の構造'!M$45</f>
        <v>351</v>
      </c>
      <c r="I49" s="176"/>
      <c r="J49" s="176"/>
      <c r="K49" s="176">
        <f>'実質公債費比率（分子）の構造'!N$45</f>
        <v>350</v>
      </c>
      <c r="L49" s="176"/>
      <c r="M49" s="176"/>
      <c r="N49" s="176">
        <f>'実質公債費比率（分子）の構造'!O$45</f>
        <v>374</v>
      </c>
      <c r="O49" s="176"/>
      <c r="P49" s="176"/>
    </row>
    <row r="50" spans="1:16" x14ac:dyDescent="0.2">
      <c r="A50" s="176" t="s">
        <v>73</v>
      </c>
      <c r="B50" s="176" t="e">
        <f>NA()</f>
        <v>#N/A</v>
      </c>
      <c r="C50" s="176">
        <f>IF(ISNUMBER('実質公債費比率（分子）の構造'!K$53),'実質公債費比率（分子）の構造'!K$53,NA())</f>
        <v>199</v>
      </c>
      <c r="D50" s="176" t="e">
        <f>NA()</f>
        <v>#N/A</v>
      </c>
      <c r="E50" s="176" t="e">
        <f>NA()</f>
        <v>#N/A</v>
      </c>
      <c r="F50" s="176">
        <f>IF(ISNUMBER('実質公債費比率（分子）の構造'!L$53),'実質公債費比率（分子）の構造'!L$53,NA())</f>
        <v>190</v>
      </c>
      <c r="G50" s="176" t="e">
        <f>NA()</f>
        <v>#N/A</v>
      </c>
      <c r="H50" s="176" t="e">
        <f>NA()</f>
        <v>#N/A</v>
      </c>
      <c r="I50" s="176">
        <f>IF(ISNUMBER('実質公債費比率（分子）の構造'!M$53),'実質公債費比率（分子）の構造'!M$53,NA())</f>
        <v>203</v>
      </c>
      <c r="J50" s="176" t="e">
        <f>NA()</f>
        <v>#N/A</v>
      </c>
      <c r="K50" s="176" t="e">
        <f>NA()</f>
        <v>#N/A</v>
      </c>
      <c r="L50" s="176">
        <f>IF(ISNUMBER('実質公債費比率（分子）の構造'!N$53),'実質公債費比率（分子）の構造'!N$53,NA())</f>
        <v>194</v>
      </c>
      <c r="M50" s="176" t="e">
        <f>NA()</f>
        <v>#N/A</v>
      </c>
      <c r="N50" s="176" t="e">
        <f>NA()</f>
        <v>#N/A</v>
      </c>
      <c r="O50" s="176">
        <f>IF(ISNUMBER('実質公債費比率（分子）の構造'!O$53),'実質公債費比率（分子）の構造'!O$53,NA())</f>
        <v>225</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4723</v>
      </c>
      <c r="E56" s="175"/>
      <c r="F56" s="175"/>
      <c r="G56" s="175">
        <f>'将来負担比率（分子）の構造'!J$52</f>
        <v>4670</v>
      </c>
      <c r="H56" s="175"/>
      <c r="I56" s="175"/>
      <c r="J56" s="175">
        <f>'将来負担比率（分子）の構造'!K$52</f>
        <v>4831</v>
      </c>
      <c r="K56" s="175"/>
      <c r="L56" s="175"/>
      <c r="M56" s="175">
        <f>'将来負担比率（分子）の構造'!L$52</f>
        <v>4810</v>
      </c>
      <c r="N56" s="175"/>
      <c r="O56" s="175"/>
      <c r="P56" s="175">
        <f>'将来負担比率（分子）の構造'!M$52</f>
        <v>4682</v>
      </c>
    </row>
    <row r="57" spans="1:16" x14ac:dyDescent="0.2">
      <c r="A57" s="175" t="s">
        <v>44</v>
      </c>
      <c r="B57" s="175"/>
      <c r="C57" s="175"/>
      <c r="D57" s="175">
        <f>'将来負担比率（分子）の構造'!I$51</f>
        <v>37</v>
      </c>
      <c r="E57" s="175"/>
      <c r="F57" s="175"/>
      <c r="G57" s="175">
        <f>'将来負担比率（分子）の構造'!J$51</f>
        <v>31</v>
      </c>
      <c r="H57" s="175"/>
      <c r="I57" s="175"/>
      <c r="J57" s="175">
        <f>'将来負担比率（分子）の構造'!K$51</f>
        <v>25</v>
      </c>
      <c r="K57" s="175"/>
      <c r="L57" s="175"/>
      <c r="M57" s="175">
        <f>'将来負担比率（分子）の構造'!L$51</f>
        <v>20</v>
      </c>
      <c r="N57" s="175"/>
      <c r="O57" s="175"/>
      <c r="P57" s="175">
        <f>'将来負担比率（分子）の構造'!M$51</f>
        <v>15</v>
      </c>
    </row>
    <row r="58" spans="1:16" x14ac:dyDescent="0.2">
      <c r="A58" s="175" t="s">
        <v>43</v>
      </c>
      <c r="B58" s="175"/>
      <c r="C58" s="175"/>
      <c r="D58" s="175">
        <f>'将来負担比率（分子）の構造'!I$50</f>
        <v>3263</v>
      </c>
      <c r="E58" s="175"/>
      <c r="F58" s="175"/>
      <c r="G58" s="175">
        <f>'将来負担比率（分子）の構造'!J$50</f>
        <v>3328</v>
      </c>
      <c r="H58" s="175"/>
      <c r="I58" s="175"/>
      <c r="J58" s="175">
        <f>'将来負担比率（分子）の構造'!K$50</f>
        <v>3429</v>
      </c>
      <c r="K58" s="175"/>
      <c r="L58" s="175"/>
      <c r="M58" s="175">
        <f>'将来負担比率（分子）の構造'!L$50</f>
        <v>3788</v>
      </c>
      <c r="N58" s="175"/>
      <c r="O58" s="175"/>
      <c r="P58" s="175">
        <f>'将来負担比率（分子）の構造'!M$50</f>
        <v>3888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145</v>
      </c>
      <c r="C62" s="175"/>
      <c r="D62" s="175"/>
      <c r="E62" s="175">
        <f>'将来負担比率（分子）の構造'!J$45</f>
        <v>136</v>
      </c>
      <c r="F62" s="175"/>
      <c r="G62" s="175"/>
      <c r="H62" s="175">
        <f>'将来負担比率（分子）の構造'!K$45</f>
        <v>121</v>
      </c>
      <c r="I62" s="175"/>
      <c r="J62" s="175"/>
      <c r="K62" s="175">
        <f>'将来負担比率（分子）の構造'!L$45</f>
        <v>114</v>
      </c>
      <c r="L62" s="175"/>
      <c r="M62" s="175"/>
      <c r="N62" s="175">
        <f>'将来負担比率（分子）の構造'!M$45</f>
        <v>132</v>
      </c>
      <c r="O62" s="175"/>
      <c r="P62" s="175"/>
    </row>
    <row r="63" spans="1:16" x14ac:dyDescent="0.2">
      <c r="A63" s="175" t="s">
        <v>36</v>
      </c>
      <c r="B63" s="175">
        <f>'将来負担比率（分子）の構造'!I$44</f>
        <v>199</v>
      </c>
      <c r="C63" s="175"/>
      <c r="D63" s="175"/>
      <c r="E63" s="175">
        <f>'将来負担比率（分子）の構造'!J$44</f>
        <v>173</v>
      </c>
      <c r="F63" s="175"/>
      <c r="G63" s="175"/>
      <c r="H63" s="175">
        <f>'将来負担比率（分子）の構造'!K$44</f>
        <v>159</v>
      </c>
      <c r="I63" s="175"/>
      <c r="J63" s="175"/>
      <c r="K63" s="175">
        <f>'将来負担比率（分子）の構造'!L$44</f>
        <v>134</v>
      </c>
      <c r="L63" s="175"/>
      <c r="M63" s="175"/>
      <c r="N63" s="175">
        <f>'将来負担比率（分子）の構造'!M$44</f>
        <v>109</v>
      </c>
      <c r="O63" s="175"/>
      <c r="P63" s="175"/>
    </row>
    <row r="64" spans="1:16" x14ac:dyDescent="0.2">
      <c r="A64" s="175" t="s">
        <v>35</v>
      </c>
      <c r="B64" s="175">
        <f>'将来負担比率（分子）の構造'!I$43</f>
        <v>2856</v>
      </c>
      <c r="C64" s="175"/>
      <c r="D64" s="175"/>
      <c r="E64" s="175">
        <f>'将来負担比率（分子）の構造'!J$43</f>
        <v>2884</v>
      </c>
      <c r="F64" s="175"/>
      <c r="G64" s="175"/>
      <c r="H64" s="175">
        <f>'将来負担比率（分子）の構造'!K$43</f>
        <v>2941</v>
      </c>
      <c r="I64" s="175"/>
      <c r="J64" s="175"/>
      <c r="K64" s="175">
        <f>'将来負担比率（分子）の構造'!L$43</f>
        <v>2845</v>
      </c>
      <c r="L64" s="175"/>
      <c r="M64" s="175"/>
      <c r="N64" s="175">
        <f>'将来負担比率（分子）の構造'!M$43</f>
        <v>2771</v>
      </c>
      <c r="O64" s="175"/>
      <c r="P64" s="175"/>
    </row>
    <row r="65" spans="1:16" x14ac:dyDescent="0.2">
      <c r="A65" s="175" t="s">
        <v>34</v>
      </c>
      <c r="B65" s="175">
        <f>'将来負担比率（分子）の構造'!I$42</f>
        <v>109</v>
      </c>
      <c r="C65" s="175"/>
      <c r="D65" s="175"/>
      <c r="E65" s="175">
        <f>'将来負担比率（分子）の構造'!J$42</f>
        <v>86</v>
      </c>
      <c r="F65" s="175"/>
      <c r="G65" s="175"/>
      <c r="H65" s="175">
        <f>'将来負担比率（分子）の構造'!K$42</f>
        <v>80</v>
      </c>
      <c r="I65" s="175"/>
      <c r="J65" s="175"/>
      <c r="K65" s="175">
        <f>'将来負担比率（分子）の構造'!L$42</f>
        <v>80</v>
      </c>
      <c r="L65" s="175"/>
      <c r="M65" s="175"/>
      <c r="N65" s="175">
        <f>'将来負担比率（分子）の構造'!M$42</f>
        <v>18</v>
      </c>
      <c r="O65" s="175"/>
      <c r="P65" s="175"/>
    </row>
    <row r="66" spans="1:16" x14ac:dyDescent="0.2">
      <c r="A66" s="175" t="s">
        <v>33</v>
      </c>
      <c r="B66" s="175">
        <f>'将来負担比率（分子）の構造'!I$41</f>
        <v>3365</v>
      </c>
      <c r="C66" s="175"/>
      <c r="D66" s="175"/>
      <c r="E66" s="175">
        <f>'将来負担比率（分子）の構造'!J$41</f>
        <v>3312</v>
      </c>
      <c r="F66" s="175"/>
      <c r="G66" s="175"/>
      <c r="H66" s="175">
        <f>'将来負担比率（分子）の構造'!K$41</f>
        <v>3598</v>
      </c>
      <c r="I66" s="175"/>
      <c r="J66" s="175"/>
      <c r="K66" s="175">
        <f>'将来負担比率（分子）の構造'!L$41</f>
        <v>3756</v>
      </c>
      <c r="L66" s="175"/>
      <c r="M66" s="175"/>
      <c r="N66" s="175">
        <f>'将来負担比率（分子）の構造'!M$41</f>
        <v>3614</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982</v>
      </c>
      <c r="C72" s="179">
        <f>基金残高に係る経年分析!G55</f>
        <v>1091</v>
      </c>
      <c r="D72" s="179">
        <f>基金残高に係る経年分析!H55</f>
        <v>1247</v>
      </c>
    </row>
    <row r="73" spans="1:16" x14ac:dyDescent="0.2">
      <c r="A73" s="178" t="s">
        <v>80</v>
      </c>
      <c r="B73" s="179">
        <f>基金残高に係る経年分析!F56</f>
        <v>72</v>
      </c>
      <c r="C73" s="179">
        <f>基金残高に係る経年分析!G56</f>
        <v>207</v>
      </c>
      <c r="D73" s="179">
        <f>基金残高に係る経年分析!H56</f>
        <v>187</v>
      </c>
    </row>
    <row r="74" spans="1:16" x14ac:dyDescent="0.2">
      <c r="A74" s="178" t="s">
        <v>81</v>
      </c>
      <c r="B74" s="179">
        <f>基金残高に係る経年分析!F57</f>
        <v>1165</v>
      </c>
      <c r="C74" s="179">
        <f>基金残高に係る経年分析!G57</f>
        <v>1250</v>
      </c>
      <c r="D74" s="179">
        <f>基金残高に係る経年分析!H57</f>
        <v>1266</v>
      </c>
    </row>
  </sheetData>
  <sheetProtection algorithmName="SHA-512" hashValue="Cxd752HQQ93GLkEtekrOll6powh8IfUlpMZHnoRRtQjdV+3aCxp3EB8aKAbUysDMDZsRDOEZIhoNNDOS4jEq/A==" saltValue="qDFrVS8+Pze9ZjGwdS+A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28" workbookViewId="0">
      <selection activeCell="DD33" sqref="DD33:DK33"/>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226</v>
      </c>
      <c r="C5" s="680"/>
      <c r="D5" s="680"/>
      <c r="E5" s="680"/>
      <c r="F5" s="680"/>
      <c r="G5" s="680"/>
      <c r="H5" s="680"/>
      <c r="I5" s="680"/>
      <c r="J5" s="680"/>
      <c r="K5" s="680"/>
      <c r="L5" s="680"/>
      <c r="M5" s="680"/>
      <c r="N5" s="680"/>
      <c r="O5" s="680"/>
      <c r="P5" s="680"/>
      <c r="Q5" s="681"/>
      <c r="R5" s="676">
        <v>1544682</v>
      </c>
      <c r="S5" s="677"/>
      <c r="T5" s="677"/>
      <c r="U5" s="677"/>
      <c r="V5" s="677"/>
      <c r="W5" s="677"/>
      <c r="X5" s="677"/>
      <c r="Y5" s="702"/>
      <c r="Z5" s="715">
        <v>25.2</v>
      </c>
      <c r="AA5" s="715"/>
      <c r="AB5" s="715"/>
      <c r="AC5" s="715"/>
      <c r="AD5" s="716">
        <v>1544682</v>
      </c>
      <c r="AE5" s="716"/>
      <c r="AF5" s="716"/>
      <c r="AG5" s="716"/>
      <c r="AH5" s="716"/>
      <c r="AI5" s="716"/>
      <c r="AJ5" s="716"/>
      <c r="AK5" s="716"/>
      <c r="AL5" s="703">
        <v>46.9</v>
      </c>
      <c r="AM5" s="685"/>
      <c r="AN5" s="685"/>
      <c r="AO5" s="704"/>
      <c r="AP5" s="679" t="s">
        <v>227</v>
      </c>
      <c r="AQ5" s="680"/>
      <c r="AR5" s="680"/>
      <c r="AS5" s="680"/>
      <c r="AT5" s="680"/>
      <c r="AU5" s="680"/>
      <c r="AV5" s="680"/>
      <c r="AW5" s="680"/>
      <c r="AX5" s="680"/>
      <c r="AY5" s="680"/>
      <c r="AZ5" s="680"/>
      <c r="BA5" s="680"/>
      <c r="BB5" s="680"/>
      <c r="BC5" s="680"/>
      <c r="BD5" s="680"/>
      <c r="BE5" s="680"/>
      <c r="BF5" s="681"/>
      <c r="BG5" s="621">
        <v>1544682</v>
      </c>
      <c r="BH5" s="622"/>
      <c r="BI5" s="622"/>
      <c r="BJ5" s="622"/>
      <c r="BK5" s="622"/>
      <c r="BL5" s="622"/>
      <c r="BM5" s="622"/>
      <c r="BN5" s="623"/>
      <c r="BO5" s="659">
        <v>100</v>
      </c>
      <c r="BP5" s="659"/>
      <c r="BQ5" s="659"/>
      <c r="BR5" s="659"/>
      <c r="BS5" s="660">
        <v>63258</v>
      </c>
      <c r="BT5" s="660"/>
      <c r="BU5" s="660"/>
      <c r="BV5" s="660"/>
      <c r="BW5" s="660"/>
      <c r="BX5" s="660"/>
      <c r="BY5" s="660"/>
      <c r="BZ5" s="660"/>
      <c r="CA5" s="660"/>
      <c r="CB5" s="695"/>
      <c r="CD5" s="673" t="s">
        <v>222</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220</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x14ac:dyDescent="0.2">
      <c r="B6" s="618" t="s">
        <v>231</v>
      </c>
      <c r="C6" s="619"/>
      <c r="D6" s="619"/>
      <c r="E6" s="619"/>
      <c r="F6" s="619"/>
      <c r="G6" s="619"/>
      <c r="H6" s="619"/>
      <c r="I6" s="619"/>
      <c r="J6" s="619"/>
      <c r="K6" s="619"/>
      <c r="L6" s="619"/>
      <c r="M6" s="619"/>
      <c r="N6" s="619"/>
      <c r="O6" s="619"/>
      <c r="P6" s="619"/>
      <c r="Q6" s="620"/>
      <c r="R6" s="621">
        <v>29591</v>
      </c>
      <c r="S6" s="622"/>
      <c r="T6" s="622"/>
      <c r="U6" s="622"/>
      <c r="V6" s="622"/>
      <c r="W6" s="622"/>
      <c r="X6" s="622"/>
      <c r="Y6" s="623"/>
      <c r="Z6" s="659">
        <v>0.5</v>
      </c>
      <c r="AA6" s="659"/>
      <c r="AB6" s="659"/>
      <c r="AC6" s="659"/>
      <c r="AD6" s="660">
        <v>29591</v>
      </c>
      <c r="AE6" s="660"/>
      <c r="AF6" s="660"/>
      <c r="AG6" s="660"/>
      <c r="AH6" s="660"/>
      <c r="AI6" s="660"/>
      <c r="AJ6" s="660"/>
      <c r="AK6" s="660"/>
      <c r="AL6" s="624">
        <v>0.9</v>
      </c>
      <c r="AM6" s="625"/>
      <c r="AN6" s="625"/>
      <c r="AO6" s="661"/>
      <c r="AP6" s="618" t="s">
        <v>232</v>
      </c>
      <c r="AQ6" s="619"/>
      <c r="AR6" s="619"/>
      <c r="AS6" s="619"/>
      <c r="AT6" s="619"/>
      <c r="AU6" s="619"/>
      <c r="AV6" s="619"/>
      <c r="AW6" s="619"/>
      <c r="AX6" s="619"/>
      <c r="AY6" s="619"/>
      <c r="AZ6" s="619"/>
      <c r="BA6" s="619"/>
      <c r="BB6" s="619"/>
      <c r="BC6" s="619"/>
      <c r="BD6" s="619"/>
      <c r="BE6" s="619"/>
      <c r="BF6" s="620"/>
      <c r="BG6" s="621">
        <v>1544682</v>
      </c>
      <c r="BH6" s="622"/>
      <c r="BI6" s="622"/>
      <c r="BJ6" s="622"/>
      <c r="BK6" s="622"/>
      <c r="BL6" s="622"/>
      <c r="BM6" s="622"/>
      <c r="BN6" s="623"/>
      <c r="BO6" s="659">
        <v>100</v>
      </c>
      <c r="BP6" s="659"/>
      <c r="BQ6" s="659"/>
      <c r="BR6" s="659"/>
      <c r="BS6" s="660">
        <v>63258</v>
      </c>
      <c r="BT6" s="660"/>
      <c r="BU6" s="660"/>
      <c r="BV6" s="660"/>
      <c r="BW6" s="660"/>
      <c r="BX6" s="660"/>
      <c r="BY6" s="660"/>
      <c r="BZ6" s="660"/>
      <c r="CA6" s="660"/>
      <c r="CB6" s="695"/>
      <c r="CD6" s="679" t="s">
        <v>233</v>
      </c>
      <c r="CE6" s="680"/>
      <c r="CF6" s="680"/>
      <c r="CG6" s="680"/>
      <c r="CH6" s="680"/>
      <c r="CI6" s="680"/>
      <c r="CJ6" s="680"/>
      <c r="CK6" s="680"/>
      <c r="CL6" s="680"/>
      <c r="CM6" s="680"/>
      <c r="CN6" s="680"/>
      <c r="CO6" s="680"/>
      <c r="CP6" s="680"/>
      <c r="CQ6" s="681"/>
      <c r="CR6" s="621">
        <v>68657</v>
      </c>
      <c r="CS6" s="622"/>
      <c r="CT6" s="622"/>
      <c r="CU6" s="622"/>
      <c r="CV6" s="622"/>
      <c r="CW6" s="622"/>
      <c r="CX6" s="622"/>
      <c r="CY6" s="623"/>
      <c r="CZ6" s="703">
        <v>1.2</v>
      </c>
      <c r="DA6" s="685"/>
      <c r="DB6" s="685"/>
      <c r="DC6" s="705"/>
      <c r="DD6" s="627" t="s">
        <v>234</v>
      </c>
      <c r="DE6" s="622"/>
      <c r="DF6" s="622"/>
      <c r="DG6" s="622"/>
      <c r="DH6" s="622"/>
      <c r="DI6" s="622"/>
      <c r="DJ6" s="622"/>
      <c r="DK6" s="622"/>
      <c r="DL6" s="622"/>
      <c r="DM6" s="622"/>
      <c r="DN6" s="622"/>
      <c r="DO6" s="622"/>
      <c r="DP6" s="623"/>
      <c r="DQ6" s="627">
        <v>68657</v>
      </c>
      <c r="DR6" s="622"/>
      <c r="DS6" s="622"/>
      <c r="DT6" s="622"/>
      <c r="DU6" s="622"/>
      <c r="DV6" s="622"/>
      <c r="DW6" s="622"/>
      <c r="DX6" s="622"/>
      <c r="DY6" s="622"/>
      <c r="DZ6" s="622"/>
      <c r="EA6" s="622"/>
      <c r="EB6" s="622"/>
      <c r="EC6" s="658"/>
    </row>
    <row r="7" spans="2:143" ht="11.25" customHeight="1" x14ac:dyDescent="0.2">
      <c r="B7" s="618" t="s">
        <v>235</v>
      </c>
      <c r="C7" s="619"/>
      <c r="D7" s="619"/>
      <c r="E7" s="619"/>
      <c r="F7" s="619"/>
      <c r="G7" s="619"/>
      <c r="H7" s="619"/>
      <c r="I7" s="619"/>
      <c r="J7" s="619"/>
      <c r="K7" s="619"/>
      <c r="L7" s="619"/>
      <c r="M7" s="619"/>
      <c r="N7" s="619"/>
      <c r="O7" s="619"/>
      <c r="P7" s="619"/>
      <c r="Q7" s="620"/>
      <c r="R7" s="621">
        <v>586</v>
      </c>
      <c r="S7" s="622"/>
      <c r="T7" s="622"/>
      <c r="U7" s="622"/>
      <c r="V7" s="622"/>
      <c r="W7" s="622"/>
      <c r="X7" s="622"/>
      <c r="Y7" s="623"/>
      <c r="Z7" s="659">
        <v>0</v>
      </c>
      <c r="AA7" s="659"/>
      <c r="AB7" s="659"/>
      <c r="AC7" s="659"/>
      <c r="AD7" s="660">
        <v>586</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733007</v>
      </c>
      <c r="BH7" s="622"/>
      <c r="BI7" s="622"/>
      <c r="BJ7" s="622"/>
      <c r="BK7" s="622"/>
      <c r="BL7" s="622"/>
      <c r="BM7" s="622"/>
      <c r="BN7" s="623"/>
      <c r="BO7" s="659">
        <v>47.5</v>
      </c>
      <c r="BP7" s="659"/>
      <c r="BQ7" s="659"/>
      <c r="BR7" s="659"/>
      <c r="BS7" s="660">
        <v>63258</v>
      </c>
      <c r="BT7" s="660"/>
      <c r="BU7" s="660"/>
      <c r="BV7" s="660"/>
      <c r="BW7" s="660"/>
      <c r="BX7" s="660"/>
      <c r="BY7" s="660"/>
      <c r="BZ7" s="660"/>
      <c r="CA7" s="660"/>
      <c r="CB7" s="695"/>
      <c r="CD7" s="618" t="s">
        <v>237</v>
      </c>
      <c r="CE7" s="619"/>
      <c r="CF7" s="619"/>
      <c r="CG7" s="619"/>
      <c r="CH7" s="619"/>
      <c r="CI7" s="619"/>
      <c r="CJ7" s="619"/>
      <c r="CK7" s="619"/>
      <c r="CL7" s="619"/>
      <c r="CM7" s="619"/>
      <c r="CN7" s="619"/>
      <c r="CO7" s="619"/>
      <c r="CP7" s="619"/>
      <c r="CQ7" s="620"/>
      <c r="CR7" s="621">
        <v>1333282</v>
      </c>
      <c r="CS7" s="622"/>
      <c r="CT7" s="622"/>
      <c r="CU7" s="622"/>
      <c r="CV7" s="622"/>
      <c r="CW7" s="622"/>
      <c r="CX7" s="622"/>
      <c r="CY7" s="623"/>
      <c r="CZ7" s="659">
        <v>23.8</v>
      </c>
      <c r="DA7" s="659"/>
      <c r="DB7" s="659"/>
      <c r="DC7" s="659"/>
      <c r="DD7" s="627">
        <v>55314</v>
      </c>
      <c r="DE7" s="622"/>
      <c r="DF7" s="622"/>
      <c r="DG7" s="622"/>
      <c r="DH7" s="622"/>
      <c r="DI7" s="622"/>
      <c r="DJ7" s="622"/>
      <c r="DK7" s="622"/>
      <c r="DL7" s="622"/>
      <c r="DM7" s="622"/>
      <c r="DN7" s="622"/>
      <c r="DO7" s="622"/>
      <c r="DP7" s="623"/>
      <c r="DQ7" s="627">
        <v>1029088</v>
      </c>
      <c r="DR7" s="622"/>
      <c r="DS7" s="622"/>
      <c r="DT7" s="622"/>
      <c r="DU7" s="622"/>
      <c r="DV7" s="622"/>
      <c r="DW7" s="622"/>
      <c r="DX7" s="622"/>
      <c r="DY7" s="622"/>
      <c r="DZ7" s="622"/>
      <c r="EA7" s="622"/>
      <c r="EB7" s="622"/>
      <c r="EC7" s="658"/>
    </row>
    <row r="8" spans="2:143" ht="11.25" customHeight="1" x14ac:dyDescent="0.2">
      <c r="B8" s="618" t="s">
        <v>238</v>
      </c>
      <c r="C8" s="619"/>
      <c r="D8" s="619"/>
      <c r="E8" s="619"/>
      <c r="F8" s="619"/>
      <c r="G8" s="619"/>
      <c r="H8" s="619"/>
      <c r="I8" s="619"/>
      <c r="J8" s="619"/>
      <c r="K8" s="619"/>
      <c r="L8" s="619"/>
      <c r="M8" s="619"/>
      <c r="N8" s="619"/>
      <c r="O8" s="619"/>
      <c r="P8" s="619"/>
      <c r="Q8" s="620"/>
      <c r="R8" s="621">
        <v>10743</v>
      </c>
      <c r="S8" s="622"/>
      <c r="T8" s="622"/>
      <c r="U8" s="622"/>
      <c r="V8" s="622"/>
      <c r="W8" s="622"/>
      <c r="X8" s="622"/>
      <c r="Y8" s="623"/>
      <c r="Z8" s="659">
        <v>0.2</v>
      </c>
      <c r="AA8" s="659"/>
      <c r="AB8" s="659"/>
      <c r="AC8" s="659"/>
      <c r="AD8" s="660">
        <v>10743</v>
      </c>
      <c r="AE8" s="660"/>
      <c r="AF8" s="660"/>
      <c r="AG8" s="660"/>
      <c r="AH8" s="660"/>
      <c r="AI8" s="660"/>
      <c r="AJ8" s="660"/>
      <c r="AK8" s="660"/>
      <c r="AL8" s="624">
        <v>0.3</v>
      </c>
      <c r="AM8" s="625"/>
      <c r="AN8" s="625"/>
      <c r="AO8" s="661"/>
      <c r="AP8" s="618" t="s">
        <v>239</v>
      </c>
      <c r="AQ8" s="619"/>
      <c r="AR8" s="619"/>
      <c r="AS8" s="619"/>
      <c r="AT8" s="619"/>
      <c r="AU8" s="619"/>
      <c r="AV8" s="619"/>
      <c r="AW8" s="619"/>
      <c r="AX8" s="619"/>
      <c r="AY8" s="619"/>
      <c r="AZ8" s="619"/>
      <c r="BA8" s="619"/>
      <c r="BB8" s="619"/>
      <c r="BC8" s="619"/>
      <c r="BD8" s="619"/>
      <c r="BE8" s="619"/>
      <c r="BF8" s="620"/>
      <c r="BG8" s="621">
        <v>19711</v>
      </c>
      <c r="BH8" s="622"/>
      <c r="BI8" s="622"/>
      <c r="BJ8" s="622"/>
      <c r="BK8" s="622"/>
      <c r="BL8" s="622"/>
      <c r="BM8" s="622"/>
      <c r="BN8" s="623"/>
      <c r="BO8" s="659">
        <v>1.3</v>
      </c>
      <c r="BP8" s="659"/>
      <c r="BQ8" s="659"/>
      <c r="BR8" s="659"/>
      <c r="BS8" s="660" t="s">
        <v>234</v>
      </c>
      <c r="BT8" s="660"/>
      <c r="BU8" s="660"/>
      <c r="BV8" s="660"/>
      <c r="BW8" s="660"/>
      <c r="BX8" s="660"/>
      <c r="BY8" s="660"/>
      <c r="BZ8" s="660"/>
      <c r="CA8" s="660"/>
      <c r="CB8" s="695"/>
      <c r="CD8" s="618" t="s">
        <v>240</v>
      </c>
      <c r="CE8" s="619"/>
      <c r="CF8" s="619"/>
      <c r="CG8" s="619"/>
      <c r="CH8" s="619"/>
      <c r="CI8" s="619"/>
      <c r="CJ8" s="619"/>
      <c r="CK8" s="619"/>
      <c r="CL8" s="619"/>
      <c r="CM8" s="619"/>
      <c r="CN8" s="619"/>
      <c r="CO8" s="619"/>
      <c r="CP8" s="619"/>
      <c r="CQ8" s="620"/>
      <c r="CR8" s="621">
        <v>1652735</v>
      </c>
      <c r="CS8" s="622"/>
      <c r="CT8" s="622"/>
      <c r="CU8" s="622"/>
      <c r="CV8" s="622"/>
      <c r="CW8" s="622"/>
      <c r="CX8" s="622"/>
      <c r="CY8" s="623"/>
      <c r="CZ8" s="659">
        <v>29.5</v>
      </c>
      <c r="DA8" s="659"/>
      <c r="DB8" s="659"/>
      <c r="DC8" s="659"/>
      <c r="DD8" s="627">
        <v>4728</v>
      </c>
      <c r="DE8" s="622"/>
      <c r="DF8" s="622"/>
      <c r="DG8" s="622"/>
      <c r="DH8" s="622"/>
      <c r="DI8" s="622"/>
      <c r="DJ8" s="622"/>
      <c r="DK8" s="622"/>
      <c r="DL8" s="622"/>
      <c r="DM8" s="622"/>
      <c r="DN8" s="622"/>
      <c r="DO8" s="622"/>
      <c r="DP8" s="623"/>
      <c r="DQ8" s="627">
        <v>750464</v>
      </c>
      <c r="DR8" s="622"/>
      <c r="DS8" s="622"/>
      <c r="DT8" s="622"/>
      <c r="DU8" s="622"/>
      <c r="DV8" s="622"/>
      <c r="DW8" s="622"/>
      <c r="DX8" s="622"/>
      <c r="DY8" s="622"/>
      <c r="DZ8" s="622"/>
      <c r="EA8" s="622"/>
      <c r="EB8" s="622"/>
      <c r="EC8" s="658"/>
    </row>
    <row r="9" spans="2:143" ht="11.25" customHeight="1" x14ac:dyDescent="0.2">
      <c r="B9" s="618" t="s">
        <v>241</v>
      </c>
      <c r="C9" s="619"/>
      <c r="D9" s="619"/>
      <c r="E9" s="619"/>
      <c r="F9" s="619"/>
      <c r="G9" s="619"/>
      <c r="H9" s="619"/>
      <c r="I9" s="619"/>
      <c r="J9" s="619"/>
      <c r="K9" s="619"/>
      <c r="L9" s="619"/>
      <c r="M9" s="619"/>
      <c r="N9" s="619"/>
      <c r="O9" s="619"/>
      <c r="P9" s="619"/>
      <c r="Q9" s="620"/>
      <c r="R9" s="621">
        <v>7154</v>
      </c>
      <c r="S9" s="622"/>
      <c r="T9" s="622"/>
      <c r="U9" s="622"/>
      <c r="V9" s="622"/>
      <c r="W9" s="622"/>
      <c r="X9" s="622"/>
      <c r="Y9" s="623"/>
      <c r="Z9" s="659">
        <v>0.1</v>
      </c>
      <c r="AA9" s="659"/>
      <c r="AB9" s="659"/>
      <c r="AC9" s="659"/>
      <c r="AD9" s="660">
        <v>7154</v>
      </c>
      <c r="AE9" s="660"/>
      <c r="AF9" s="660"/>
      <c r="AG9" s="660"/>
      <c r="AH9" s="660"/>
      <c r="AI9" s="660"/>
      <c r="AJ9" s="660"/>
      <c r="AK9" s="660"/>
      <c r="AL9" s="624">
        <v>0.2</v>
      </c>
      <c r="AM9" s="625"/>
      <c r="AN9" s="625"/>
      <c r="AO9" s="661"/>
      <c r="AP9" s="618" t="s">
        <v>242</v>
      </c>
      <c r="AQ9" s="619"/>
      <c r="AR9" s="619"/>
      <c r="AS9" s="619"/>
      <c r="AT9" s="619"/>
      <c r="AU9" s="619"/>
      <c r="AV9" s="619"/>
      <c r="AW9" s="619"/>
      <c r="AX9" s="619"/>
      <c r="AY9" s="619"/>
      <c r="AZ9" s="619"/>
      <c r="BA9" s="619"/>
      <c r="BB9" s="619"/>
      <c r="BC9" s="619"/>
      <c r="BD9" s="619"/>
      <c r="BE9" s="619"/>
      <c r="BF9" s="620"/>
      <c r="BG9" s="621">
        <v>463297</v>
      </c>
      <c r="BH9" s="622"/>
      <c r="BI9" s="622"/>
      <c r="BJ9" s="622"/>
      <c r="BK9" s="622"/>
      <c r="BL9" s="622"/>
      <c r="BM9" s="622"/>
      <c r="BN9" s="623"/>
      <c r="BO9" s="659">
        <v>30</v>
      </c>
      <c r="BP9" s="659"/>
      <c r="BQ9" s="659"/>
      <c r="BR9" s="659"/>
      <c r="BS9" s="660" t="s">
        <v>234</v>
      </c>
      <c r="BT9" s="660"/>
      <c r="BU9" s="660"/>
      <c r="BV9" s="660"/>
      <c r="BW9" s="660"/>
      <c r="BX9" s="660"/>
      <c r="BY9" s="660"/>
      <c r="BZ9" s="660"/>
      <c r="CA9" s="660"/>
      <c r="CB9" s="695"/>
      <c r="CD9" s="618" t="s">
        <v>243</v>
      </c>
      <c r="CE9" s="619"/>
      <c r="CF9" s="619"/>
      <c r="CG9" s="619"/>
      <c r="CH9" s="619"/>
      <c r="CI9" s="619"/>
      <c r="CJ9" s="619"/>
      <c r="CK9" s="619"/>
      <c r="CL9" s="619"/>
      <c r="CM9" s="619"/>
      <c r="CN9" s="619"/>
      <c r="CO9" s="619"/>
      <c r="CP9" s="619"/>
      <c r="CQ9" s="620"/>
      <c r="CR9" s="621">
        <v>534565</v>
      </c>
      <c r="CS9" s="622"/>
      <c r="CT9" s="622"/>
      <c r="CU9" s="622"/>
      <c r="CV9" s="622"/>
      <c r="CW9" s="622"/>
      <c r="CX9" s="622"/>
      <c r="CY9" s="623"/>
      <c r="CZ9" s="659">
        <v>9.5</v>
      </c>
      <c r="DA9" s="659"/>
      <c r="DB9" s="659"/>
      <c r="DC9" s="659"/>
      <c r="DD9" s="627">
        <v>7108</v>
      </c>
      <c r="DE9" s="622"/>
      <c r="DF9" s="622"/>
      <c r="DG9" s="622"/>
      <c r="DH9" s="622"/>
      <c r="DI9" s="622"/>
      <c r="DJ9" s="622"/>
      <c r="DK9" s="622"/>
      <c r="DL9" s="622"/>
      <c r="DM9" s="622"/>
      <c r="DN9" s="622"/>
      <c r="DO9" s="622"/>
      <c r="DP9" s="623"/>
      <c r="DQ9" s="627">
        <v>405467</v>
      </c>
      <c r="DR9" s="622"/>
      <c r="DS9" s="622"/>
      <c r="DT9" s="622"/>
      <c r="DU9" s="622"/>
      <c r="DV9" s="622"/>
      <c r="DW9" s="622"/>
      <c r="DX9" s="622"/>
      <c r="DY9" s="622"/>
      <c r="DZ9" s="622"/>
      <c r="EA9" s="622"/>
      <c r="EB9" s="622"/>
      <c r="EC9" s="658"/>
    </row>
    <row r="10" spans="2:143" ht="11.25" customHeight="1" x14ac:dyDescent="0.2">
      <c r="B10" s="618" t="s">
        <v>244</v>
      </c>
      <c r="C10" s="619"/>
      <c r="D10" s="619"/>
      <c r="E10" s="619"/>
      <c r="F10" s="619"/>
      <c r="G10" s="619"/>
      <c r="H10" s="619"/>
      <c r="I10" s="619"/>
      <c r="J10" s="619"/>
      <c r="K10" s="619"/>
      <c r="L10" s="619"/>
      <c r="M10" s="619"/>
      <c r="N10" s="619"/>
      <c r="O10" s="619"/>
      <c r="P10" s="619"/>
      <c r="Q10" s="620"/>
      <c r="R10" s="621" t="s">
        <v>245</v>
      </c>
      <c r="S10" s="622"/>
      <c r="T10" s="622"/>
      <c r="U10" s="622"/>
      <c r="V10" s="622"/>
      <c r="W10" s="622"/>
      <c r="X10" s="622"/>
      <c r="Y10" s="623"/>
      <c r="Z10" s="659" t="s">
        <v>245</v>
      </c>
      <c r="AA10" s="659"/>
      <c r="AB10" s="659"/>
      <c r="AC10" s="659"/>
      <c r="AD10" s="660" t="s">
        <v>245</v>
      </c>
      <c r="AE10" s="660"/>
      <c r="AF10" s="660"/>
      <c r="AG10" s="660"/>
      <c r="AH10" s="660"/>
      <c r="AI10" s="660"/>
      <c r="AJ10" s="660"/>
      <c r="AK10" s="660"/>
      <c r="AL10" s="624" t="s">
        <v>234</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28569</v>
      </c>
      <c r="BH10" s="622"/>
      <c r="BI10" s="622"/>
      <c r="BJ10" s="622"/>
      <c r="BK10" s="622"/>
      <c r="BL10" s="622"/>
      <c r="BM10" s="622"/>
      <c r="BN10" s="623"/>
      <c r="BO10" s="659">
        <v>1.8</v>
      </c>
      <c r="BP10" s="659"/>
      <c r="BQ10" s="659"/>
      <c r="BR10" s="659"/>
      <c r="BS10" s="660" t="s">
        <v>234</v>
      </c>
      <c r="BT10" s="660"/>
      <c r="BU10" s="660"/>
      <c r="BV10" s="660"/>
      <c r="BW10" s="660"/>
      <c r="BX10" s="660"/>
      <c r="BY10" s="660"/>
      <c r="BZ10" s="660"/>
      <c r="CA10" s="660"/>
      <c r="CB10" s="695"/>
      <c r="CD10" s="618" t="s">
        <v>247</v>
      </c>
      <c r="CE10" s="619"/>
      <c r="CF10" s="619"/>
      <c r="CG10" s="619"/>
      <c r="CH10" s="619"/>
      <c r="CI10" s="619"/>
      <c r="CJ10" s="619"/>
      <c r="CK10" s="619"/>
      <c r="CL10" s="619"/>
      <c r="CM10" s="619"/>
      <c r="CN10" s="619"/>
      <c r="CO10" s="619"/>
      <c r="CP10" s="619"/>
      <c r="CQ10" s="620"/>
      <c r="CR10" s="621" t="s">
        <v>245</v>
      </c>
      <c r="CS10" s="622"/>
      <c r="CT10" s="622"/>
      <c r="CU10" s="622"/>
      <c r="CV10" s="622"/>
      <c r="CW10" s="622"/>
      <c r="CX10" s="622"/>
      <c r="CY10" s="623"/>
      <c r="CZ10" s="659" t="s">
        <v>245</v>
      </c>
      <c r="DA10" s="659"/>
      <c r="DB10" s="659"/>
      <c r="DC10" s="659"/>
      <c r="DD10" s="627" t="s">
        <v>245</v>
      </c>
      <c r="DE10" s="622"/>
      <c r="DF10" s="622"/>
      <c r="DG10" s="622"/>
      <c r="DH10" s="622"/>
      <c r="DI10" s="622"/>
      <c r="DJ10" s="622"/>
      <c r="DK10" s="622"/>
      <c r="DL10" s="622"/>
      <c r="DM10" s="622"/>
      <c r="DN10" s="622"/>
      <c r="DO10" s="622"/>
      <c r="DP10" s="623"/>
      <c r="DQ10" s="627" t="s">
        <v>234</v>
      </c>
      <c r="DR10" s="622"/>
      <c r="DS10" s="622"/>
      <c r="DT10" s="622"/>
      <c r="DU10" s="622"/>
      <c r="DV10" s="622"/>
      <c r="DW10" s="622"/>
      <c r="DX10" s="622"/>
      <c r="DY10" s="622"/>
      <c r="DZ10" s="622"/>
      <c r="EA10" s="622"/>
      <c r="EB10" s="622"/>
      <c r="EC10" s="658"/>
    </row>
    <row r="11" spans="2:143" ht="11.25" customHeight="1" x14ac:dyDescent="0.2">
      <c r="B11" s="618" t="s">
        <v>248</v>
      </c>
      <c r="C11" s="619"/>
      <c r="D11" s="619"/>
      <c r="E11" s="619"/>
      <c r="F11" s="619"/>
      <c r="G11" s="619"/>
      <c r="H11" s="619"/>
      <c r="I11" s="619"/>
      <c r="J11" s="619"/>
      <c r="K11" s="619"/>
      <c r="L11" s="619"/>
      <c r="M11" s="619"/>
      <c r="N11" s="619"/>
      <c r="O11" s="619"/>
      <c r="P11" s="619"/>
      <c r="Q11" s="620"/>
      <c r="R11" s="621">
        <v>276843</v>
      </c>
      <c r="S11" s="622"/>
      <c r="T11" s="622"/>
      <c r="U11" s="622"/>
      <c r="V11" s="622"/>
      <c r="W11" s="622"/>
      <c r="X11" s="622"/>
      <c r="Y11" s="623"/>
      <c r="Z11" s="624">
        <v>4.5</v>
      </c>
      <c r="AA11" s="625"/>
      <c r="AB11" s="625"/>
      <c r="AC11" s="626"/>
      <c r="AD11" s="627">
        <v>276843</v>
      </c>
      <c r="AE11" s="622"/>
      <c r="AF11" s="622"/>
      <c r="AG11" s="622"/>
      <c r="AH11" s="622"/>
      <c r="AI11" s="622"/>
      <c r="AJ11" s="622"/>
      <c r="AK11" s="623"/>
      <c r="AL11" s="624">
        <v>8.4</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221430</v>
      </c>
      <c r="BH11" s="622"/>
      <c r="BI11" s="622"/>
      <c r="BJ11" s="622"/>
      <c r="BK11" s="622"/>
      <c r="BL11" s="622"/>
      <c r="BM11" s="622"/>
      <c r="BN11" s="623"/>
      <c r="BO11" s="659">
        <v>14.3</v>
      </c>
      <c r="BP11" s="659"/>
      <c r="BQ11" s="659"/>
      <c r="BR11" s="659"/>
      <c r="BS11" s="660">
        <v>63258</v>
      </c>
      <c r="BT11" s="660"/>
      <c r="BU11" s="660"/>
      <c r="BV11" s="660"/>
      <c r="BW11" s="660"/>
      <c r="BX11" s="660"/>
      <c r="BY11" s="660"/>
      <c r="BZ11" s="660"/>
      <c r="CA11" s="660"/>
      <c r="CB11" s="695"/>
      <c r="CD11" s="618" t="s">
        <v>250</v>
      </c>
      <c r="CE11" s="619"/>
      <c r="CF11" s="619"/>
      <c r="CG11" s="619"/>
      <c r="CH11" s="619"/>
      <c r="CI11" s="619"/>
      <c r="CJ11" s="619"/>
      <c r="CK11" s="619"/>
      <c r="CL11" s="619"/>
      <c r="CM11" s="619"/>
      <c r="CN11" s="619"/>
      <c r="CO11" s="619"/>
      <c r="CP11" s="619"/>
      <c r="CQ11" s="620"/>
      <c r="CR11" s="621">
        <v>128272</v>
      </c>
      <c r="CS11" s="622"/>
      <c r="CT11" s="622"/>
      <c r="CU11" s="622"/>
      <c r="CV11" s="622"/>
      <c r="CW11" s="622"/>
      <c r="CX11" s="622"/>
      <c r="CY11" s="623"/>
      <c r="CZ11" s="659">
        <v>2.2999999999999998</v>
      </c>
      <c r="DA11" s="659"/>
      <c r="DB11" s="659"/>
      <c r="DC11" s="659"/>
      <c r="DD11" s="627">
        <v>60217</v>
      </c>
      <c r="DE11" s="622"/>
      <c r="DF11" s="622"/>
      <c r="DG11" s="622"/>
      <c r="DH11" s="622"/>
      <c r="DI11" s="622"/>
      <c r="DJ11" s="622"/>
      <c r="DK11" s="622"/>
      <c r="DL11" s="622"/>
      <c r="DM11" s="622"/>
      <c r="DN11" s="622"/>
      <c r="DO11" s="622"/>
      <c r="DP11" s="623"/>
      <c r="DQ11" s="627">
        <v>66325</v>
      </c>
      <c r="DR11" s="622"/>
      <c r="DS11" s="622"/>
      <c r="DT11" s="622"/>
      <c r="DU11" s="622"/>
      <c r="DV11" s="622"/>
      <c r="DW11" s="622"/>
      <c r="DX11" s="622"/>
      <c r="DY11" s="622"/>
      <c r="DZ11" s="622"/>
      <c r="EA11" s="622"/>
      <c r="EB11" s="622"/>
      <c r="EC11" s="658"/>
    </row>
    <row r="12" spans="2:143" ht="11.25" customHeight="1" x14ac:dyDescent="0.2">
      <c r="B12" s="618" t="s">
        <v>251</v>
      </c>
      <c r="C12" s="619"/>
      <c r="D12" s="619"/>
      <c r="E12" s="619"/>
      <c r="F12" s="619"/>
      <c r="G12" s="619"/>
      <c r="H12" s="619"/>
      <c r="I12" s="619"/>
      <c r="J12" s="619"/>
      <c r="K12" s="619"/>
      <c r="L12" s="619"/>
      <c r="M12" s="619"/>
      <c r="N12" s="619"/>
      <c r="O12" s="619"/>
      <c r="P12" s="619"/>
      <c r="Q12" s="620"/>
      <c r="R12" s="621" t="s">
        <v>234</v>
      </c>
      <c r="S12" s="622"/>
      <c r="T12" s="622"/>
      <c r="U12" s="622"/>
      <c r="V12" s="622"/>
      <c r="W12" s="622"/>
      <c r="X12" s="622"/>
      <c r="Y12" s="623"/>
      <c r="Z12" s="659" t="s">
        <v>234</v>
      </c>
      <c r="AA12" s="659"/>
      <c r="AB12" s="659"/>
      <c r="AC12" s="659"/>
      <c r="AD12" s="660" t="s">
        <v>234</v>
      </c>
      <c r="AE12" s="660"/>
      <c r="AF12" s="660"/>
      <c r="AG12" s="660"/>
      <c r="AH12" s="660"/>
      <c r="AI12" s="660"/>
      <c r="AJ12" s="660"/>
      <c r="AK12" s="660"/>
      <c r="AL12" s="624" t="s">
        <v>245</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690278</v>
      </c>
      <c r="BH12" s="622"/>
      <c r="BI12" s="622"/>
      <c r="BJ12" s="622"/>
      <c r="BK12" s="622"/>
      <c r="BL12" s="622"/>
      <c r="BM12" s="622"/>
      <c r="BN12" s="623"/>
      <c r="BO12" s="659">
        <v>44.7</v>
      </c>
      <c r="BP12" s="659"/>
      <c r="BQ12" s="659"/>
      <c r="BR12" s="659"/>
      <c r="BS12" s="660" t="s">
        <v>234</v>
      </c>
      <c r="BT12" s="660"/>
      <c r="BU12" s="660"/>
      <c r="BV12" s="660"/>
      <c r="BW12" s="660"/>
      <c r="BX12" s="660"/>
      <c r="BY12" s="660"/>
      <c r="BZ12" s="660"/>
      <c r="CA12" s="660"/>
      <c r="CB12" s="695"/>
      <c r="CD12" s="618" t="s">
        <v>253</v>
      </c>
      <c r="CE12" s="619"/>
      <c r="CF12" s="619"/>
      <c r="CG12" s="619"/>
      <c r="CH12" s="619"/>
      <c r="CI12" s="619"/>
      <c r="CJ12" s="619"/>
      <c r="CK12" s="619"/>
      <c r="CL12" s="619"/>
      <c r="CM12" s="619"/>
      <c r="CN12" s="619"/>
      <c r="CO12" s="619"/>
      <c r="CP12" s="619"/>
      <c r="CQ12" s="620"/>
      <c r="CR12" s="621">
        <v>35764</v>
      </c>
      <c r="CS12" s="622"/>
      <c r="CT12" s="622"/>
      <c r="CU12" s="622"/>
      <c r="CV12" s="622"/>
      <c r="CW12" s="622"/>
      <c r="CX12" s="622"/>
      <c r="CY12" s="623"/>
      <c r="CZ12" s="659">
        <v>0.6</v>
      </c>
      <c r="DA12" s="659"/>
      <c r="DB12" s="659"/>
      <c r="DC12" s="659"/>
      <c r="DD12" s="627" t="s">
        <v>245</v>
      </c>
      <c r="DE12" s="622"/>
      <c r="DF12" s="622"/>
      <c r="DG12" s="622"/>
      <c r="DH12" s="622"/>
      <c r="DI12" s="622"/>
      <c r="DJ12" s="622"/>
      <c r="DK12" s="622"/>
      <c r="DL12" s="622"/>
      <c r="DM12" s="622"/>
      <c r="DN12" s="622"/>
      <c r="DO12" s="622"/>
      <c r="DP12" s="623"/>
      <c r="DQ12" s="627">
        <v>29620</v>
      </c>
      <c r="DR12" s="622"/>
      <c r="DS12" s="622"/>
      <c r="DT12" s="622"/>
      <c r="DU12" s="622"/>
      <c r="DV12" s="622"/>
      <c r="DW12" s="622"/>
      <c r="DX12" s="622"/>
      <c r="DY12" s="622"/>
      <c r="DZ12" s="622"/>
      <c r="EA12" s="622"/>
      <c r="EB12" s="622"/>
      <c r="EC12" s="658"/>
    </row>
    <row r="13" spans="2:143" ht="11.25" customHeight="1" x14ac:dyDescent="0.2">
      <c r="B13" s="618" t="s">
        <v>254</v>
      </c>
      <c r="C13" s="619"/>
      <c r="D13" s="619"/>
      <c r="E13" s="619"/>
      <c r="F13" s="619"/>
      <c r="G13" s="619"/>
      <c r="H13" s="619"/>
      <c r="I13" s="619"/>
      <c r="J13" s="619"/>
      <c r="K13" s="619"/>
      <c r="L13" s="619"/>
      <c r="M13" s="619"/>
      <c r="N13" s="619"/>
      <c r="O13" s="619"/>
      <c r="P13" s="619"/>
      <c r="Q13" s="620"/>
      <c r="R13" s="621" t="s">
        <v>245</v>
      </c>
      <c r="S13" s="622"/>
      <c r="T13" s="622"/>
      <c r="U13" s="622"/>
      <c r="V13" s="622"/>
      <c r="W13" s="622"/>
      <c r="X13" s="622"/>
      <c r="Y13" s="623"/>
      <c r="Z13" s="659" t="s">
        <v>245</v>
      </c>
      <c r="AA13" s="659"/>
      <c r="AB13" s="659"/>
      <c r="AC13" s="659"/>
      <c r="AD13" s="660" t="s">
        <v>234</v>
      </c>
      <c r="AE13" s="660"/>
      <c r="AF13" s="660"/>
      <c r="AG13" s="660"/>
      <c r="AH13" s="660"/>
      <c r="AI13" s="660"/>
      <c r="AJ13" s="660"/>
      <c r="AK13" s="660"/>
      <c r="AL13" s="624" t="s">
        <v>234</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690278</v>
      </c>
      <c r="BH13" s="622"/>
      <c r="BI13" s="622"/>
      <c r="BJ13" s="622"/>
      <c r="BK13" s="622"/>
      <c r="BL13" s="622"/>
      <c r="BM13" s="622"/>
      <c r="BN13" s="623"/>
      <c r="BO13" s="659">
        <v>44.7</v>
      </c>
      <c r="BP13" s="659"/>
      <c r="BQ13" s="659"/>
      <c r="BR13" s="659"/>
      <c r="BS13" s="660" t="s">
        <v>234</v>
      </c>
      <c r="BT13" s="660"/>
      <c r="BU13" s="660"/>
      <c r="BV13" s="660"/>
      <c r="BW13" s="660"/>
      <c r="BX13" s="660"/>
      <c r="BY13" s="660"/>
      <c r="BZ13" s="660"/>
      <c r="CA13" s="660"/>
      <c r="CB13" s="695"/>
      <c r="CD13" s="618" t="s">
        <v>256</v>
      </c>
      <c r="CE13" s="619"/>
      <c r="CF13" s="619"/>
      <c r="CG13" s="619"/>
      <c r="CH13" s="619"/>
      <c r="CI13" s="619"/>
      <c r="CJ13" s="619"/>
      <c r="CK13" s="619"/>
      <c r="CL13" s="619"/>
      <c r="CM13" s="619"/>
      <c r="CN13" s="619"/>
      <c r="CO13" s="619"/>
      <c r="CP13" s="619"/>
      <c r="CQ13" s="620"/>
      <c r="CR13" s="621">
        <v>653382</v>
      </c>
      <c r="CS13" s="622"/>
      <c r="CT13" s="622"/>
      <c r="CU13" s="622"/>
      <c r="CV13" s="622"/>
      <c r="CW13" s="622"/>
      <c r="CX13" s="622"/>
      <c r="CY13" s="623"/>
      <c r="CZ13" s="659">
        <v>11.7</v>
      </c>
      <c r="DA13" s="659"/>
      <c r="DB13" s="659"/>
      <c r="DC13" s="659"/>
      <c r="DD13" s="627">
        <v>270884</v>
      </c>
      <c r="DE13" s="622"/>
      <c r="DF13" s="622"/>
      <c r="DG13" s="622"/>
      <c r="DH13" s="622"/>
      <c r="DI13" s="622"/>
      <c r="DJ13" s="622"/>
      <c r="DK13" s="622"/>
      <c r="DL13" s="622"/>
      <c r="DM13" s="622"/>
      <c r="DN13" s="622"/>
      <c r="DO13" s="622"/>
      <c r="DP13" s="623"/>
      <c r="DQ13" s="627">
        <v>320552</v>
      </c>
      <c r="DR13" s="622"/>
      <c r="DS13" s="622"/>
      <c r="DT13" s="622"/>
      <c r="DU13" s="622"/>
      <c r="DV13" s="622"/>
      <c r="DW13" s="622"/>
      <c r="DX13" s="622"/>
      <c r="DY13" s="622"/>
      <c r="DZ13" s="622"/>
      <c r="EA13" s="622"/>
      <c r="EB13" s="622"/>
      <c r="EC13" s="658"/>
    </row>
    <row r="14" spans="2:143" ht="11.25" customHeight="1" x14ac:dyDescent="0.2">
      <c r="B14" s="618" t="s">
        <v>257</v>
      </c>
      <c r="C14" s="619"/>
      <c r="D14" s="619"/>
      <c r="E14" s="619"/>
      <c r="F14" s="619"/>
      <c r="G14" s="619"/>
      <c r="H14" s="619"/>
      <c r="I14" s="619"/>
      <c r="J14" s="619"/>
      <c r="K14" s="619"/>
      <c r="L14" s="619"/>
      <c r="M14" s="619"/>
      <c r="N14" s="619"/>
      <c r="O14" s="619"/>
      <c r="P14" s="619"/>
      <c r="Q14" s="620"/>
      <c r="R14" s="621">
        <v>53</v>
      </c>
      <c r="S14" s="622"/>
      <c r="T14" s="622"/>
      <c r="U14" s="622"/>
      <c r="V14" s="622"/>
      <c r="W14" s="622"/>
      <c r="X14" s="622"/>
      <c r="Y14" s="623"/>
      <c r="Z14" s="659">
        <v>0</v>
      </c>
      <c r="AA14" s="659"/>
      <c r="AB14" s="659"/>
      <c r="AC14" s="659"/>
      <c r="AD14" s="660">
        <v>53</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44941</v>
      </c>
      <c r="BH14" s="622"/>
      <c r="BI14" s="622"/>
      <c r="BJ14" s="622"/>
      <c r="BK14" s="622"/>
      <c r="BL14" s="622"/>
      <c r="BM14" s="622"/>
      <c r="BN14" s="623"/>
      <c r="BO14" s="659">
        <v>2.9</v>
      </c>
      <c r="BP14" s="659"/>
      <c r="BQ14" s="659"/>
      <c r="BR14" s="659"/>
      <c r="BS14" s="660" t="s">
        <v>245</v>
      </c>
      <c r="BT14" s="660"/>
      <c r="BU14" s="660"/>
      <c r="BV14" s="660"/>
      <c r="BW14" s="660"/>
      <c r="BX14" s="660"/>
      <c r="BY14" s="660"/>
      <c r="BZ14" s="660"/>
      <c r="CA14" s="660"/>
      <c r="CB14" s="695"/>
      <c r="CD14" s="618" t="s">
        <v>259</v>
      </c>
      <c r="CE14" s="619"/>
      <c r="CF14" s="619"/>
      <c r="CG14" s="619"/>
      <c r="CH14" s="619"/>
      <c r="CI14" s="619"/>
      <c r="CJ14" s="619"/>
      <c r="CK14" s="619"/>
      <c r="CL14" s="619"/>
      <c r="CM14" s="619"/>
      <c r="CN14" s="619"/>
      <c r="CO14" s="619"/>
      <c r="CP14" s="619"/>
      <c r="CQ14" s="620"/>
      <c r="CR14" s="621">
        <v>309105</v>
      </c>
      <c r="CS14" s="622"/>
      <c r="CT14" s="622"/>
      <c r="CU14" s="622"/>
      <c r="CV14" s="622"/>
      <c r="CW14" s="622"/>
      <c r="CX14" s="622"/>
      <c r="CY14" s="623"/>
      <c r="CZ14" s="659">
        <v>5.5</v>
      </c>
      <c r="DA14" s="659"/>
      <c r="DB14" s="659"/>
      <c r="DC14" s="659"/>
      <c r="DD14" s="627">
        <v>32606</v>
      </c>
      <c r="DE14" s="622"/>
      <c r="DF14" s="622"/>
      <c r="DG14" s="622"/>
      <c r="DH14" s="622"/>
      <c r="DI14" s="622"/>
      <c r="DJ14" s="622"/>
      <c r="DK14" s="622"/>
      <c r="DL14" s="622"/>
      <c r="DM14" s="622"/>
      <c r="DN14" s="622"/>
      <c r="DO14" s="622"/>
      <c r="DP14" s="623"/>
      <c r="DQ14" s="627">
        <v>280077</v>
      </c>
      <c r="DR14" s="622"/>
      <c r="DS14" s="622"/>
      <c r="DT14" s="622"/>
      <c r="DU14" s="622"/>
      <c r="DV14" s="622"/>
      <c r="DW14" s="622"/>
      <c r="DX14" s="622"/>
      <c r="DY14" s="622"/>
      <c r="DZ14" s="622"/>
      <c r="EA14" s="622"/>
      <c r="EB14" s="622"/>
      <c r="EC14" s="658"/>
    </row>
    <row r="15" spans="2:143" ht="11.25" customHeight="1" x14ac:dyDescent="0.2">
      <c r="B15" s="618" t="s">
        <v>260</v>
      </c>
      <c r="C15" s="619"/>
      <c r="D15" s="619"/>
      <c r="E15" s="619"/>
      <c r="F15" s="619"/>
      <c r="G15" s="619"/>
      <c r="H15" s="619"/>
      <c r="I15" s="619"/>
      <c r="J15" s="619"/>
      <c r="K15" s="619"/>
      <c r="L15" s="619"/>
      <c r="M15" s="619"/>
      <c r="N15" s="619"/>
      <c r="O15" s="619"/>
      <c r="P15" s="619"/>
      <c r="Q15" s="620"/>
      <c r="R15" s="621" t="s">
        <v>234</v>
      </c>
      <c r="S15" s="622"/>
      <c r="T15" s="622"/>
      <c r="U15" s="622"/>
      <c r="V15" s="622"/>
      <c r="W15" s="622"/>
      <c r="X15" s="622"/>
      <c r="Y15" s="623"/>
      <c r="Z15" s="659" t="s">
        <v>245</v>
      </c>
      <c r="AA15" s="659"/>
      <c r="AB15" s="659"/>
      <c r="AC15" s="659"/>
      <c r="AD15" s="660" t="s">
        <v>234</v>
      </c>
      <c r="AE15" s="660"/>
      <c r="AF15" s="660"/>
      <c r="AG15" s="660"/>
      <c r="AH15" s="660"/>
      <c r="AI15" s="660"/>
      <c r="AJ15" s="660"/>
      <c r="AK15" s="660"/>
      <c r="AL15" s="624" t="s">
        <v>234</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76456</v>
      </c>
      <c r="BH15" s="622"/>
      <c r="BI15" s="622"/>
      <c r="BJ15" s="622"/>
      <c r="BK15" s="622"/>
      <c r="BL15" s="622"/>
      <c r="BM15" s="622"/>
      <c r="BN15" s="623"/>
      <c r="BO15" s="659">
        <v>4.9000000000000004</v>
      </c>
      <c r="BP15" s="659"/>
      <c r="BQ15" s="659"/>
      <c r="BR15" s="659"/>
      <c r="BS15" s="660" t="s">
        <v>245</v>
      </c>
      <c r="BT15" s="660"/>
      <c r="BU15" s="660"/>
      <c r="BV15" s="660"/>
      <c r="BW15" s="660"/>
      <c r="BX15" s="660"/>
      <c r="BY15" s="660"/>
      <c r="BZ15" s="660"/>
      <c r="CA15" s="660"/>
      <c r="CB15" s="695"/>
      <c r="CD15" s="618" t="s">
        <v>262</v>
      </c>
      <c r="CE15" s="619"/>
      <c r="CF15" s="619"/>
      <c r="CG15" s="619"/>
      <c r="CH15" s="619"/>
      <c r="CI15" s="619"/>
      <c r="CJ15" s="619"/>
      <c r="CK15" s="619"/>
      <c r="CL15" s="619"/>
      <c r="CM15" s="619"/>
      <c r="CN15" s="619"/>
      <c r="CO15" s="619"/>
      <c r="CP15" s="619"/>
      <c r="CQ15" s="620"/>
      <c r="CR15" s="621">
        <v>514307</v>
      </c>
      <c r="CS15" s="622"/>
      <c r="CT15" s="622"/>
      <c r="CU15" s="622"/>
      <c r="CV15" s="622"/>
      <c r="CW15" s="622"/>
      <c r="CX15" s="622"/>
      <c r="CY15" s="623"/>
      <c r="CZ15" s="659">
        <v>9.1999999999999993</v>
      </c>
      <c r="DA15" s="659"/>
      <c r="DB15" s="659"/>
      <c r="DC15" s="659"/>
      <c r="DD15" s="627">
        <v>57638</v>
      </c>
      <c r="DE15" s="622"/>
      <c r="DF15" s="622"/>
      <c r="DG15" s="622"/>
      <c r="DH15" s="622"/>
      <c r="DI15" s="622"/>
      <c r="DJ15" s="622"/>
      <c r="DK15" s="622"/>
      <c r="DL15" s="622"/>
      <c r="DM15" s="622"/>
      <c r="DN15" s="622"/>
      <c r="DO15" s="622"/>
      <c r="DP15" s="623"/>
      <c r="DQ15" s="627">
        <v>447397</v>
      </c>
      <c r="DR15" s="622"/>
      <c r="DS15" s="622"/>
      <c r="DT15" s="622"/>
      <c r="DU15" s="622"/>
      <c r="DV15" s="622"/>
      <c r="DW15" s="622"/>
      <c r="DX15" s="622"/>
      <c r="DY15" s="622"/>
      <c r="DZ15" s="622"/>
      <c r="EA15" s="622"/>
      <c r="EB15" s="622"/>
      <c r="EC15" s="658"/>
    </row>
    <row r="16" spans="2:143" ht="11.25" customHeight="1" x14ac:dyDescent="0.2">
      <c r="B16" s="618" t="s">
        <v>263</v>
      </c>
      <c r="C16" s="619"/>
      <c r="D16" s="619"/>
      <c r="E16" s="619"/>
      <c r="F16" s="619"/>
      <c r="G16" s="619"/>
      <c r="H16" s="619"/>
      <c r="I16" s="619"/>
      <c r="J16" s="619"/>
      <c r="K16" s="619"/>
      <c r="L16" s="619"/>
      <c r="M16" s="619"/>
      <c r="N16" s="619"/>
      <c r="O16" s="619"/>
      <c r="P16" s="619"/>
      <c r="Q16" s="620"/>
      <c r="R16" s="621">
        <v>2916</v>
      </c>
      <c r="S16" s="622"/>
      <c r="T16" s="622"/>
      <c r="U16" s="622"/>
      <c r="V16" s="622"/>
      <c r="W16" s="622"/>
      <c r="X16" s="622"/>
      <c r="Y16" s="623"/>
      <c r="Z16" s="659">
        <v>0</v>
      </c>
      <c r="AA16" s="659"/>
      <c r="AB16" s="659"/>
      <c r="AC16" s="659"/>
      <c r="AD16" s="660">
        <v>2916</v>
      </c>
      <c r="AE16" s="660"/>
      <c r="AF16" s="660"/>
      <c r="AG16" s="660"/>
      <c r="AH16" s="660"/>
      <c r="AI16" s="660"/>
      <c r="AJ16" s="660"/>
      <c r="AK16" s="660"/>
      <c r="AL16" s="624">
        <v>0.1</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234</v>
      </c>
      <c r="BH16" s="622"/>
      <c r="BI16" s="622"/>
      <c r="BJ16" s="622"/>
      <c r="BK16" s="622"/>
      <c r="BL16" s="622"/>
      <c r="BM16" s="622"/>
      <c r="BN16" s="623"/>
      <c r="BO16" s="659" t="s">
        <v>234</v>
      </c>
      <c r="BP16" s="659"/>
      <c r="BQ16" s="659"/>
      <c r="BR16" s="659"/>
      <c r="BS16" s="660" t="s">
        <v>234</v>
      </c>
      <c r="BT16" s="660"/>
      <c r="BU16" s="660"/>
      <c r="BV16" s="660"/>
      <c r="BW16" s="660"/>
      <c r="BX16" s="660"/>
      <c r="BY16" s="660"/>
      <c r="BZ16" s="660"/>
      <c r="CA16" s="660"/>
      <c r="CB16" s="695"/>
      <c r="CD16" s="618" t="s">
        <v>265</v>
      </c>
      <c r="CE16" s="619"/>
      <c r="CF16" s="619"/>
      <c r="CG16" s="619"/>
      <c r="CH16" s="619"/>
      <c r="CI16" s="619"/>
      <c r="CJ16" s="619"/>
      <c r="CK16" s="619"/>
      <c r="CL16" s="619"/>
      <c r="CM16" s="619"/>
      <c r="CN16" s="619"/>
      <c r="CO16" s="619"/>
      <c r="CP16" s="619"/>
      <c r="CQ16" s="620"/>
      <c r="CR16" s="621">
        <v>3196</v>
      </c>
      <c r="CS16" s="622"/>
      <c r="CT16" s="622"/>
      <c r="CU16" s="622"/>
      <c r="CV16" s="622"/>
      <c r="CW16" s="622"/>
      <c r="CX16" s="622"/>
      <c r="CY16" s="623"/>
      <c r="CZ16" s="659">
        <v>0.1</v>
      </c>
      <c r="DA16" s="659"/>
      <c r="DB16" s="659"/>
      <c r="DC16" s="659"/>
      <c r="DD16" s="627" t="s">
        <v>245</v>
      </c>
      <c r="DE16" s="622"/>
      <c r="DF16" s="622"/>
      <c r="DG16" s="622"/>
      <c r="DH16" s="622"/>
      <c r="DI16" s="622"/>
      <c r="DJ16" s="622"/>
      <c r="DK16" s="622"/>
      <c r="DL16" s="622"/>
      <c r="DM16" s="622"/>
      <c r="DN16" s="622"/>
      <c r="DO16" s="622"/>
      <c r="DP16" s="623"/>
      <c r="DQ16" s="627">
        <v>237</v>
      </c>
      <c r="DR16" s="622"/>
      <c r="DS16" s="622"/>
      <c r="DT16" s="622"/>
      <c r="DU16" s="622"/>
      <c r="DV16" s="622"/>
      <c r="DW16" s="622"/>
      <c r="DX16" s="622"/>
      <c r="DY16" s="622"/>
      <c r="DZ16" s="622"/>
      <c r="EA16" s="622"/>
      <c r="EB16" s="622"/>
      <c r="EC16" s="658"/>
    </row>
    <row r="17" spans="2:133" ht="11.25" customHeight="1" x14ac:dyDescent="0.2">
      <c r="B17" s="618" t="s">
        <v>266</v>
      </c>
      <c r="C17" s="619"/>
      <c r="D17" s="619"/>
      <c r="E17" s="619"/>
      <c r="F17" s="619"/>
      <c r="G17" s="619"/>
      <c r="H17" s="619"/>
      <c r="I17" s="619"/>
      <c r="J17" s="619"/>
      <c r="K17" s="619"/>
      <c r="L17" s="619"/>
      <c r="M17" s="619"/>
      <c r="N17" s="619"/>
      <c r="O17" s="619"/>
      <c r="P17" s="619"/>
      <c r="Q17" s="620"/>
      <c r="R17" s="621">
        <v>33608</v>
      </c>
      <c r="S17" s="622"/>
      <c r="T17" s="622"/>
      <c r="U17" s="622"/>
      <c r="V17" s="622"/>
      <c r="W17" s="622"/>
      <c r="X17" s="622"/>
      <c r="Y17" s="623"/>
      <c r="Z17" s="659">
        <v>0.5</v>
      </c>
      <c r="AA17" s="659"/>
      <c r="AB17" s="659"/>
      <c r="AC17" s="659"/>
      <c r="AD17" s="660">
        <v>33608</v>
      </c>
      <c r="AE17" s="660"/>
      <c r="AF17" s="660"/>
      <c r="AG17" s="660"/>
      <c r="AH17" s="660"/>
      <c r="AI17" s="660"/>
      <c r="AJ17" s="660"/>
      <c r="AK17" s="660"/>
      <c r="AL17" s="624">
        <v>1</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234</v>
      </c>
      <c r="BH17" s="622"/>
      <c r="BI17" s="622"/>
      <c r="BJ17" s="622"/>
      <c r="BK17" s="622"/>
      <c r="BL17" s="622"/>
      <c r="BM17" s="622"/>
      <c r="BN17" s="623"/>
      <c r="BO17" s="659" t="s">
        <v>245</v>
      </c>
      <c r="BP17" s="659"/>
      <c r="BQ17" s="659"/>
      <c r="BR17" s="659"/>
      <c r="BS17" s="660" t="s">
        <v>234</v>
      </c>
      <c r="BT17" s="660"/>
      <c r="BU17" s="660"/>
      <c r="BV17" s="660"/>
      <c r="BW17" s="660"/>
      <c r="BX17" s="660"/>
      <c r="BY17" s="660"/>
      <c r="BZ17" s="660"/>
      <c r="CA17" s="660"/>
      <c r="CB17" s="695"/>
      <c r="CD17" s="618" t="s">
        <v>268</v>
      </c>
      <c r="CE17" s="619"/>
      <c r="CF17" s="619"/>
      <c r="CG17" s="619"/>
      <c r="CH17" s="619"/>
      <c r="CI17" s="619"/>
      <c r="CJ17" s="619"/>
      <c r="CK17" s="619"/>
      <c r="CL17" s="619"/>
      <c r="CM17" s="619"/>
      <c r="CN17" s="619"/>
      <c r="CO17" s="619"/>
      <c r="CP17" s="619"/>
      <c r="CQ17" s="620"/>
      <c r="CR17" s="621">
        <v>373771</v>
      </c>
      <c r="CS17" s="622"/>
      <c r="CT17" s="622"/>
      <c r="CU17" s="622"/>
      <c r="CV17" s="622"/>
      <c r="CW17" s="622"/>
      <c r="CX17" s="622"/>
      <c r="CY17" s="623"/>
      <c r="CZ17" s="659">
        <v>6.7</v>
      </c>
      <c r="DA17" s="659"/>
      <c r="DB17" s="659"/>
      <c r="DC17" s="659"/>
      <c r="DD17" s="627" t="s">
        <v>245</v>
      </c>
      <c r="DE17" s="622"/>
      <c r="DF17" s="622"/>
      <c r="DG17" s="622"/>
      <c r="DH17" s="622"/>
      <c r="DI17" s="622"/>
      <c r="DJ17" s="622"/>
      <c r="DK17" s="622"/>
      <c r="DL17" s="622"/>
      <c r="DM17" s="622"/>
      <c r="DN17" s="622"/>
      <c r="DO17" s="622"/>
      <c r="DP17" s="623"/>
      <c r="DQ17" s="627">
        <v>373771</v>
      </c>
      <c r="DR17" s="622"/>
      <c r="DS17" s="622"/>
      <c r="DT17" s="622"/>
      <c r="DU17" s="622"/>
      <c r="DV17" s="622"/>
      <c r="DW17" s="622"/>
      <c r="DX17" s="622"/>
      <c r="DY17" s="622"/>
      <c r="DZ17" s="622"/>
      <c r="EA17" s="622"/>
      <c r="EB17" s="622"/>
      <c r="EC17" s="658"/>
    </row>
    <row r="18" spans="2:133" ht="11.25" customHeight="1" x14ac:dyDescent="0.2">
      <c r="B18" s="618" t="s">
        <v>269</v>
      </c>
      <c r="C18" s="619"/>
      <c r="D18" s="619"/>
      <c r="E18" s="619"/>
      <c r="F18" s="619"/>
      <c r="G18" s="619"/>
      <c r="H18" s="619"/>
      <c r="I18" s="619"/>
      <c r="J18" s="619"/>
      <c r="K18" s="619"/>
      <c r="L18" s="619"/>
      <c r="M18" s="619"/>
      <c r="N18" s="619"/>
      <c r="O18" s="619"/>
      <c r="P18" s="619"/>
      <c r="Q18" s="620"/>
      <c r="R18" s="621">
        <v>20783</v>
      </c>
      <c r="S18" s="622"/>
      <c r="T18" s="622"/>
      <c r="U18" s="622"/>
      <c r="V18" s="622"/>
      <c r="W18" s="622"/>
      <c r="X18" s="622"/>
      <c r="Y18" s="623"/>
      <c r="Z18" s="659">
        <v>0.3</v>
      </c>
      <c r="AA18" s="659"/>
      <c r="AB18" s="659"/>
      <c r="AC18" s="659"/>
      <c r="AD18" s="660">
        <v>20783</v>
      </c>
      <c r="AE18" s="660"/>
      <c r="AF18" s="660"/>
      <c r="AG18" s="660"/>
      <c r="AH18" s="660"/>
      <c r="AI18" s="660"/>
      <c r="AJ18" s="660"/>
      <c r="AK18" s="660"/>
      <c r="AL18" s="624">
        <v>0.6</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234</v>
      </c>
      <c r="BH18" s="622"/>
      <c r="BI18" s="622"/>
      <c r="BJ18" s="622"/>
      <c r="BK18" s="622"/>
      <c r="BL18" s="622"/>
      <c r="BM18" s="622"/>
      <c r="BN18" s="623"/>
      <c r="BO18" s="659" t="s">
        <v>245</v>
      </c>
      <c r="BP18" s="659"/>
      <c r="BQ18" s="659"/>
      <c r="BR18" s="659"/>
      <c r="BS18" s="660" t="s">
        <v>234</v>
      </c>
      <c r="BT18" s="660"/>
      <c r="BU18" s="660"/>
      <c r="BV18" s="660"/>
      <c r="BW18" s="660"/>
      <c r="BX18" s="660"/>
      <c r="BY18" s="660"/>
      <c r="BZ18" s="660"/>
      <c r="CA18" s="660"/>
      <c r="CB18" s="695"/>
      <c r="CD18" s="618" t="s">
        <v>271</v>
      </c>
      <c r="CE18" s="619"/>
      <c r="CF18" s="619"/>
      <c r="CG18" s="619"/>
      <c r="CH18" s="619"/>
      <c r="CI18" s="619"/>
      <c r="CJ18" s="619"/>
      <c r="CK18" s="619"/>
      <c r="CL18" s="619"/>
      <c r="CM18" s="619"/>
      <c r="CN18" s="619"/>
      <c r="CO18" s="619"/>
      <c r="CP18" s="619"/>
      <c r="CQ18" s="620"/>
      <c r="CR18" s="621" t="s">
        <v>234</v>
      </c>
      <c r="CS18" s="622"/>
      <c r="CT18" s="622"/>
      <c r="CU18" s="622"/>
      <c r="CV18" s="622"/>
      <c r="CW18" s="622"/>
      <c r="CX18" s="622"/>
      <c r="CY18" s="623"/>
      <c r="CZ18" s="659" t="s">
        <v>234</v>
      </c>
      <c r="DA18" s="659"/>
      <c r="DB18" s="659"/>
      <c r="DC18" s="659"/>
      <c r="DD18" s="627" t="s">
        <v>245</v>
      </c>
      <c r="DE18" s="622"/>
      <c r="DF18" s="622"/>
      <c r="DG18" s="622"/>
      <c r="DH18" s="622"/>
      <c r="DI18" s="622"/>
      <c r="DJ18" s="622"/>
      <c r="DK18" s="622"/>
      <c r="DL18" s="622"/>
      <c r="DM18" s="622"/>
      <c r="DN18" s="622"/>
      <c r="DO18" s="622"/>
      <c r="DP18" s="623"/>
      <c r="DQ18" s="627" t="s">
        <v>234</v>
      </c>
      <c r="DR18" s="622"/>
      <c r="DS18" s="622"/>
      <c r="DT18" s="622"/>
      <c r="DU18" s="622"/>
      <c r="DV18" s="622"/>
      <c r="DW18" s="622"/>
      <c r="DX18" s="622"/>
      <c r="DY18" s="622"/>
      <c r="DZ18" s="622"/>
      <c r="EA18" s="622"/>
      <c r="EB18" s="622"/>
      <c r="EC18" s="658"/>
    </row>
    <row r="19" spans="2:133" ht="11.25" customHeight="1" x14ac:dyDescent="0.2">
      <c r="B19" s="618" t="s">
        <v>272</v>
      </c>
      <c r="C19" s="619"/>
      <c r="D19" s="619"/>
      <c r="E19" s="619"/>
      <c r="F19" s="619"/>
      <c r="G19" s="619"/>
      <c r="H19" s="619"/>
      <c r="I19" s="619"/>
      <c r="J19" s="619"/>
      <c r="K19" s="619"/>
      <c r="L19" s="619"/>
      <c r="M19" s="619"/>
      <c r="N19" s="619"/>
      <c r="O19" s="619"/>
      <c r="P19" s="619"/>
      <c r="Q19" s="620"/>
      <c r="R19" s="621">
        <v>17390</v>
      </c>
      <c r="S19" s="622"/>
      <c r="T19" s="622"/>
      <c r="U19" s="622"/>
      <c r="V19" s="622"/>
      <c r="W19" s="622"/>
      <c r="X19" s="622"/>
      <c r="Y19" s="623"/>
      <c r="Z19" s="659">
        <v>0.3</v>
      </c>
      <c r="AA19" s="659"/>
      <c r="AB19" s="659"/>
      <c r="AC19" s="659"/>
      <c r="AD19" s="660">
        <v>17390</v>
      </c>
      <c r="AE19" s="660"/>
      <c r="AF19" s="660"/>
      <c r="AG19" s="660"/>
      <c r="AH19" s="660"/>
      <c r="AI19" s="660"/>
      <c r="AJ19" s="660"/>
      <c r="AK19" s="660"/>
      <c r="AL19" s="624">
        <v>0.5</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t="s">
        <v>234</v>
      </c>
      <c r="BH19" s="622"/>
      <c r="BI19" s="622"/>
      <c r="BJ19" s="622"/>
      <c r="BK19" s="622"/>
      <c r="BL19" s="622"/>
      <c r="BM19" s="622"/>
      <c r="BN19" s="623"/>
      <c r="BO19" s="659" t="s">
        <v>245</v>
      </c>
      <c r="BP19" s="659"/>
      <c r="BQ19" s="659"/>
      <c r="BR19" s="659"/>
      <c r="BS19" s="660" t="s">
        <v>234</v>
      </c>
      <c r="BT19" s="660"/>
      <c r="BU19" s="660"/>
      <c r="BV19" s="660"/>
      <c r="BW19" s="660"/>
      <c r="BX19" s="660"/>
      <c r="BY19" s="660"/>
      <c r="BZ19" s="660"/>
      <c r="CA19" s="660"/>
      <c r="CB19" s="695"/>
      <c r="CD19" s="618" t="s">
        <v>274</v>
      </c>
      <c r="CE19" s="619"/>
      <c r="CF19" s="619"/>
      <c r="CG19" s="619"/>
      <c r="CH19" s="619"/>
      <c r="CI19" s="619"/>
      <c r="CJ19" s="619"/>
      <c r="CK19" s="619"/>
      <c r="CL19" s="619"/>
      <c r="CM19" s="619"/>
      <c r="CN19" s="619"/>
      <c r="CO19" s="619"/>
      <c r="CP19" s="619"/>
      <c r="CQ19" s="620"/>
      <c r="CR19" s="621" t="s">
        <v>245</v>
      </c>
      <c r="CS19" s="622"/>
      <c r="CT19" s="622"/>
      <c r="CU19" s="622"/>
      <c r="CV19" s="622"/>
      <c r="CW19" s="622"/>
      <c r="CX19" s="622"/>
      <c r="CY19" s="623"/>
      <c r="CZ19" s="659" t="s">
        <v>234</v>
      </c>
      <c r="DA19" s="659"/>
      <c r="DB19" s="659"/>
      <c r="DC19" s="659"/>
      <c r="DD19" s="627" t="s">
        <v>234</v>
      </c>
      <c r="DE19" s="622"/>
      <c r="DF19" s="622"/>
      <c r="DG19" s="622"/>
      <c r="DH19" s="622"/>
      <c r="DI19" s="622"/>
      <c r="DJ19" s="622"/>
      <c r="DK19" s="622"/>
      <c r="DL19" s="622"/>
      <c r="DM19" s="622"/>
      <c r="DN19" s="622"/>
      <c r="DO19" s="622"/>
      <c r="DP19" s="623"/>
      <c r="DQ19" s="627" t="s">
        <v>234</v>
      </c>
      <c r="DR19" s="622"/>
      <c r="DS19" s="622"/>
      <c r="DT19" s="622"/>
      <c r="DU19" s="622"/>
      <c r="DV19" s="622"/>
      <c r="DW19" s="622"/>
      <c r="DX19" s="622"/>
      <c r="DY19" s="622"/>
      <c r="DZ19" s="622"/>
      <c r="EA19" s="622"/>
      <c r="EB19" s="622"/>
      <c r="EC19" s="658"/>
    </row>
    <row r="20" spans="2:133" ht="11.25" customHeight="1" x14ac:dyDescent="0.2">
      <c r="B20" s="696" t="s">
        <v>275</v>
      </c>
      <c r="C20" s="697"/>
      <c r="D20" s="697"/>
      <c r="E20" s="697"/>
      <c r="F20" s="697"/>
      <c r="G20" s="697"/>
      <c r="H20" s="697"/>
      <c r="I20" s="697"/>
      <c r="J20" s="697"/>
      <c r="K20" s="697"/>
      <c r="L20" s="697"/>
      <c r="M20" s="697"/>
      <c r="N20" s="697"/>
      <c r="O20" s="697"/>
      <c r="P20" s="697"/>
      <c r="Q20" s="698"/>
      <c r="R20" s="621">
        <v>3393</v>
      </c>
      <c r="S20" s="622"/>
      <c r="T20" s="622"/>
      <c r="U20" s="622"/>
      <c r="V20" s="622"/>
      <c r="W20" s="622"/>
      <c r="X20" s="622"/>
      <c r="Y20" s="623"/>
      <c r="Z20" s="659">
        <v>0.1</v>
      </c>
      <c r="AA20" s="659"/>
      <c r="AB20" s="659"/>
      <c r="AC20" s="659"/>
      <c r="AD20" s="660">
        <v>3393</v>
      </c>
      <c r="AE20" s="660"/>
      <c r="AF20" s="660"/>
      <c r="AG20" s="660"/>
      <c r="AH20" s="660"/>
      <c r="AI20" s="660"/>
      <c r="AJ20" s="660"/>
      <c r="AK20" s="660"/>
      <c r="AL20" s="624">
        <v>0.1</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t="s">
        <v>234</v>
      </c>
      <c r="BH20" s="622"/>
      <c r="BI20" s="622"/>
      <c r="BJ20" s="622"/>
      <c r="BK20" s="622"/>
      <c r="BL20" s="622"/>
      <c r="BM20" s="622"/>
      <c r="BN20" s="623"/>
      <c r="BO20" s="659" t="s">
        <v>245</v>
      </c>
      <c r="BP20" s="659"/>
      <c r="BQ20" s="659"/>
      <c r="BR20" s="659"/>
      <c r="BS20" s="660" t="s">
        <v>234</v>
      </c>
      <c r="BT20" s="660"/>
      <c r="BU20" s="660"/>
      <c r="BV20" s="660"/>
      <c r="BW20" s="660"/>
      <c r="BX20" s="660"/>
      <c r="BY20" s="660"/>
      <c r="BZ20" s="660"/>
      <c r="CA20" s="660"/>
      <c r="CB20" s="695"/>
      <c r="CD20" s="618" t="s">
        <v>277</v>
      </c>
      <c r="CE20" s="619"/>
      <c r="CF20" s="619"/>
      <c r="CG20" s="619"/>
      <c r="CH20" s="619"/>
      <c r="CI20" s="619"/>
      <c r="CJ20" s="619"/>
      <c r="CK20" s="619"/>
      <c r="CL20" s="619"/>
      <c r="CM20" s="619"/>
      <c r="CN20" s="619"/>
      <c r="CO20" s="619"/>
      <c r="CP20" s="619"/>
      <c r="CQ20" s="620"/>
      <c r="CR20" s="621">
        <v>5607036</v>
      </c>
      <c r="CS20" s="622"/>
      <c r="CT20" s="622"/>
      <c r="CU20" s="622"/>
      <c r="CV20" s="622"/>
      <c r="CW20" s="622"/>
      <c r="CX20" s="622"/>
      <c r="CY20" s="623"/>
      <c r="CZ20" s="659">
        <v>100</v>
      </c>
      <c r="DA20" s="659"/>
      <c r="DB20" s="659"/>
      <c r="DC20" s="659"/>
      <c r="DD20" s="627">
        <v>488495</v>
      </c>
      <c r="DE20" s="622"/>
      <c r="DF20" s="622"/>
      <c r="DG20" s="622"/>
      <c r="DH20" s="622"/>
      <c r="DI20" s="622"/>
      <c r="DJ20" s="622"/>
      <c r="DK20" s="622"/>
      <c r="DL20" s="622"/>
      <c r="DM20" s="622"/>
      <c r="DN20" s="622"/>
      <c r="DO20" s="622"/>
      <c r="DP20" s="623"/>
      <c r="DQ20" s="627">
        <v>3771655</v>
      </c>
      <c r="DR20" s="622"/>
      <c r="DS20" s="622"/>
      <c r="DT20" s="622"/>
      <c r="DU20" s="622"/>
      <c r="DV20" s="622"/>
      <c r="DW20" s="622"/>
      <c r="DX20" s="622"/>
      <c r="DY20" s="622"/>
      <c r="DZ20" s="622"/>
      <c r="EA20" s="622"/>
      <c r="EB20" s="622"/>
      <c r="EC20" s="658"/>
    </row>
    <row r="21" spans="2:133" ht="11.25" customHeight="1" x14ac:dyDescent="0.2">
      <c r="B21" s="618" t="s">
        <v>278</v>
      </c>
      <c r="C21" s="619"/>
      <c r="D21" s="619"/>
      <c r="E21" s="619"/>
      <c r="F21" s="619"/>
      <c r="G21" s="619"/>
      <c r="H21" s="619"/>
      <c r="I21" s="619"/>
      <c r="J21" s="619"/>
      <c r="K21" s="619"/>
      <c r="L21" s="619"/>
      <c r="M21" s="619"/>
      <c r="N21" s="619"/>
      <c r="O21" s="619"/>
      <c r="P21" s="619"/>
      <c r="Q21" s="620"/>
      <c r="R21" s="621">
        <v>1469792</v>
      </c>
      <c r="S21" s="622"/>
      <c r="T21" s="622"/>
      <c r="U21" s="622"/>
      <c r="V21" s="622"/>
      <c r="W21" s="622"/>
      <c r="X21" s="622"/>
      <c r="Y21" s="623"/>
      <c r="Z21" s="659">
        <v>24</v>
      </c>
      <c r="AA21" s="659"/>
      <c r="AB21" s="659"/>
      <c r="AC21" s="659"/>
      <c r="AD21" s="660">
        <v>1365968</v>
      </c>
      <c r="AE21" s="660"/>
      <c r="AF21" s="660"/>
      <c r="AG21" s="660"/>
      <c r="AH21" s="660"/>
      <c r="AI21" s="660"/>
      <c r="AJ21" s="660"/>
      <c r="AK21" s="660"/>
      <c r="AL21" s="624">
        <v>41.4</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t="s">
        <v>234</v>
      </c>
      <c r="BH21" s="622"/>
      <c r="BI21" s="622"/>
      <c r="BJ21" s="622"/>
      <c r="BK21" s="622"/>
      <c r="BL21" s="622"/>
      <c r="BM21" s="622"/>
      <c r="BN21" s="623"/>
      <c r="BO21" s="659" t="s">
        <v>245</v>
      </c>
      <c r="BP21" s="659"/>
      <c r="BQ21" s="659"/>
      <c r="BR21" s="659"/>
      <c r="BS21" s="660" t="s">
        <v>245</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280</v>
      </c>
      <c r="C22" s="619"/>
      <c r="D22" s="619"/>
      <c r="E22" s="619"/>
      <c r="F22" s="619"/>
      <c r="G22" s="619"/>
      <c r="H22" s="619"/>
      <c r="I22" s="619"/>
      <c r="J22" s="619"/>
      <c r="K22" s="619"/>
      <c r="L22" s="619"/>
      <c r="M22" s="619"/>
      <c r="N22" s="619"/>
      <c r="O22" s="619"/>
      <c r="P22" s="619"/>
      <c r="Q22" s="620"/>
      <c r="R22" s="621">
        <v>1365968</v>
      </c>
      <c r="S22" s="622"/>
      <c r="T22" s="622"/>
      <c r="U22" s="622"/>
      <c r="V22" s="622"/>
      <c r="W22" s="622"/>
      <c r="X22" s="622"/>
      <c r="Y22" s="623"/>
      <c r="Z22" s="659">
        <v>22.3</v>
      </c>
      <c r="AA22" s="659"/>
      <c r="AB22" s="659"/>
      <c r="AC22" s="659"/>
      <c r="AD22" s="660">
        <v>1365968</v>
      </c>
      <c r="AE22" s="660"/>
      <c r="AF22" s="660"/>
      <c r="AG22" s="660"/>
      <c r="AH22" s="660"/>
      <c r="AI22" s="660"/>
      <c r="AJ22" s="660"/>
      <c r="AK22" s="660"/>
      <c r="AL22" s="624">
        <v>41.4</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245</v>
      </c>
      <c r="BH22" s="622"/>
      <c r="BI22" s="622"/>
      <c r="BJ22" s="622"/>
      <c r="BK22" s="622"/>
      <c r="BL22" s="622"/>
      <c r="BM22" s="622"/>
      <c r="BN22" s="623"/>
      <c r="BO22" s="659" t="s">
        <v>245</v>
      </c>
      <c r="BP22" s="659"/>
      <c r="BQ22" s="659"/>
      <c r="BR22" s="659"/>
      <c r="BS22" s="660" t="s">
        <v>245</v>
      </c>
      <c r="BT22" s="660"/>
      <c r="BU22" s="660"/>
      <c r="BV22" s="660"/>
      <c r="BW22" s="660"/>
      <c r="BX22" s="660"/>
      <c r="BY22" s="660"/>
      <c r="BZ22" s="660"/>
      <c r="CA22" s="660"/>
      <c r="CB22" s="695"/>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283</v>
      </c>
      <c r="C23" s="619"/>
      <c r="D23" s="619"/>
      <c r="E23" s="619"/>
      <c r="F23" s="619"/>
      <c r="G23" s="619"/>
      <c r="H23" s="619"/>
      <c r="I23" s="619"/>
      <c r="J23" s="619"/>
      <c r="K23" s="619"/>
      <c r="L23" s="619"/>
      <c r="M23" s="619"/>
      <c r="N23" s="619"/>
      <c r="O23" s="619"/>
      <c r="P23" s="619"/>
      <c r="Q23" s="620"/>
      <c r="R23" s="621">
        <v>103824</v>
      </c>
      <c r="S23" s="622"/>
      <c r="T23" s="622"/>
      <c r="U23" s="622"/>
      <c r="V23" s="622"/>
      <c r="W23" s="622"/>
      <c r="X23" s="622"/>
      <c r="Y23" s="623"/>
      <c r="Z23" s="659">
        <v>1.7</v>
      </c>
      <c r="AA23" s="659"/>
      <c r="AB23" s="659"/>
      <c r="AC23" s="659"/>
      <c r="AD23" s="660" t="s">
        <v>234</v>
      </c>
      <c r="AE23" s="660"/>
      <c r="AF23" s="660"/>
      <c r="AG23" s="660"/>
      <c r="AH23" s="660"/>
      <c r="AI23" s="660"/>
      <c r="AJ23" s="660"/>
      <c r="AK23" s="660"/>
      <c r="AL23" s="624" t="s">
        <v>234</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t="s">
        <v>234</v>
      </c>
      <c r="BH23" s="622"/>
      <c r="BI23" s="622"/>
      <c r="BJ23" s="622"/>
      <c r="BK23" s="622"/>
      <c r="BL23" s="622"/>
      <c r="BM23" s="622"/>
      <c r="BN23" s="623"/>
      <c r="BO23" s="659" t="s">
        <v>245</v>
      </c>
      <c r="BP23" s="659"/>
      <c r="BQ23" s="659"/>
      <c r="BR23" s="659"/>
      <c r="BS23" s="660" t="s">
        <v>234</v>
      </c>
      <c r="BT23" s="660"/>
      <c r="BU23" s="660"/>
      <c r="BV23" s="660"/>
      <c r="BW23" s="660"/>
      <c r="BX23" s="660"/>
      <c r="BY23" s="660"/>
      <c r="BZ23" s="660"/>
      <c r="CA23" s="660"/>
      <c r="CB23" s="695"/>
      <c r="CD23" s="673" t="s">
        <v>222</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2">
      <c r="B24" s="618" t="s">
        <v>290</v>
      </c>
      <c r="C24" s="619"/>
      <c r="D24" s="619"/>
      <c r="E24" s="619"/>
      <c r="F24" s="619"/>
      <c r="G24" s="619"/>
      <c r="H24" s="619"/>
      <c r="I24" s="619"/>
      <c r="J24" s="619"/>
      <c r="K24" s="619"/>
      <c r="L24" s="619"/>
      <c r="M24" s="619"/>
      <c r="N24" s="619"/>
      <c r="O24" s="619"/>
      <c r="P24" s="619"/>
      <c r="Q24" s="620"/>
      <c r="R24" s="621" t="s">
        <v>234</v>
      </c>
      <c r="S24" s="622"/>
      <c r="T24" s="622"/>
      <c r="U24" s="622"/>
      <c r="V24" s="622"/>
      <c r="W24" s="622"/>
      <c r="X24" s="622"/>
      <c r="Y24" s="623"/>
      <c r="Z24" s="659" t="s">
        <v>234</v>
      </c>
      <c r="AA24" s="659"/>
      <c r="AB24" s="659"/>
      <c r="AC24" s="659"/>
      <c r="AD24" s="660" t="s">
        <v>234</v>
      </c>
      <c r="AE24" s="660"/>
      <c r="AF24" s="660"/>
      <c r="AG24" s="660"/>
      <c r="AH24" s="660"/>
      <c r="AI24" s="660"/>
      <c r="AJ24" s="660"/>
      <c r="AK24" s="660"/>
      <c r="AL24" s="624" t="s">
        <v>245</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234</v>
      </c>
      <c r="BH24" s="622"/>
      <c r="BI24" s="622"/>
      <c r="BJ24" s="622"/>
      <c r="BK24" s="622"/>
      <c r="BL24" s="622"/>
      <c r="BM24" s="622"/>
      <c r="BN24" s="623"/>
      <c r="BO24" s="659" t="s">
        <v>234</v>
      </c>
      <c r="BP24" s="659"/>
      <c r="BQ24" s="659"/>
      <c r="BR24" s="659"/>
      <c r="BS24" s="660" t="s">
        <v>245</v>
      </c>
      <c r="BT24" s="660"/>
      <c r="BU24" s="660"/>
      <c r="BV24" s="660"/>
      <c r="BW24" s="660"/>
      <c r="BX24" s="660"/>
      <c r="BY24" s="660"/>
      <c r="BZ24" s="660"/>
      <c r="CA24" s="660"/>
      <c r="CB24" s="695"/>
      <c r="CD24" s="679" t="s">
        <v>292</v>
      </c>
      <c r="CE24" s="680"/>
      <c r="CF24" s="680"/>
      <c r="CG24" s="680"/>
      <c r="CH24" s="680"/>
      <c r="CI24" s="680"/>
      <c r="CJ24" s="680"/>
      <c r="CK24" s="680"/>
      <c r="CL24" s="680"/>
      <c r="CM24" s="680"/>
      <c r="CN24" s="680"/>
      <c r="CO24" s="680"/>
      <c r="CP24" s="680"/>
      <c r="CQ24" s="681"/>
      <c r="CR24" s="676">
        <v>2236365</v>
      </c>
      <c r="CS24" s="677"/>
      <c r="CT24" s="677"/>
      <c r="CU24" s="677"/>
      <c r="CV24" s="677"/>
      <c r="CW24" s="677"/>
      <c r="CX24" s="677"/>
      <c r="CY24" s="702"/>
      <c r="CZ24" s="703">
        <v>39.9</v>
      </c>
      <c r="DA24" s="685"/>
      <c r="DB24" s="685"/>
      <c r="DC24" s="705"/>
      <c r="DD24" s="701">
        <v>1419916</v>
      </c>
      <c r="DE24" s="677"/>
      <c r="DF24" s="677"/>
      <c r="DG24" s="677"/>
      <c r="DH24" s="677"/>
      <c r="DI24" s="677"/>
      <c r="DJ24" s="677"/>
      <c r="DK24" s="702"/>
      <c r="DL24" s="701">
        <v>1331241</v>
      </c>
      <c r="DM24" s="677"/>
      <c r="DN24" s="677"/>
      <c r="DO24" s="677"/>
      <c r="DP24" s="677"/>
      <c r="DQ24" s="677"/>
      <c r="DR24" s="677"/>
      <c r="DS24" s="677"/>
      <c r="DT24" s="677"/>
      <c r="DU24" s="677"/>
      <c r="DV24" s="702"/>
      <c r="DW24" s="703">
        <v>39.6</v>
      </c>
      <c r="DX24" s="685"/>
      <c r="DY24" s="685"/>
      <c r="DZ24" s="685"/>
      <c r="EA24" s="685"/>
      <c r="EB24" s="685"/>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3396751</v>
      </c>
      <c r="S25" s="622"/>
      <c r="T25" s="622"/>
      <c r="U25" s="622"/>
      <c r="V25" s="622"/>
      <c r="W25" s="622"/>
      <c r="X25" s="622"/>
      <c r="Y25" s="623"/>
      <c r="Z25" s="659">
        <v>55.5</v>
      </c>
      <c r="AA25" s="659"/>
      <c r="AB25" s="659"/>
      <c r="AC25" s="659"/>
      <c r="AD25" s="660">
        <v>3292927</v>
      </c>
      <c r="AE25" s="660"/>
      <c r="AF25" s="660"/>
      <c r="AG25" s="660"/>
      <c r="AH25" s="660"/>
      <c r="AI25" s="660"/>
      <c r="AJ25" s="660"/>
      <c r="AK25" s="660"/>
      <c r="AL25" s="624">
        <v>99.9</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234</v>
      </c>
      <c r="BH25" s="622"/>
      <c r="BI25" s="622"/>
      <c r="BJ25" s="622"/>
      <c r="BK25" s="622"/>
      <c r="BL25" s="622"/>
      <c r="BM25" s="622"/>
      <c r="BN25" s="623"/>
      <c r="BO25" s="659" t="s">
        <v>234</v>
      </c>
      <c r="BP25" s="659"/>
      <c r="BQ25" s="659"/>
      <c r="BR25" s="659"/>
      <c r="BS25" s="660" t="s">
        <v>234</v>
      </c>
      <c r="BT25" s="660"/>
      <c r="BU25" s="660"/>
      <c r="BV25" s="660"/>
      <c r="BW25" s="660"/>
      <c r="BX25" s="660"/>
      <c r="BY25" s="660"/>
      <c r="BZ25" s="660"/>
      <c r="CA25" s="660"/>
      <c r="CB25" s="695"/>
      <c r="CD25" s="618" t="s">
        <v>295</v>
      </c>
      <c r="CE25" s="619"/>
      <c r="CF25" s="619"/>
      <c r="CG25" s="619"/>
      <c r="CH25" s="619"/>
      <c r="CI25" s="619"/>
      <c r="CJ25" s="619"/>
      <c r="CK25" s="619"/>
      <c r="CL25" s="619"/>
      <c r="CM25" s="619"/>
      <c r="CN25" s="619"/>
      <c r="CO25" s="619"/>
      <c r="CP25" s="619"/>
      <c r="CQ25" s="620"/>
      <c r="CR25" s="621">
        <v>803069</v>
      </c>
      <c r="CS25" s="634"/>
      <c r="CT25" s="634"/>
      <c r="CU25" s="634"/>
      <c r="CV25" s="634"/>
      <c r="CW25" s="634"/>
      <c r="CX25" s="634"/>
      <c r="CY25" s="635"/>
      <c r="CZ25" s="624">
        <v>14.3</v>
      </c>
      <c r="DA25" s="636"/>
      <c r="DB25" s="636"/>
      <c r="DC25" s="637"/>
      <c r="DD25" s="627">
        <v>741479</v>
      </c>
      <c r="DE25" s="634"/>
      <c r="DF25" s="634"/>
      <c r="DG25" s="634"/>
      <c r="DH25" s="634"/>
      <c r="DI25" s="634"/>
      <c r="DJ25" s="634"/>
      <c r="DK25" s="635"/>
      <c r="DL25" s="627">
        <v>668178</v>
      </c>
      <c r="DM25" s="634"/>
      <c r="DN25" s="634"/>
      <c r="DO25" s="634"/>
      <c r="DP25" s="634"/>
      <c r="DQ25" s="634"/>
      <c r="DR25" s="634"/>
      <c r="DS25" s="634"/>
      <c r="DT25" s="634"/>
      <c r="DU25" s="634"/>
      <c r="DV25" s="635"/>
      <c r="DW25" s="624">
        <v>19.899999999999999</v>
      </c>
      <c r="DX25" s="636"/>
      <c r="DY25" s="636"/>
      <c r="DZ25" s="636"/>
      <c r="EA25" s="636"/>
      <c r="EB25" s="636"/>
      <c r="EC25" s="648"/>
    </row>
    <row r="26" spans="2:133" ht="11.25" customHeight="1" x14ac:dyDescent="0.2">
      <c r="B26" s="618" t="s">
        <v>296</v>
      </c>
      <c r="C26" s="619"/>
      <c r="D26" s="619"/>
      <c r="E26" s="619"/>
      <c r="F26" s="619"/>
      <c r="G26" s="619"/>
      <c r="H26" s="619"/>
      <c r="I26" s="619"/>
      <c r="J26" s="619"/>
      <c r="K26" s="619"/>
      <c r="L26" s="619"/>
      <c r="M26" s="619"/>
      <c r="N26" s="619"/>
      <c r="O26" s="619"/>
      <c r="P26" s="619"/>
      <c r="Q26" s="620"/>
      <c r="R26" s="621">
        <v>793</v>
      </c>
      <c r="S26" s="622"/>
      <c r="T26" s="622"/>
      <c r="U26" s="622"/>
      <c r="V26" s="622"/>
      <c r="W26" s="622"/>
      <c r="X26" s="622"/>
      <c r="Y26" s="623"/>
      <c r="Z26" s="659">
        <v>0</v>
      </c>
      <c r="AA26" s="659"/>
      <c r="AB26" s="659"/>
      <c r="AC26" s="659"/>
      <c r="AD26" s="660">
        <v>793</v>
      </c>
      <c r="AE26" s="660"/>
      <c r="AF26" s="660"/>
      <c r="AG26" s="660"/>
      <c r="AH26" s="660"/>
      <c r="AI26" s="660"/>
      <c r="AJ26" s="660"/>
      <c r="AK26" s="660"/>
      <c r="AL26" s="624">
        <v>0</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234</v>
      </c>
      <c r="BH26" s="622"/>
      <c r="BI26" s="622"/>
      <c r="BJ26" s="622"/>
      <c r="BK26" s="622"/>
      <c r="BL26" s="622"/>
      <c r="BM26" s="622"/>
      <c r="BN26" s="623"/>
      <c r="BO26" s="659" t="s">
        <v>234</v>
      </c>
      <c r="BP26" s="659"/>
      <c r="BQ26" s="659"/>
      <c r="BR26" s="659"/>
      <c r="BS26" s="660" t="s">
        <v>234</v>
      </c>
      <c r="BT26" s="660"/>
      <c r="BU26" s="660"/>
      <c r="BV26" s="660"/>
      <c r="BW26" s="660"/>
      <c r="BX26" s="660"/>
      <c r="BY26" s="660"/>
      <c r="BZ26" s="660"/>
      <c r="CA26" s="660"/>
      <c r="CB26" s="695"/>
      <c r="CD26" s="618" t="s">
        <v>298</v>
      </c>
      <c r="CE26" s="619"/>
      <c r="CF26" s="619"/>
      <c r="CG26" s="619"/>
      <c r="CH26" s="619"/>
      <c r="CI26" s="619"/>
      <c r="CJ26" s="619"/>
      <c r="CK26" s="619"/>
      <c r="CL26" s="619"/>
      <c r="CM26" s="619"/>
      <c r="CN26" s="619"/>
      <c r="CO26" s="619"/>
      <c r="CP26" s="619"/>
      <c r="CQ26" s="620"/>
      <c r="CR26" s="621">
        <v>437449</v>
      </c>
      <c r="CS26" s="622"/>
      <c r="CT26" s="622"/>
      <c r="CU26" s="622"/>
      <c r="CV26" s="622"/>
      <c r="CW26" s="622"/>
      <c r="CX26" s="622"/>
      <c r="CY26" s="623"/>
      <c r="CZ26" s="624">
        <v>7.8</v>
      </c>
      <c r="DA26" s="636"/>
      <c r="DB26" s="636"/>
      <c r="DC26" s="637"/>
      <c r="DD26" s="627">
        <v>414800</v>
      </c>
      <c r="DE26" s="622"/>
      <c r="DF26" s="622"/>
      <c r="DG26" s="622"/>
      <c r="DH26" s="622"/>
      <c r="DI26" s="622"/>
      <c r="DJ26" s="622"/>
      <c r="DK26" s="623"/>
      <c r="DL26" s="627" t="s">
        <v>234</v>
      </c>
      <c r="DM26" s="622"/>
      <c r="DN26" s="622"/>
      <c r="DO26" s="622"/>
      <c r="DP26" s="622"/>
      <c r="DQ26" s="622"/>
      <c r="DR26" s="622"/>
      <c r="DS26" s="622"/>
      <c r="DT26" s="622"/>
      <c r="DU26" s="622"/>
      <c r="DV26" s="623"/>
      <c r="DW26" s="624" t="s">
        <v>245</v>
      </c>
      <c r="DX26" s="636"/>
      <c r="DY26" s="636"/>
      <c r="DZ26" s="636"/>
      <c r="EA26" s="636"/>
      <c r="EB26" s="636"/>
      <c r="EC26" s="648"/>
    </row>
    <row r="27" spans="2:133" ht="11.25" customHeight="1" x14ac:dyDescent="0.2">
      <c r="B27" s="618" t="s">
        <v>299</v>
      </c>
      <c r="C27" s="619"/>
      <c r="D27" s="619"/>
      <c r="E27" s="619"/>
      <c r="F27" s="619"/>
      <c r="G27" s="619"/>
      <c r="H27" s="619"/>
      <c r="I27" s="619"/>
      <c r="J27" s="619"/>
      <c r="K27" s="619"/>
      <c r="L27" s="619"/>
      <c r="M27" s="619"/>
      <c r="N27" s="619"/>
      <c r="O27" s="619"/>
      <c r="P27" s="619"/>
      <c r="Q27" s="620"/>
      <c r="R27" s="621">
        <v>69492</v>
      </c>
      <c r="S27" s="622"/>
      <c r="T27" s="622"/>
      <c r="U27" s="622"/>
      <c r="V27" s="622"/>
      <c r="W27" s="622"/>
      <c r="X27" s="622"/>
      <c r="Y27" s="623"/>
      <c r="Z27" s="659">
        <v>1.1000000000000001</v>
      </c>
      <c r="AA27" s="659"/>
      <c r="AB27" s="659"/>
      <c r="AC27" s="659"/>
      <c r="AD27" s="660" t="s">
        <v>234</v>
      </c>
      <c r="AE27" s="660"/>
      <c r="AF27" s="660"/>
      <c r="AG27" s="660"/>
      <c r="AH27" s="660"/>
      <c r="AI27" s="660"/>
      <c r="AJ27" s="660"/>
      <c r="AK27" s="660"/>
      <c r="AL27" s="624" t="s">
        <v>234</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1544682</v>
      </c>
      <c r="BH27" s="622"/>
      <c r="BI27" s="622"/>
      <c r="BJ27" s="622"/>
      <c r="BK27" s="622"/>
      <c r="BL27" s="622"/>
      <c r="BM27" s="622"/>
      <c r="BN27" s="623"/>
      <c r="BO27" s="659">
        <v>100</v>
      </c>
      <c r="BP27" s="659"/>
      <c r="BQ27" s="659"/>
      <c r="BR27" s="659"/>
      <c r="BS27" s="660">
        <v>63258</v>
      </c>
      <c r="BT27" s="660"/>
      <c r="BU27" s="660"/>
      <c r="BV27" s="660"/>
      <c r="BW27" s="660"/>
      <c r="BX27" s="660"/>
      <c r="BY27" s="660"/>
      <c r="BZ27" s="660"/>
      <c r="CA27" s="660"/>
      <c r="CB27" s="695"/>
      <c r="CD27" s="618" t="s">
        <v>301</v>
      </c>
      <c r="CE27" s="619"/>
      <c r="CF27" s="619"/>
      <c r="CG27" s="619"/>
      <c r="CH27" s="619"/>
      <c r="CI27" s="619"/>
      <c r="CJ27" s="619"/>
      <c r="CK27" s="619"/>
      <c r="CL27" s="619"/>
      <c r="CM27" s="619"/>
      <c r="CN27" s="619"/>
      <c r="CO27" s="619"/>
      <c r="CP27" s="619"/>
      <c r="CQ27" s="620"/>
      <c r="CR27" s="621">
        <v>1059525</v>
      </c>
      <c r="CS27" s="634"/>
      <c r="CT27" s="634"/>
      <c r="CU27" s="634"/>
      <c r="CV27" s="634"/>
      <c r="CW27" s="634"/>
      <c r="CX27" s="634"/>
      <c r="CY27" s="635"/>
      <c r="CZ27" s="624">
        <v>18.899999999999999</v>
      </c>
      <c r="DA27" s="636"/>
      <c r="DB27" s="636"/>
      <c r="DC27" s="637"/>
      <c r="DD27" s="627">
        <v>304666</v>
      </c>
      <c r="DE27" s="634"/>
      <c r="DF27" s="634"/>
      <c r="DG27" s="634"/>
      <c r="DH27" s="634"/>
      <c r="DI27" s="634"/>
      <c r="DJ27" s="634"/>
      <c r="DK27" s="635"/>
      <c r="DL27" s="627">
        <v>289292</v>
      </c>
      <c r="DM27" s="634"/>
      <c r="DN27" s="634"/>
      <c r="DO27" s="634"/>
      <c r="DP27" s="634"/>
      <c r="DQ27" s="634"/>
      <c r="DR27" s="634"/>
      <c r="DS27" s="634"/>
      <c r="DT27" s="634"/>
      <c r="DU27" s="634"/>
      <c r="DV27" s="635"/>
      <c r="DW27" s="624">
        <v>8.6</v>
      </c>
      <c r="DX27" s="636"/>
      <c r="DY27" s="636"/>
      <c r="DZ27" s="636"/>
      <c r="EA27" s="636"/>
      <c r="EB27" s="636"/>
      <c r="EC27" s="648"/>
    </row>
    <row r="28" spans="2:133" ht="11.25" customHeight="1" x14ac:dyDescent="0.2">
      <c r="B28" s="618" t="s">
        <v>302</v>
      </c>
      <c r="C28" s="619"/>
      <c r="D28" s="619"/>
      <c r="E28" s="619"/>
      <c r="F28" s="619"/>
      <c r="G28" s="619"/>
      <c r="H28" s="619"/>
      <c r="I28" s="619"/>
      <c r="J28" s="619"/>
      <c r="K28" s="619"/>
      <c r="L28" s="619"/>
      <c r="M28" s="619"/>
      <c r="N28" s="619"/>
      <c r="O28" s="619"/>
      <c r="P28" s="619"/>
      <c r="Q28" s="620"/>
      <c r="R28" s="621">
        <v>15286</v>
      </c>
      <c r="S28" s="622"/>
      <c r="T28" s="622"/>
      <c r="U28" s="622"/>
      <c r="V28" s="622"/>
      <c r="W28" s="622"/>
      <c r="X28" s="622"/>
      <c r="Y28" s="623"/>
      <c r="Z28" s="659">
        <v>0.2</v>
      </c>
      <c r="AA28" s="659"/>
      <c r="AB28" s="659"/>
      <c r="AC28" s="659"/>
      <c r="AD28" s="660">
        <v>2046</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373771</v>
      </c>
      <c r="CS28" s="622"/>
      <c r="CT28" s="622"/>
      <c r="CU28" s="622"/>
      <c r="CV28" s="622"/>
      <c r="CW28" s="622"/>
      <c r="CX28" s="622"/>
      <c r="CY28" s="623"/>
      <c r="CZ28" s="624">
        <v>6.7</v>
      </c>
      <c r="DA28" s="636"/>
      <c r="DB28" s="636"/>
      <c r="DC28" s="637"/>
      <c r="DD28" s="627">
        <v>373771</v>
      </c>
      <c r="DE28" s="622"/>
      <c r="DF28" s="622"/>
      <c r="DG28" s="622"/>
      <c r="DH28" s="622"/>
      <c r="DI28" s="622"/>
      <c r="DJ28" s="622"/>
      <c r="DK28" s="623"/>
      <c r="DL28" s="627">
        <v>373771</v>
      </c>
      <c r="DM28" s="622"/>
      <c r="DN28" s="622"/>
      <c r="DO28" s="622"/>
      <c r="DP28" s="622"/>
      <c r="DQ28" s="622"/>
      <c r="DR28" s="622"/>
      <c r="DS28" s="622"/>
      <c r="DT28" s="622"/>
      <c r="DU28" s="622"/>
      <c r="DV28" s="623"/>
      <c r="DW28" s="624">
        <v>11.1</v>
      </c>
      <c r="DX28" s="636"/>
      <c r="DY28" s="636"/>
      <c r="DZ28" s="636"/>
      <c r="EA28" s="636"/>
      <c r="EB28" s="636"/>
      <c r="EC28" s="648"/>
    </row>
    <row r="29" spans="2:133" ht="11.25" customHeight="1" x14ac:dyDescent="0.2">
      <c r="B29" s="618" t="s">
        <v>304</v>
      </c>
      <c r="C29" s="619"/>
      <c r="D29" s="619"/>
      <c r="E29" s="619"/>
      <c r="F29" s="619"/>
      <c r="G29" s="619"/>
      <c r="H29" s="619"/>
      <c r="I29" s="619"/>
      <c r="J29" s="619"/>
      <c r="K29" s="619"/>
      <c r="L29" s="619"/>
      <c r="M29" s="619"/>
      <c r="N29" s="619"/>
      <c r="O29" s="619"/>
      <c r="P29" s="619"/>
      <c r="Q29" s="620"/>
      <c r="R29" s="621">
        <v>14408</v>
      </c>
      <c r="S29" s="622"/>
      <c r="T29" s="622"/>
      <c r="U29" s="622"/>
      <c r="V29" s="622"/>
      <c r="W29" s="622"/>
      <c r="X29" s="622"/>
      <c r="Y29" s="623"/>
      <c r="Z29" s="659">
        <v>0.2</v>
      </c>
      <c r="AA29" s="659"/>
      <c r="AB29" s="659"/>
      <c r="AC29" s="659"/>
      <c r="AD29" s="660" t="s">
        <v>234</v>
      </c>
      <c r="AE29" s="660"/>
      <c r="AF29" s="660"/>
      <c r="AG29" s="660"/>
      <c r="AH29" s="660"/>
      <c r="AI29" s="660"/>
      <c r="AJ29" s="660"/>
      <c r="AK29" s="660"/>
      <c r="AL29" s="624" t="s">
        <v>245</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305</v>
      </c>
      <c r="CE29" s="641"/>
      <c r="CF29" s="618" t="s">
        <v>306</v>
      </c>
      <c r="CG29" s="619"/>
      <c r="CH29" s="619"/>
      <c r="CI29" s="619"/>
      <c r="CJ29" s="619"/>
      <c r="CK29" s="619"/>
      <c r="CL29" s="619"/>
      <c r="CM29" s="619"/>
      <c r="CN29" s="619"/>
      <c r="CO29" s="619"/>
      <c r="CP29" s="619"/>
      <c r="CQ29" s="620"/>
      <c r="CR29" s="621">
        <v>373771</v>
      </c>
      <c r="CS29" s="634"/>
      <c r="CT29" s="634"/>
      <c r="CU29" s="634"/>
      <c r="CV29" s="634"/>
      <c r="CW29" s="634"/>
      <c r="CX29" s="634"/>
      <c r="CY29" s="635"/>
      <c r="CZ29" s="624">
        <v>6.7</v>
      </c>
      <c r="DA29" s="636"/>
      <c r="DB29" s="636"/>
      <c r="DC29" s="637"/>
      <c r="DD29" s="627">
        <v>373771</v>
      </c>
      <c r="DE29" s="634"/>
      <c r="DF29" s="634"/>
      <c r="DG29" s="634"/>
      <c r="DH29" s="634"/>
      <c r="DI29" s="634"/>
      <c r="DJ29" s="634"/>
      <c r="DK29" s="635"/>
      <c r="DL29" s="627">
        <v>373771</v>
      </c>
      <c r="DM29" s="634"/>
      <c r="DN29" s="634"/>
      <c r="DO29" s="634"/>
      <c r="DP29" s="634"/>
      <c r="DQ29" s="634"/>
      <c r="DR29" s="634"/>
      <c r="DS29" s="634"/>
      <c r="DT29" s="634"/>
      <c r="DU29" s="634"/>
      <c r="DV29" s="635"/>
      <c r="DW29" s="624">
        <v>11.1</v>
      </c>
      <c r="DX29" s="636"/>
      <c r="DY29" s="636"/>
      <c r="DZ29" s="636"/>
      <c r="EA29" s="636"/>
      <c r="EB29" s="636"/>
      <c r="EC29" s="648"/>
    </row>
    <row r="30" spans="2:133" ht="11.25" customHeight="1" x14ac:dyDescent="0.2">
      <c r="B30" s="618" t="s">
        <v>307</v>
      </c>
      <c r="C30" s="619"/>
      <c r="D30" s="619"/>
      <c r="E30" s="619"/>
      <c r="F30" s="619"/>
      <c r="G30" s="619"/>
      <c r="H30" s="619"/>
      <c r="I30" s="619"/>
      <c r="J30" s="619"/>
      <c r="K30" s="619"/>
      <c r="L30" s="619"/>
      <c r="M30" s="619"/>
      <c r="N30" s="619"/>
      <c r="O30" s="619"/>
      <c r="P30" s="619"/>
      <c r="Q30" s="620"/>
      <c r="R30" s="621">
        <v>954158</v>
      </c>
      <c r="S30" s="622"/>
      <c r="T30" s="622"/>
      <c r="U30" s="622"/>
      <c r="V30" s="622"/>
      <c r="W30" s="622"/>
      <c r="X30" s="622"/>
      <c r="Y30" s="623"/>
      <c r="Z30" s="659">
        <v>15.6</v>
      </c>
      <c r="AA30" s="659"/>
      <c r="AB30" s="659"/>
      <c r="AC30" s="659"/>
      <c r="AD30" s="660" t="s">
        <v>245</v>
      </c>
      <c r="AE30" s="660"/>
      <c r="AF30" s="660"/>
      <c r="AG30" s="660"/>
      <c r="AH30" s="660"/>
      <c r="AI30" s="660"/>
      <c r="AJ30" s="660"/>
      <c r="AK30" s="660"/>
      <c r="AL30" s="624" t="s">
        <v>234</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308</v>
      </c>
      <c r="BH30" s="693"/>
      <c r="BI30" s="693"/>
      <c r="BJ30" s="693"/>
      <c r="BK30" s="693"/>
      <c r="BL30" s="693"/>
      <c r="BM30" s="693"/>
      <c r="BN30" s="693"/>
      <c r="BO30" s="693"/>
      <c r="BP30" s="693"/>
      <c r="BQ30" s="694"/>
      <c r="BR30" s="673" t="s">
        <v>309</v>
      </c>
      <c r="BS30" s="693"/>
      <c r="BT30" s="693"/>
      <c r="BU30" s="693"/>
      <c r="BV30" s="693"/>
      <c r="BW30" s="693"/>
      <c r="BX30" s="693"/>
      <c r="BY30" s="693"/>
      <c r="BZ30" s="693"/>
      <c r="CA30" s="693"/>
      <c r="CB30" s="694"/>
      <c r="CD30" s="642"/>
      <c r="CE30" s="643"/>
      <c r="CF30" s="618" t="s">
        <v>310</v>
      </c>
      <c r="CG30" s="619"/>
      <c r="CH30" s="619"/>
      <c r="CI30" s="619"/>
      <c r="CJ30" s="619"/>
      <c r="CK30" s="619"/>
      <c r="CL30" s="619"/>
      <c r="CM30" s="619"/>
      <c r="CN30" s="619"/>
      <c r="CO30" s="619"/>
      <c r="CP30" s="619"/>
      <c r="CQ30" s="620"/>
      <c r="CR30" s="621">
        <v>359165</v>
      </c>
      <c r="CS30" s="622"/>
      <c r="CT30" s="622"/>
      <c r="CU30" s="622"/>
      <c r="CV30" s="622"/>
      <c r="CW30" s="622"/>
      <c r="CX30" s="622"/>
      <c r="CY30" s="623"/>
      <c r="CZ30" s="624">
        <v>6.4</v>
      </c>
      <c r="DA30" s="636"/>
      <c r="DB30" s="636"/>
      <c r="DC30" s="637"/>
      <c r="DD30" s="627">
        <v>359165</v>
      </c>
      <c r="DE30" s="622"/>
      <c r="DF30" s="622"/>
      <c r="DG30" s="622"/>
      <c r="DH30" s="622"/>
      <c r="DI30" s="622"/>
      <c r="DJ30" s="622"/>
      <c r="DK30" s="623"/>
      <c r="DL30" s="627">
        <v>359165</v>
      </c>
      <c r="DM30" s="622"/>
      <c r="DN30" s="622"/>
      <c r="DO30" s="622"/>
      <c r="DP30" s="622"/>
      <c r="DQ30" s="622"/>
      <c r="DR30" s="622"/>
      <c r="DS30" s="622"/>
      <c r="DT30" s="622"/>
      <c r="DU30" s="622"/>
      <c r="DV30" s="623"/>
      <c r="DW30" s="624">
        <v>10.7</v>
      </c>
      <c r="DX30" s="636"/>
      <c r="DY30" s="636"/>
      <c r="DZ30" s="636"/>
      <c r="EA30" s="636"/>
      <c r="EB30" s="636"/>
      <c r="EC30" s="648"/>
    </row>
    <row r="31" spans="2:133" ht="11.25" customHeight="1" x14ac:dyDescent="0.2">
      <c r="B31" s="696" t="s">
        <v>311</v>
      </c>
      <c r="C31" s="697"/>
      <c r="D31" s="697"/>
      <c r="E31" s="697"/>
      <c r="F31" s="697"/>
      <c r="G31" s="697"/>
      <c r="H31" s="697"/>
      <c r="I31" s="697"/>
      <c r="J31" s="697"/>
      <c r="K31" s="697"/>
      <c r="L31" s="697"/>
      <c r="M31" s="697"/>
      <c r="N31" s="697"/>
      <c r="O31" s="697"/>
      <c r="P31" s="697"/>
      <c r="Q31" s="698"/>
      <c r="R31" s="621" t="s">
        <v>234</v>
      </c>
      <c r="S31" s="622"/>
      <c r="T31" s="622"/>
      <c r="U31" s="622"/>
      <c r="V31" s="622"/>
      <c r="W31" s="622"/>
      <c r="X31" s="622"/>
      <c r="Y31" s="623"/>
      <c r="Z31" s="659" t="s">
        <v>245</v>
      </c>
      <c r="AA31" s="659"/>
      <c r="AB31" s="659"/>
      <c r="AC31" s="659"/>
      <c r="AD31" s="660" t="s">
        <v>245</v>
      </c>
      <c r="AE31" s="660"/>
      <c r="AF31" s="660"/>
      <c r="AG31" s="660"/>
      <c r="AH31" s="660"/>
      <c r="AI31" s="660"/>
      <c r="AJ31" s="660"/>
      <c r="AK31" s="660"/>
      <c r="AL31" s="624" t="s">
        <v>245</v>
      </c>
      <c r="AM31" s="625"/>
      <c r="AN31" s="625"/>
      <c r="AO31" s="661"/>
      <c r="AP31" s="687" t="s">
        <v>312</v>
      </c>
      <c r="AQ31" s="688"/>
      <c r="AR31" s="688"/>
      <c r="AS31" s="688"/>
      <c r="AT31" s="689" t="s">
        <v>313</v>
      </c>
      <c r="AU31" s="218"/>
      <c r="AV31" s="218"/>
      <c r="AW31" s="218"/>
      <c r="AX31" s="679" t="s">
        <v>188</v>
      </c>
      <c r="AY31" s="680"/>
      <c r="AZ31" s="680"/>
      <c r="BA31" s="680"/>
      <c r="BB31" s="680"/>
      <c r="BC31" s="680"/>
      <c r="BD31" s="680"/>
      <c r="BE31" s="680"/>
      <c r="BF31" s="681"/>
      <c r="BG31" s="683">
        <v>99.7</v>
      </c>
      <c r="BH31" s="684"/>
      <c r="BI31" s="684"/>
      <c r="BJ31" s="684"/>
      <c r="BK31" s="684"/>
      <c r="BL31" s="684"/>
      <c r="BM31" s="685">
        <v>99</v>
      </c>
      <c r="BN31" s="684"/>
      <c r="BO31" s="684"/>
      <c r="BP31" s="684"/>
      <c r="BQ31" s="686"/>
      <c r="BR31" s="683">
        <v>99.7</v>
      </c>
      <c r="BS31" s="684"/>
      <c r="BT31" s="684"/>
      <c r="BU31" s="684"/>
      <c r="BV31" s="684"/>
      <c r="BW31" s="684"/>
      <c r="BX31" s="685">
        <v>98.7</v>
      </c>
      <c r="BY31" s="684"/>
      <c r="BZ31" s="684"/>
      <c r="CA31" s="684"/>
      <c r="CB31" s="686"/>
      <c r="CD31" s="642"/>
      <c r="CE31" s="643"/>
      <c r="CF31" s="618" t="s">
        <v>314</v>
      </c>
      <c r="CG31" s="619"/>
      <c r="CH31" s="619"/>
      <c r="CI31" s="619"/>
      <c r="CJ31" s="619"/>
      <c r="CK31" s="619"/>
      <c r="CL31" s="619"/>
      <c r="CM31" s="619"/>
      <c r="CN31" s="619"/>
      <c r="CO31" s="619"/>
      <c r="CP31" s="619"/>
      <c r="CQ31" s="620"/>
      <c r="CR31" s="621">
        <v>14606</v>
      </c>
      <c r="CS31" s="634"/>
      <c r="CT31" s="634"/>
      <c r="CU31" s="634"/>
      <c r="CV31" s="634"/>
      <c r="CW31" s="634"/>
      <c r="CX31" s="634"/>
      <c r="CY31" s="635"/>
      <c r="CZ31" s="624">
        <v>0.3</v>
      </c>
      <c r="DA31" s="636"/>
      <c r="DB31" s="636"/>
      <c r="DC31" s="637"/>
      <c r="DD31" s="627">
        <v>14606</v>
      </c>
      <c r="DE31" s="634"/>
      <c r="DF31" s="634"/>
      <c r="DG31" s="634"/>
      <c r="DH31" s="634"/>
      <c r="DI31" s="634"/>
      <c r="DJ31" s="634"/>
      <c r="DK31" s="635"/>
      <c r="DL31" s="627">
        <v>14606</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315</v>
      </c>
      <c r="C32" s="619"/>
      <c r="D32" s="619"/>
      <c r="E32" s="619"/>
      <c r="F32" s="619"/>
      <c r="G32" s="619"/>
      <c r="H32" s="619"/>
      <c r="I32" s="619"/>
      <c r="J32" s="619"/>
      <c r="K32" s="619"/>
      <c r="L32" s="619"/>
      <c r="M32" s="619"/>
      <c r="N32" s="619"/>
      <c r="O32" s="619"/>
      <c r="P32" s="619"/>
      <c r="Q32" s="620"/>
      <c r="R32" s="621">
        <v>323153</v>
      </c>
      <c r="S32" s="622"/>
      <c r="T32" s="622"/>
      <c r="U32" s="622"/>
      <c r="V32" s="622"/>
      <c r="W32" s="622"/>
      <c r="X32" s="622"/>
      <c r="Y32" s="623"/>
      <c r="Z32" s="659">
        <v>5.3</v>
      </c>
      <c r="AA32" s="659"/>
      <c r="AB32" s="659"/>
      <c r="AC32" s="659"/>
      <c r="AD32" s="660" t="s">
        <v>234</v>
      </c>
      <c r="AE32" s="660"/>
      <c r="AF32" s="660"/>
      <c r="AG32" s="660"/>
      <c r="AH32" s="660"/>
      <c r="AI32" s="660"/>
      <c r="AJ32" s="660"/>
      <c r="AK32" s="660"/>
      <c r="AL32" s="624" t="s">
        <v>245</v>
      </c>
      <c r="AM32" s="625"/>
      <c r="AN32" s="625"/>
      <c r="AO32" s="661"/>
      <c r="AP32" s="662"/>
      <c r="AQ32" s="663"/>
      <c r="AR32" s="663"/>
      <c r="AS32" s="663"/>
      <c r="AT32" s="690"/>
      <c r="AU32" s="214" t="s">
        <v>316</v>
      </c>
      <c r="AX32" s="618" t="s">
        <v>317</v>
      </c>
      <c r="AY32" s="619"/>
      <c r="AZ32" s="619"/>
      <c r="BA32" s="619"/>
      <c r="BB32" s="619"/>
      <c r="BC32" s="619"/>
      <c r="BD32" s="619"/>
      <c r="BE32" s="619"/>
      <c r="BF32" s="620"/>
      <c r="BG32" s="692">
        <v>99.7</v>
      </c>
      <c r="BH32" s="634"/>
      <c r="BI32" s="634"/>
      <c r="BJ32" s="634"/>
      <c r="BK32" s="634"/>
      <c r="BL32" s="634"/>
      <c r="BM32" s="625">
        <v>98.9</v>
      </c>
      <c r="BN32" s="634"/>
      <c r="BO32" s="634"/>
      <c r="BP32" s="634"/>
      <c r="BQ32" s="657"/>
      <c r="BR32" s="692">
        <v>99.5</v>
      </c>
      <c r="BS32" s="634"/>
      <c r="BT32" s="634"/>
      <c r="BU32" s="634"/>
      <c r="BV32" s="634"/>
      <c r="BW32" s="634"/>
      <c r="BX32" s="625">
        <v>98.6</v>
      </c>
      <c r="BY32" s="634"/>
      <c r="BZ32" s="634"/>
      <c r="CA32" s="634"/>
      <c r="CB32" s="657"/>
      <c r="CD32" s="644"/>
      <c r="CE32" s="645"/>
      <c r="CF32" s="618" t="s">
        <v>318</v>
      </c>
      <c r="CG32" s="619"/>
      <c r="CH32" s="619"/>
      <c r="CI32" s="619"/>
      <c r="CJ32" s="619"/>
      <c r="CK32" s="619"/>
      <c r="CL32" s="619"/>
      <c r="CM32" s="619"/>
      <c r="CN32" s="619"/>
      <c r="CO32" s="619"/>
      <c r="CP32" s="619"/>
      <c r="CQ32" s="620"/>
      <c r="CR32" s="621" t="s">
        <v>234</v>
      </c>
      <c r="CS32" s="622"/>
      <c r="CT32" s="622"/>
      <c r="CU32" s="622"/>
      <c r="CV32" s="622"/>
      <c r="CW32" s="622"/>
      <c r="CX32" s="622"/>
      <c r="CY32" s="623"/>
      <c r="CZ32" s="624" t="s">
        <v>234</v>
      </c>
      <c r="DA32" s="636"/>
      <c r="DB32" s="636"/>
      <c r="DC32" s="637"/>
      <c r="DD32" s="627" t="s">
        <v>234</v>
      </c>
      <c r="DE32" s="622"/>
      <c r="DF32" s="622"/>
      <c r="DG32" s="622"/>
      <c r="DH32" s="622"/>
      <c r="DI32" s="622"/>
      <c r="DJ32" s="622"/>
      <c r="DK32" s="623"/>
      <c r="DL32" s="627" t="s">
        <v>234</v>
      </c>
      <c r="DM32" s="622"/>
      <c r="DN32" s="622"/>
      <c r="DO32" s="622"/>
      <c r="DP32" s="622"/>
      <c r="DQ32" s="622"/>
      <c r="DR32" s="622"/>
      <c r="DS32" s="622"/>
      <c r="DT32" s="622"/>
      <c r="DU32" s="622"/>
      <c r="DV32" s="623"/>
      <c r="DW32" s="624" t="s">
        <v>234</v>
      </c>
      <c r="DX32" s="636"/>
      <c r="DY32" s="636"/>
      <c r="DZ32" s="636"/>
      <c r="EA32" s="636"/>
      <c r="EB32" s="636"/>
      <c r="EC32" s="648"/>
    </row>
    <row r="33" spans="2:133" ht="11.25" customHeight="1" x14ac:dyDescent="0.2">
      <c r="B33" s="618" t="s">
        <v>319</v>
      </c>
      <c r="C33" s="619"/>
      <c r="D33" s="619"/>
      <c r="E33" s="619"/>
      <c r="F33" s="619"/>
      <c r="G33" s="619"/>
      <c r="H33" s="619"/>
      <c r="I33" s="619"/>
      <c r="J33" s="619"/>
      <c r="K33" s="619"/>
      <c r="L33" s="619"/>
      <c r="M33" s="619"/>
      <c r="N33" s="619"/>
      <c r="O33" s="619"/>
      <c r="P33" s="619"/>
      <c r="Q33" s="620"/>
      <c r="R33" s="621">
        <v>6013</v>
      </c>
      <c r="S33" s="622"/>
      <c r="T33" s="622"/>
      <c r="U33" s="622"/>
      <c r="V33" s="622"/>
      <c r="W33" s="622"/>
      <c r="X33" s="622"/>
      <c r="Y33" s="623"/>
      <c r="Z33" s="659">
        <v>0.1</v>
      </c>
      <c r="AA33" s="659"/>
      <c r="AB33" s="659"/>
      <c r="AC33" s="659"/>
      <c r="AD33" s="660">
        <v>1043</v>
      </c>
      <c r="AE33" s="660"/>
      <c r="AF33" s="660"/>
      <c r="AG33" s="660"/>
      <c r="AH33" s="660"/>
      <c r="AI33" s="660"/>
      <c r="AJ33" s="660"/>
      <c r="AK33" s="660"/>
      <c r="AL33" s="624">
        <v>0</v>
      </c>
      <c r="AM33" s="625"/>
      <c r="AN33" s="625"/>
      <c r="AO33" s="661"/>
      <c r="AP33" s="664"/>
      <c r="AQ33" s="665"/>
      <c r="AR33" s="665"/>
      <c r="AS33" s="665"/>
      <c r="AT33" s="691"/>
      <c r="AU33" s="219"/>
      <c r="AV33" s="219"/>
      <c r="AW33" s="219"/>
      <c r="AX33" s="602" t="s">
        <v>320</v>
      </c>
      <c r="AY33" s="603"/>
      <c r="AZ33" s="603"/>
      <c r="BA33" s="603"/>
      <c r="BB33" s="603"/>
      <c r="BC33" s="603"/>
      <c r="BD33" s="603"/>
      <c r="BE33" s="603"/>
      <c r="BF33" s="604"/>
      <c r="BG33" s="682">
        <v>99.6</v>
      </c>
      <c r="BH33" s="606"/>
      <c r="BI33" s="606"/>
      <c r="BJ33" s="606"/>
      <c r="BK33" s="606"/>
      <c r="BL33" s="606"/>
      <c r="BM33" s="652">
        <v>99</v>
      </c>
      <c r="BN33" s="606"/>
      <c r="BO33" s="606"/>
      <c r="BP33" s="606"/>
      <c r="BQ33" s="669"/>
      <c r="BR33" s="682">
        <v>99.7</v>
      </c>
      <c r="BS33" s="606"/>
      <c r="BT33" s="606"/>
      <c r="BU33" s="606"/>
      <c r="BV33" s="606"/>
      <c r="BW33" s="606"/>
      <c r="BX33" s="652">
        <v>98.6</v>
      </c>
      <c r="BY33" s="606"/>
      <c r="BZ33" s="606"/>
      <c r="CA33" s="606"/>
      <c r="CB33" s="669"/>
      <c r="CD33" s="618" t="s">
        <v>321</v>
      </c>
      <c r="CE33" s="619"/>
      <c r="CF33" s="619"/>
      <c r="CG33" s="619"/>
      <c r="CH33" s="619"/>
      <c r="CI33" s="619"/>
      <c r="CJ33" s="619"/>
      <c r="CK33" s="619"/>
      <c r="CL33" s="619"/>
      <c r="CM33" s="619"/>
      <c r="CN33" s="619"/>
      <c r="CO33" s="619"/>
      <c r="CP33" s="619"/>
      <c r="CQ33" s="620"/>
      <c r="CR33" s="621">
        <v>2878980</v>
      </c>
      <c r="CS33" s="634"/>
      <c r="CT33" s="634"/>
      <c r="CU33" s="634"/>
      <c r="CV33" s="634"/>
      <c r="CW33" s="634"/>
      <c r="CX33" s="634"/>
      <c r="CY33" s="635"/>
      <c r="CZ33" s="624">
        <v>51.3</v>
      </c>
      <c r="DA33" s="636"/>
      <c r="DB33" s="636"/>
      <c r="DC33" s="637"/>
      <c r="DD33" s="627">
        <v>2170903</v>
      </c>
      <c r="DE33" s="634"/>
      <c r="DF33" s="634"/>
      <c r="DG33" s="634"/>
      <c r="DH33" s="634"/>
      <c r="DI33" s="634"/>
      <c r="DJ33" s="634"/>
      <c r="DK33" s="635"/>
      <c r="DL33" s="627">
        <v>1459081</v>
      </c>
      <c r="DM33" s="634"/>
      <c r="DN33" s="634"/>
      <c r="DO33" s="634"/>
      <c r="DP33" s="634"/>
      <c r="DQ33" s="634"/>
      <c r="DR33" s="634"/>
      <c r="DS33" s="634"/>
      <c r="DT33" s="634"/>
      <c r="DU33" s="634"/>
      <c r="DV33" s="635"/>
      <c r="DW33" s="624">
        <v>43.4</v>
      </c>
      <c r="DX33" s="636"/>
      <c r="DY33" s="636"/>
      <c r="DZ33" s="636"/>
      <c r="EA33" s="636"/>
      <c r="EB33" s="636"/>
      <c r="EC33" s="648"/>
    </row>
    <row r="34" spans="2:133" ht="11.25" customHeight="1" x14ac:dyDescent="0.2">
      <c r="B34" s="618" t="s">
        <v>322</v>
      </c>
      <c r="C34" s="619"/>
      <c r="D34" s="619"/>
      <c r="E34" s="619"/>
      <c r="F34" s="619"/>
      <c r="G34" s="619"/>
      <c r="H34" s="619"/>
      <c r="I34" s="619"/>
      <c r="J34" s="619"/>
      <c r="K34" s="619"/>
      <c r="L34" s="619"/>
      <c r="M34" s="619"/>
      <c r="N34" s="619"/>
      <c r="O34" s="619"/>
      <c r="P34" s="619"/>
      <c r="Q34" s="620"/>
      <c r="R34" s="621">
        <v>430217</v>
      </c>
      <c r="S34" s="622"/>
      <c r="T34" s="622"/>
      <c r="U34" s="622"/>
      <c r="V34" s="622"/>
      <c r="W34" s="622"/>
      <c r="X34" s="622"/>
      <c r="Y34" s="623"/>
      <c r="Z34" s="659">
        <v>7</v>
      </c>
      <c r="AA34" s="659"/>
      <c r="AB34" s="659"/>
      <c r="AC34" s="659"/>
      <c r="AD34" s="660" t="s">
        <v>234</v>
      </c>
      <c r="AE34" s="660"/>
      <c r="AF34" s="660"/>
      <c r="AG34" s="660"/>
      <c r="AH34" s="660"/>
      <c r="AI34" s="660"/>
      <c r="AJ34" s="660"/>
      <c r="AK34" s="660"/>
      <c r="AL34" s="624" t="s">
        <v>245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1040744</v>
      </c>
      <c r="CS34" s="622"/>
      <c r="CT34" s="622"/>
      <c r="CU34" s="622"/>
      <c r="CV34" s="622"/>
      <c r="CW34" s="622"/>
      <c r="CX34" s="622"/>
      <c r="CY34" s="623"/>
      <c r="CZ34" s="624">
        <v>18.600000000000001</v>
      </c>
      <c r="DA34" s="636"/>
      <c r="DB34" s="636"/>
      <c r="DC34" s="637"/>
      <c r="DD34" s="627">
        <v>632388</v>
      </c>
      <c r="DE34" s="622"/>
      <c r="DF34" s="622"/>
      <c r="DG34" s="622"/>
      <c r="DH34" s="622"/>
      <c r="DI34" s="622"/>
      <c r="DJ34" s="622"/>
      <c r="DK34" s="623"/>
      <c r="DL34" s="627">
        <v>468027</v>
      </c>
      <c r="DM34" s="622"/>
      <c r="DN34" s="622"/>
      <c r="DO34" s="622"/>
      <c r="DP34" s="622"/>
      <c r="DQ34" s="622"/>
      <c r="DR34" s="622"/>
      <c r="DS34" s="622"/>
      <c r="DT34" s="622"/>
      <c r="DU34" s="622"/>
      <c r="DV34" s="623"/>
      <c r="DW34" s="624">
        <v>13.9</v>
      </c>
      <c r="DX34" s="636"/>
      <c r="DY34" s="636"/>
      <c r="DZ34" s="636"/>
      <c r="EA34" s="636"/>
      <c r="EB34" s="636"/>
      <c r="EC34" s="648"/>
    </row>
    <row r="35" spans="2:133" ht="11.25" customHeight="1" x14ac:dyDescent="0.2">
      <c r="B35" s="618" t="s">
        <v>324</v>
      </c>
      <c r="C35" s="619"/>
      <c r="D35" s="619"/>
      <c r="E35" s="619"/>
      <c r="F35" s="619"/>
      <c r="G35" s="619"/>
      <c r="H35" s="619"/>
      <c r="I35" s="619"/>
      <c r="J35" s="619"/>
      <c r="K35" s="619"/>
      <c r="L35" s="619"/>
      <c r="M35" s="619"/>
      <c r="N35" s="619"/>
      <c r="O35" s="619"/>
      <c r="P35" s="619"/>
      <c r="Q35" s="620"/>
      <c r="R35" s="621">
        <v>237941</v>
      </c>
      <c r="S35" s="622"/>
      <c r="T35" s="622"/>
      <c r="U35" s="622"/>
      <c r="V35" s="622"/>
      <c r="W35" s="622"/>
      <c r="X35" s="622"/>
      <c r="Y35" s="623"/>
      <c r="Z35" s="659">
        <v>3.9</v>
      </c>
      <c r="AA35" s="659"/>
      <c r="AB35" s="659"/>
      <c r="AC35" s="659"/>
      <c r="AD35" s="660" t="s">
        <v>245</v>
      </c>
      <c r="AE35" s="660"/>
      <c r="AF35" s="660"/>
      <c r="AG35" s="660"/>
      <c r="AH35" s="660"/>
      <c r="AI35" s="660"/>
      <c r="AJ35" s="660"/>
      <c r="AK35" s="660"/>
      <c r="AL35" s="624" t="s">
        <v>234</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41671</v>
      </c>
      <c r="CS35" s="634"/>
      <c r="CT35" s="634"/>
      <c r="CU35" s="634"/>
      <c r="CV35" s="634"/>
      <c r="CW35" s="634"/>
      <c r="CX35" s="634"/>
      <c r="CY35" s="635"/>
      <c r="CZ35" s="624">
        <v>0.7</v>
      </c>
      <c r="DA35" s="636"/>
      <c r="DB35" s="636"/>
      <c r="DC35" s="637"/>
      <c r="DD35" s="627">
        <v>41671</v>
      </c>
      <c r="DE35" s="634"/>
      <c r="DF35" s="634"/>
      <c r="DG35" s="634"/>
      <c r="DH35" s="634"/>
      <c r="DI35" s="634"/>
      <c r="DJ35" s="634"/>
      <c r="DK35" s="635"/>
      <c r="DL35" s="627">
        <v>41671</v>
      </c>
      <c r="DM35" s="634"/>
      <c r="DN35" s="634"/>
      <c r="DO35" s="634"/>
      <c r="DP35" s="634"/>
      <c r="DQ35" s="634"/>
      <c r="DR35" s="634"/>
      <c r="DS35" s="634"/>
      <c r="DT35" s="634"/>
      <c r="DU35" s="634"/>
      <c r="DV35" s="635"/>
      <c r="DW35" s="624">
        <v>1.2</v>
      </c>
      <c r="DX35" s="636"/>
      <c r="DY35" s="636"/>
      <c r="DZ35" s="636"/>
      <c r="EA35" s="636"/>
      <c r="EB35" s="636"/>
      <c r="EC35" s="648"/>
    </row>
    <row r="36" spans="2:133" ht="11.25" customHeight="1" x14ac:dyDescent="0.2">
      <c r="B36" s="618" t="s">
        <v>328</v>
      </c>
      <c r="C36" s="619"/>
      <c r="D36" s="619"/>
      <c r="E36" s="619"/>
      <c r="F36" s="619"/>
      <c r="G36" s="619"/>
      <c r="H36" s="619"/>
      <c r="I36" s="619"/>
      <c r="J36" s="619"/>
      <c r="K36" s="619"/>
      <c r="L36" s="619"/>
      <c r="M36" s="619"/>
      <c r="N36" s="619"/>
      <c r="O36" s="619"/>
      <c r="P36" s="619"/>
      <c r="Q36" s="620"/>
      <c r="R36" s="621">
        <v>415677</v>
      </c>
      <c r="S36" s="622"/>
      <c r="T36" s="622"/>
      <c r="U36" s="622"/>
      <c r="V36" s="622"/>
      <c r="W36" s="622"/>
      <c r="X36" s="622"/>
      <c r="Y36" s="623"/>
      <c r="Z36" s="659">
        <v>6.8</v>
      </c>
      <c r="AA36" s="659"/>
      <c r="AB36" s="659"/>
      <c r="AC36" s="659"/>
      <c r="AD36" s="660" t="s">
        <v>245</v>
      </c>
      <c r="AE36" s="660"/>
      <c r="AF36" s="660"/>
      <c r="AG36" s="660"/>
      <c r="AH36" s="660"/>
      <c r="AI36" s="660"/>
      <c r="AJ36" s="660"/>
      <c r="AK36" s="660"/>
      <c r="AL36" s="624" t="s">
        <v>234</v>
      </c>
      <c r="AM36" s="625"/>
      <c r="AN36" s="625"/>
      <c r="AO36" s="661"/>
      <c r="AP36" s="222"/>
      <c r="AQ36" s="670" t="s">
        <v>329</v>
      </c>
      <c r="AR36" s="671"/>
      <c r="AS36" s="671"/>
      <c r="AT36" s="671"/>
      <c r="AU36" s="671"/>
      <c r="AV36" s="671"/>
      <c r="AW36" s="671"/>
      <c r="AX36" s="671"/>
      <c r="AY36" s="672"/>
      <c r="AZ36" s="676">
        <v>681980</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1882</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954443</v>
      </c>
      <c r="CS36" s="622"/>
      <c r="CT36" s="622"/>
      <c r="CU36" s="622"/>
      <c r="CV36" s="622"/>
      <c r="CW36" s="622"/>
      <c r="CX36" s="622"/>
      <c r="CY36" s="623"/>
      <c r="CZ36" s="624">
        <v>17</v>
      </c>
      <c r="DA36" s="636"/>
      <c r="DB36" s="636"/>
      <c r="DC36" s="637"/>
      <c r="DD36" s="627">
        <v>744371</v>
      </c>
      <c r="DE36" s="622"/>
      <c r="DF36" s="622"/>
      <c r="DG36" s="622"/>
      <c r="DH36" s="622"/>
      <c r="DI36" s="622"/>
      <c r="DJ36" s="622"/>
      <c r="DK36" s="623"/>
      <c r="DL36" s="627">
        <v>599973</v>
      </c>
      <c r="DM36" s="622"/>
      <c r="DN36" s="622"/>
      <c r="DO36" s="622"/>
      <c r="DP36" s="622"/>
      <c r="DQ36" s="622"/>
      <c r="DR36" s="622"/>
      <c r="DS36" s="622"/>
      <c r="DT36" s="622"/>
      <c r="DU36" s="622"/>
      <c r="DV36" s="623"/>
      <c r="DW36" s="624">
        <v>17.899999999999999</v>
      </c>
      <c r="DX36" s="636"/>
      <c r="DY36" s="636"/>
      <c r="DZ36" s="636"/>
      <c r="EA36" s="636"/>
      <c r="EB36" s="636"/>
      <c r="EC36" s="648"/>
    </row>
    <row r="37" spans="2:133" ht="11.25" customHeight="1" x14ac:dyDescent="0.2">
      <c r="B37" s="618" t="s">
        <v>332</v>
      </c>
      <c r="C37" s="619"/>
      <c r="D37" s="619"/>
      <c r="E37" s="619"/>
      <c r="F37" s="619"/>
      <c r="G37" s="619"/>
      <c r="H37" s="619"/>
      <c r="I37" s="619"/>
      <c r="J37" s="619"/>
      <c r="K37" s="619"/>
      <c r="L37" s="619"/>
      <c r="M37" s="619"/>
      <c r="N37" s="619"/>
      <c r="O37" s="619"/>
      <c r="P37" s="619"/>
      <c r="Q37" s="620"/>
      <c r="R37" s="621">
        <v>41922</v>
      </c>
      <c r="S37" s="622"/>
      <c r="T37" s="622"/>
      <c r="U37" s="622"/>
      <c r="V37" s="622"/>
      <c r="W37" s="622"/>
      <c r="X37" s="622"/>
      <c r="Y37" s="623"/>
      <c r="Z37" s="659">
        <v>0.7</v>
      </c>
      <c r="AA37" s="659"/>
      <c r="AB37" s="659"/>
      <c r="AC37" s="659"/>
      <c r="AD37" s="660" t="s">
        <v>234</v>
      </c>
      <c r="AE37" s="660"/>
      <c r="AF37" s="660"/>
      <c r="AG37" s="660"/>
      <c r="AH37" s="660"/>
      <c r="AI37" s="660"/>
      <c r="AJ37" s="660"/>
      <c r="AK37" s="660"/>
      <c r="AL37" s="624" t="s">
        <v>234</v>
      </c>
      <c r="AM37" s="625"/>
      <c r="AN37" s="625"/>
      <c r="AO37" s="661"/>
      <c r="AQ37" s="654" t="s">
        <v>333</v>
      </c>
      <c r="AR37" s="655"/>
      <c r="AS37" s="655"/>
      <c r="AT37" s="655"/>
      <c r="AU37" s="655"/>
      <c r="AV37" s="655"/>
      <c r="AW37" s="655"/>
      <c r="AX37" s="655"/>
      <c r="AY37" s="656"/>
      <c r="AZ37" s="621">
        <v>256576</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-9327</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401460</v>
      </c>
      <c r="CS37" s="634"/>
      <c r="CT37" s="634"/>
      <c r="CU37" s="634"/>
      <c r="CV37" s="634"/>
      <c r="CW37" s="634"/>
      <c r="CX37" s="634"/>
      <c r="CY37" s="635"/>
      <c r="CZ37" s="624">
        <v>7.2</v>
      </c>
      <c r="DA37" s="636"/>
      <c r="DB37" s="636"/>
      <c r="DC37" s="637"/>
      <c r="DD37" s="627">
        <v>385155</v>
      </c>
      <c r="DE37" s="634"/>
      <c r="DF37" s="634"/>
      <c r="DG37" s="634"/>
      <c r="DH37" s="634"/>
      <c r="DI37" s="634"/>
      <c r="DJ37" s="634"/>
      <c r="DK37" s="635"/>
      <c r="DL37" s="627">
        <v>363199</v>
      </c>
      <c r="DM37" s="634"/>
      <c r="DN37" s="634"/>
      <c r="DO37" s="634"/>
      <c r="DP37" s="634"/>
      <c r="DQ37" s="634"/>
      <c r="DR37" s="634"/>
      <c r="DS37" s="634"/>
      <c r="DT37" s="634"/>
      <c r="DU37" s="634"/>
      <c r="DV37" s="635"/>
      <c r="DW37" s="624">
        <v>10.8</v>
      </c>
      <c r="DX37" s="636"/>
      <c r="DY37" s="636"/>
      <c r="DZ37" s="636"/>
      <c r="EA37" s="636"/>
      <c r="EB37" s="636"/>
      <c r="EC37" s="648"/>
    </row>
    <row r="38" spans="2:133" ht="11.25" customHeight="1" x14ac:dyDescent="0.2">
      <c r="B38" s="618" t="s">
        <v>336</v>
      </c>
      <c r="C38" s="619"/>
      <c r="D38" s="619"/>
      <c r="E38" s="619"/>
      <c r="F38" s="619"/>
      <c r="G38" s="619"/>
      <c r="H38" s="619"/>
      <c r="I38" s="619"/>
      <c r="J38" s="619"/>
      <c r="K38" s="619"/>
      <c r="L38" s="619"/>
      <c r="M38" s="619"/>
      <c r="N38" s="619"/>
      <c r="O38" s="619"/>
      <c r="P38" s="619"/>
      <c r="Q38" s="620"/>
      <c r="R38" s="621">
        <v>217935</v>
      </c>
      <c r="S38" s="622"/>
      <c r="T38" s="622"/>
      <c r="U38" s="622"/>
      <c r="V38" s="622"/>
      <c r="W38" s="622"/>
      <c r="X38" s="622"/>
      <c r="Y38" s="623"/>
      <c r="Z38" s="659">
        <v>3.6</v>
      </c>
      <c r="AA38" s="659"/>
      <c r="AB38" s="659"/>
      <c r="AC38" s="659"/>
      <c r="AD38" s="660" t="s">
        <v>234</v>
      </c>
      <c r="AE38" s="660"/>
      <c r="AF38" s="660"/>
      <c r="AG38" s="660"/>
      <c r="AH38" s="660"/>
      <c r="AI38" s="660"/>
      <c r="AJ38" s="660"/>
      <c r="AK38" s="660"/>
      <c r="AL38" s="624" t="s">
        <v>234</v>
      </c>
      <c r="AM38" s="625"/>
      <c r="AN38" s="625"/>
      <c r="AO38" s="661"/>
      <c r="AQ38" s="654" t="s">
        <v>337</v>
      </c>
      <c r="AR38" s="655"/>
      <c r="AS38" s="655"/>
      <c r="AT38" s="655"/>
      <c r="AU38" s="655"/>
      <c r="AV38" s="655"/>
      <c r="AW38" s="655"/>
      <c r="AX38" s="655"/>
      <c r="AY38" s="656"/>
      <c r="AZ38" s="621">
        <v>3132</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1290</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422272</v>
      </c>
      <c r="CS38" s="622"/>
      <c r="CT38" s="622"/>
      <c r="CU38" s="622"/>
      <c r="CV38" s="622"/>
      <c r="CW38" s="622"/>
      <c r="CX38" s="622"/>
      <c r="CY38" s="623"/>
      <c r="CZ38" s="624">
        <v>7.5</v>
      </c>
      <c r="DA38" s="636"/>
      <c r="DB38" s="636"/>
      <c r="DC38" s="637"/>
      <c r="DD38" s="627">
        <v>359343</v>
      </c>
      <c r="DE38" s="622"/>
      <c r="DF38" s="622"/>
      <c r="DG38" s="622"/>
      <c r="DH38" s="622"/>
      <c r="DI38" s="622"/>
      <c r="DJ38" s="622"/>
      <c r="DK38" s="623"/>
      <c r="DL38" s="627">
        <v>349410</v>
      </c>
      <c r="DM38" s="622"/>
      <c r="DN38" s="622"/>
      <c r="DO38" s="622"/>
      <c r="DP38" s="622"/>
      <c r="DQ38" s="622"/>
      <c r="DR38" s="622"/>
      <c r="DS38" s="622"/>
      <c r="DT38" s="622"/>
      <c r="DU38" s="622"/>
      <c r="DV38" s="623"/>
      <c r="DW38" s="624">
        <v>10.4</v>
      </c>
      <c r="DX38" s="636"/>
      <c r="DY38" s="636"/>
      <c r="DZ38" s="636"/>
      <c r="EA38" s="636"/>
      <c r="EB38" s="636"/>
      <c r="EC38" s="648"/>
    </row>
    <row r="39" spans="2:133" ht="11.25" customHeight="1" x14ac:dyDescent="0.2">
      <c r="B39" s="618" t="s">
        <v>340</v>
      </c>
      <c r="C39" s="619"/>
      <c r="D39" s="619"/>
      <c r="E39" s="619"/>
      <c r="F39" s="619"/>
      <c r="G39" s="619"/>
      <c r="H39" s="619"/>
      <c r="I39" s="619"/>
      <c r="J39" s="619"/>
      <c r="K39" s="619"/>
      <c r="L39" s="619"/>
      <c r="M39" s="619"/>
      <c r="N39" s="619"/>
      <c r="O39" s="619"/>
      <c r="P39" s="619"/>
      <c r="Q39" s="620"/>
      <c r="R39" s="621" t="s">
        <v>234</v>
      </c>
      <c r="S39" s="622"/>
      <c r="T39" s="622"/>
      <c r="U39" s="622"/>
      <c r="V39" s="622"/>
      <c r="W39" s="622"/>
      <c r="X39" s="622"/>
      <c r="Y39" s="623"/>
      <c r="Z39" s="659" t="s">
        <v>234</v>
      </c>
      <c r="AA39" s="659"/>
      <c r="AB39" s="659"/>
      <c r="AC39" s="659"/>
      <c r="AD39" s="660" t="s">
        <v>234</v>
      </c>
      <c r="AE39" s="660"/>
      <c r="AF39" s="660"/>
      <c r="AG39" s="660"/>
      <c r="AH39" s="660"/>
      <c r="AI39" s="660"/>
      <c r="AJ39" s="660"/>
      <c r="AK39" s="660"/>
      <c r="AL39" s="624" t="s">
        <v>234</v>
      </c>
      <c r="AM39" s="625"/>
      <c r="AN39" s="625"/>
      <c r="AO39" s="661"/>
      <c r="AQ39" s="654" t="s">
        <v>341</v>
      </c>
      <c r="AR39" s="655"/>
      <c r="AS39" s="655"/>
      <c r="AT39" s="655"/>
      <c r="AU39" s="655"/>
      <c r="AV39" s="655"/>
      <c r="AW39" s="655"/>
      <c r="AX39" s="655"/>
      <c r="AY39" s="656"/>
      <c r="AZ39" s="621" t="s">
        <v>245</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1943</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390678</v>
      </c>
      <c r="CS39" s="634"/>
      <c r="CT39" s="634"/>
      <c r="CU39" s="634"/>
      <c r="CV39" s="634"/>
      <c r="CW39" s="634"/>
      <c r="CX39" s="634"/>
      <c r="CY39" s="635"/>
      <c r="CZ39" s="624">
        <v>7</v>
      </c>
      <c r="DA39" s="636"/>
      <c r="DB39" s="636"/>
      <c r="DC39" s="637"/>
      <c r="DD39" s="627">
        <v>388808</v>
      </c>
      <c r="DE39" s="634"/>
      <c r="DF39" s="634"/>
      <c r="DG39" s="634"/>
      <c r="DH39" s="634"/>
      <c r="DI39" s="634"/>
      <c r="DJ39" s="634"/>
      <c r="DK39" s="635"/>
      <c r="DL39" s="627" t="s">
        <v>234</v>
      </c>
      <c r="DM39" s="634"/>
      <c r="DN39" s="634"/>
      <c r="DO39" s="634"/>
      <c r="DP39" s="634"/>
      <c r="DQ39" s="634"/>
      <c r="DR39" s="634"/>
      <c r="DS39" s="634"/>
      <c r="DT39" s="634"/>
      <c r="DU39" s="634"/>
      <c r="DV39" s="635"/>
      <c r="DW39" s="624" t="s">
        <v>245</v>
      </c>
      <c r="DX39" s="636"/>
      <c r="DY39" s="636"/>
      <c r="DZ39" s="636"/>
      <c r="EA39" s="636"/>
      <c r="EB39" s="636"/>
      <c r="EC39" s="648"/>
    </row>
    <row r="40" spans="2:133" ht="11.25" customHeight="1" x14ac:dyDescent="0.2">
      <c r="B40" s="618" t="s">
        <v>344</v>
      </c>
      <c r="C40" s="619"/>
      <c r="D40" s="619"/>
      <c r="E40" s="619"/>
      <c r="F40" s="619"/>
      <c r="G40" s="619"/>
      <c r="H40" s="619"/>
      <c r="I40" s="619"/>
      <c r="J40" s="619"/>
      <c r="K40" s="619"/>
      <c r="L40" s="619"/>
      <c r="M40" s="619"/>
      <c r="N40" s="619"/>
      <c r="O40" s="619"/>
      <c r="P40" s="619"/>
      <c r="Q40" s="620"/>
      <c r="R40" s="621">
        <v>63235</v>
      </c>
      <c r="S40" s="622"/>
      <c r="T40" s="622"/>
      <c r="U40" s="622"/>
      <c r="V40" s="622"/>
      <c r="W40" s="622"/>
      <c r="X40" s="622"/>
      <c r="Y40" s="623"/>
      <c r="Z40" s="659">
        <v>1</v>
      </c>
      <c r="AA40" s="659"/>
      <c r="AB40" s="659"/>
      <c r="AC40" s="659"/>
      <c r="AD40" s="660" t="s">
        <v>234</v>
      </c>
      <c r="AE40" s="660"/>
      <c r="AF40" s="660"/>
      <c r="AG40" s="660"/>
      <c r="AH40" s="660"/>
      <c r="AI40" s="660"/>
      <c r="AJ40" s="660"/>
      <c r="AK40" s="660"/>
      <c r="AL40" s="624" t="s">
        <v>234</v>
      </c>
      <c r="AM40" s="625"/>
      <c r="AN40" s="625"/>
      <c r="AO40" s="661"/>
      <c r="AQ40" s="654" t="s">
        <v>345</v>
      </c>
      <c r="AR40" s="655"/>
      <c r="AS40" s="655"/>
      <c r="AT40" s="655"/>
      <c r="AU40" s="655"/>
      <c r="AV40" s="655"/>
      <c r="AW40" s="655"/>
      <c r="AX40" s="655"/>
      <c r="AY40" s="656"/>
      <c r="AZ40" s="621" t="s">
        <v>234</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67</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29172</v>
      </c>
      <c r="CS40" s="622"/>
      <c r="CT40" s="622"/>
      <c r="CU40" s="622"/>
      <c r="CV40" s="622"/>
      <c r="CW40" s="622"/>
      <c r="CX40" s="622"/>
      <c r="CY40" s="623"/>
      <c r="CZ40" s="624">
        <v>0.5</v>
      </c>
      <c r="DA40" s="636"/>
      <c r="DB40" s="636"/>
      <c r="DC40" s="637"/>
      <c r="DD40" s="627">
        <v>4322</v>
      </c>
      <c r="DE40" s="622"/>
      <c r="DF40" s="622"/>
      <c r="DG40" s="622"/>
      <c r="DH40" s="622"/>
      <c r="DI40" s="622"/>
      <c r="DJ40" s="622"/>
      <c r="DK40" s="623"/>
      <c r="DL40" s="627" t="s">
        <v>234</v>
      </c>
      <c r="DM40" s="622"/>
      <c r="DN40" s="622"/>
      <c r="DO40" s="622"/>
      <c r="DP40" s="622"/>
      <c r="DQ40" s="622"/>
      <c r="DR40" s="622"/>
      <c r="DS40" s="622"/>
      <c r="DT40" s="622"/>
      <c r="DU40" s="622"/>
      <c r="DV40" s="623"/>
      <c r="DW40" s="624" t="s">
        <v>245</v>
      </c>
      <c r="DX40" s="636"/>
      <c r="DY40" s="636"/>
      <c r="DZ40" s="636"/>
      <c r="EA40" s="636"/>
      <c r="EB40" s="636"/>
      <c r="EC40" s="648"/>
    </row>
    <row r="41" spans="2:133" ht="11.25" customHeight="1" x14ac:dyDescent="0.2">
      <c r="B41" s="602" t="s">
        <v>349</v>
      </c>
      <c r="C41" s="603"/>
      <c r="D41" s="603"/>
      <c r="E41" s="603"/>
      <c r="F41" s="603"/>
      <c r="G41" s="603"/>
      <c r="H41" s="603"/>
      <c r="I41" s="603"/>
      <c r="J41" s="603"/>
      <c r="K41" s="603"/>
      <c r="L41" s="603"/>
      <c r="M41" s="603"/>
      <c r="N41" s="603"/>
      <c r="O41" s="603"/>
      <c r="P41" s="603"/>
      <c r="Q41" s="604"/>
      <c r="R41" s="605">
        <v>6123746</v>
      </c>
      <c r="S41" s="646"/>
      <c r="T41" s="646"/>
      <c r="U41" s="646"/>
      <c r="V41" s="646"/>
      <c r="W41" s="646"/>
      <c r="X41" s="646"/>
      <c r="Y41" s="649"/>
      <c r="Z41" s="650">
        <v>100</v>
      </c>
      <c r="AA41" s="650"/>
      <c r="AB41" s="650"/>
      <c r="AC41" s="650"/>
      <c r="AD41" s="651">
        <v>3296809</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65142</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234</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245</v>
      </c>
      <c r="CS41" s="634"/>
      <c r="CT41" s="634"/>
      <c r="CU41" s="634"/>
      <c r="CV41" s="634"/>
      <c r="CW41" s="634"/>
      <c r="CX41" s="634"/>
      <c r="CY41" s="635"/>
      <c r="CZ41" s="624" t="s">
        <v>234</v>
      </c>
      <c r="DA41" s="636"/>
      <c r="DB41" s="636"/>
      <c r="DC41" s="637"/>
      <c r="DD41" s="627" t="s">
        <v>234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353</v>
      </c>
      <c r="AR42" s="667"/>
      <c r="AS42" s="667"/>
      <c r="AT42" s="667"/>
      <c r="AU42" s="667"/>
      <c r="AV42" s="667"/>
      <c r="AW42" s="667"/>
      <c r="AX42" s="667"/>
      <c r="AY42" s="668"/>
      <c r="AZ42" s="605">
        <v>357130</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371</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491691</v>
      </c>
      <c r="CS42" s="634"/>
      <c r="CT42" s="634"/>
      <c r="CU42" s="634"/>
      <c r="CV42" s="634"/>
      <c r="CW42" s="634"/>
      <c r="CX42" s="634"/>
      <c r="CY42" s="635"/>
      <c r="CZ42" s="624">
        <v>8.8000000000000007</v>
      </c>
      <c r="DA42" s="636"/>
      <c r="DB42" s="636"/>
      <c r="DC42" s="637"/>
      <c r="DD42" s="627">
        <v>180836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356</v>
      </c>
      <c r="CD43" s="618" t="s">
        <v>357</v>
      </c>
      <c r="CE43" s="619"/>
      <c r="CF43" s="619"/>
      <c r="CG43" s="619"/>
      <c r="CH43" s="619"/>
      <c r="CI43" s="619"/>
      <c r="CJ43" s="619"/>
      <c r="CK43" s="619"/>
      <c r="CL43" s="619"/>
      <c r="CM43" s="619"/>
      <c r="CN43" s="619"/>
      <c r="CO43" s="619"/>
      <c r="CP43" s="619"/>
      <c r="CQ43" s="620"/>
      <c r="CR43" s="621">
        <v>5245</v>
      </c>
      <c r="CS43" s="634"/>
      <c r="CT43" s="634"/>
      <c r="CU43" s="634"/>
      <c r="CV43" s="634"/>
      <c r="CW43" s="634"/>
      <c r="CX43" s="634"/>
      <c r="CY43" s="635"/>
      <c r="CZ43" s="624">
        <v>0.1</v>
      </c>
      <c r="DA43" s="636"/>
      <c r="DB43" s="636"/>
      <c r="DC43" s="637"/>
      <c r="DD43" s="627">
        <v>5245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488495</v>
      </c>
      <c r="CS44" s="622"/>
      <c r="CT44" s="622"/>
      <c r="CU44" s="622"/>
      <c r="CV44" s="622"/>
      <c r="CW44" s="622"/>
      <c r="CX44" s="622"/>
      <c r="CY44" s="623"/>
      <c r="CZ44" s="624">
        <v>8.6999999999999993</v>
      </c>
      <c r="DA44" s="625"/>
      <c r="DB44" s="625"/>
      <c r="DC44" s="626"/>
      <c r="DD44" s="627">
        <v>180599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133049</v>
      </c>
      <c r="CS45" s="634"/>
      <c r="CT45" s="634"/>
      <c r="CU45" s="634"/>
      <c r="CV45" s="634"/>
      <c r="CW45" s="634"/>
      <c r="CX45" s="634"/>
      <c r="CY45" s="635"/>
      <c r="CZ45" s="624">
        <v>2.4</v>
      </c>
      <c r="DA45" s="636"/>
      <c r="DB45" s="636"/>
      <c r="DC45" s="637"/>
      <c r="DD45" s="627">
        <v>7296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362</v>
      </c>
      <c r="CG46" s="619"/>
      <c r="CH46" s="619"/>
      <c r="CI46" s="619"/>
      <c r="CJ46" s="619"/>
      <c r="CK46" s="619"/>
      <c r="CL46" s="619"/>
      <c r="CM46" s="619"/>
      <c r="CN46" s="619"/>
      <c r="CO46" s="619"/>
      <c r="CP46" s="619"/>
      <c r="CQ46" s="620"/>
      <c r="CR46" s="621">
        <v>336968</v>
      </c>
      <c r="CS46" s="622"/>
      <c r="CT46" s="622"/>
      <c r="CU46" s="622"/>
      <c r="CV46" s="622"/>
      <c r="CW46" s="622"/>
      <c r="CX46" s="622"/>
      <c r="CY46" s="623"/>
      <c r="CZ46" s="624">
        <v>6</v>
      </c>
      <c r="DA46" s="625"/>
      <c r="DB46" s="625"/>
      <c r="DC46" s="626"/>
      <c r="DD46" s="627">
        <v>162825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363</v>
      </c>
      <c r="CG47" s="619"/>
      <c r="CH47" s="619"/>
      <c r="CI47" s="619"/>
      <c r="CJ47" s="619"/>
      <c r="CK47" s="619"/>
      <c r="CL47" s="619"/>
      <c r="CM47" s="619"/>
      <c r="CN47" s="619"/>
      <c r="CO47" s="619"/>
      <c r="CP47" s="619"/>
      <c r="CQ47" s="620"/>
      <c r="CR47" s="621">
        <v>3196</v>
      </c>
      <c r="CS47" s="634"/>
      <c r="CT47" s="634"/>
      <c r="CU47" s="634"/>
      <c r="CV47" s="634"/>
      <c r="CW47" s="634"/>
      <c r="CX47" s="634"/>
      <c r="CY47" s="635"/>
      <c r="CZ47" s="624">
        <v>0.1</v>
      </c>
      <c r="DA47" s="636"/>
      <c r="DB47" s="636"/>
      <c r="DC47" s="637"/>
      <c r="DD47" s="627">
        <v>237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364</v>
      </c>
      <c r="CG48" s="619"/>
      <c r="CH48" s="619"/>
      <c r="CI48" s="619"/>
      <c r="CJ48" s="619"/>
      <c r="CK48" s="619"/>
      <c r="CL48" s="619"/>
      <c r="CM48" s="619"/>
      <c r="CN48" s="619"/>
      <c r="CO48" s="619"/>
      <c r="CP48" s="619"/>
      <c r="CQ48" s="620"/>
      <c r="CR48" s="621" t="s">
        <v>234</v>
      </c>
      <c r="CS48" s="622"/>
      <c r="CT48" s="622"/>
      <c r="CU48" s="622"/>
      <c r="CV48" s="622"/>
      <c r="CW48" s="622"/>
      <c r="CX48" s="622"/>
      <c r="CY48" s="623"/>
      <c r="CZ48" s="624" t="s">
        <v>234</v>
      </c>
      <c r="DA48" s="625"/>
      <c r="DB48" s="625"/>
      <c r="DC48" s="626"/>
      <c r="DD48" s="627" t="s">
        <v>234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5607036</v>
      </c>
      <c r="CS49" s="606"/>
      <c r="CT49" s="606"/>
      <c r="CU49" s="606"/>
      <c r="CV49" s="606"/>
      <c r="CW49" s="606"/>
      <c r="CX49" s="606"/>
      <c r="CY49" s="607"/>
      <c r="CZ49" s="608">
        <v>100</v>
      </c>
      <c r="DA49" s="609"/>
      <c r="DB49" s="609"/>
      <c r="DC49" s="610"/>
      <c r="DD49" s="611">
        <v>3771655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tpfSSY9NANR3MCpA/Zu1VfdNOKGh6O55Y0+30s7XS/ZTEV8JntLH8AMbbrDruzp0iwdc+wGOkhIOMhXcbdpP+w==" saltValue="UEAsjMoX7u2LEaMRqVhnm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4" zoomScale="70" zoomScaleNormal="25" zoomScaleSheetLayoutView="70" workbookViewId="0">
      <selection activeCell="DG33" sqref="DG33:DK33"/>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388</v>
      </c>
      <c r="C7" s="1048"/>
      <c r="D7" s="1048"/>
      <c r="E7" s="1048"/>
      <c r="F7" s="1048"/>
      <c r="G7" s="1048"/>
      <c r="H7" s="1048"/>
      <c r="I7" s="1048"/>
      <c r="J7" s="1048"/>
      <c r="K7" s="1048"/>
      <c r="L7" s="1048"/>
      <c r="M7" s="1048"/>
      <c r="N7" s="1048"/>
      <c r="O7" s="1048"/>
      <c r="P7" s="1049"/>
      <c r="Q7" s="1102">
        <v>6131</v>
      </c>
      <c r="R7" s="1103"/>
      <c r="S7" s="1103"/>
      <c r="T7" s="1103"/>
      <c r="U7" s="1103"/>
      <c r="V7" s="1103">
        <v>5617</v>
      </c>
      <c r="W7" s="1103"/>
      <c r="X7" s="1103"/>
      <c r="Y7" s="1103"/>
      <c r="Z7" s="1103"/>
      <c r="AA7" s="1103">
        <v>515</v>
      </c>
      <c r="AB7" s="1103"/>
      <c r="AC7" s="1103"/>
      <c r="AD7" s="1103"/>
      <c r="AE7" s="1104"/>
      <c r="AF7" s="1105">
        <v>465</v>
      </c>
      <c r="AG7" s="1106"/>
      <c r="AH7" s="1106"/>
      <c r="AI7" s="1106"/>
      <c r="AJ7" s="1107"/>
      <c r="AK7" s="1108">
        <v>240</v>
      </c>
      <c r="AL7" s="1109"/>
      <c r="AM7" s="1109"/>
      <c r="AN7" s="1109"/>
      <c r="AO7" s="1109"/>
      <c r="AP7" s="1109">
        <v>3614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610</v>
      </c>
      <c r="BT7" s="1100"/>
      <c r="BU7" s="1100"/>
      <c r="BV7" s="1100"/>
      <c r="BW7" s="1100"/>
      <c r="BX7" s="1100"/>
      <c r="BY7" s="1100"/>
      <c r="BZ7" s="1100"/>
      <c r="CA7" s="1100"/>
      <c r="CB7" s="1100"/>
      <c r="CC7" s="1100"/>
      <c r="CD7" s="1100"/>
      <c r="CE7" s="1100"/>
      <c r="CF7" s="1100"/>
      <c r="CG7" s="1112"/>
      <c r="CH7" s="1096">
        <v>-8</v>
      </c>
      <c r="CI7" s="1097"/>
      <c r="CJ7" s="1097"/>
      <c r="CK7" s="1097"/>
      <c r="CL7" s="1098"/>
      <c r="CM7" s="1096">
        <v>299</v>
      </c>
      <c r="CN7" s="1097"/>
      <c r="CO7" s="1097"/>
      <c r="CP7" s="1097"/>
      <c r="CQ7" s="1098"/>
      <c r="CR7" s="1096">
        <v>203</v>
      </c>
      <c r="CS7" s="1097"/>
      <c r="CT7" s="1097"/>
      <c r="CU7" s="1097"/>
      <c r="CV7" s="1098"/>
      <c r="CW7" s="1096">
        <v>30</v>
      </c>
      <c r="CX7" s="1097"/>
      <c r="CY7" s="1097"/>
      <c r="CZ7" s="1097"/>
      <c r="DA7" s="1098"/>
      <c r="DB7" s="1096" t="s">
        <v>603</v>
      </c>
      <c r="DC7" s="1097"/>
      <c r="DD7" s="1097"/>
      <c r="DE7" s="1097"/>
      <c r="DF7" s="1098"/>
      <c r="DG7" s="1096" t="s">
        <v>603</v>
      </c>
      <c r="DH7" s="1097"/>
      <c r="DI7" s="1097"/>
      <c r="DJ7" s="1097"/>
      <c r="DK7" s="1098"/>
      <c r="DL7" s="1096" t="s">
        <v>603</v>
      </c>
      <c r="DM7" s="1097"/>
      <c r="DN7" s="1097"/>
      <c r="DO7" s="1097"/>
      <c r="DP7" s="1098"/>
      <c r="DQ7" s="1096" t="s">
        <v>603</v>
      </c>
      <c r="DR7" s="1097"/>
      <c r="DS7" s="1097"/>
      <c r="DT7" s="1097"/>
      <c r="DU7" s="1098"/>
      <c r="DV7" s="1099"/>
      <c r="DW7" s="1100"/>
      <c r="DX7" s="1100"/>
      <c r="DY7" s="1100"/>
      <c r="DZ7" s="1101"/>
      <c r="EA7" s="234"/>
    </row>
    <row r="8" spans="1:131" s="235" customFormat="1" ht="26.25" customHeight="1" x14ac:dyDescent="0.2">
      <c r="A8" s="238">
        <v>2</v>
      </c>
      <c r="B8" s="1030" t="s">
        <v>389</v>
      </c>
      <c r="C8" s="1031"/>
      <c r="D8" s="1031"/>
      <c r="E8" s="1031"/>
      <c r="F8" s="1031"/>
      <c r="G8" s="1031"/>
      <c r="H8" s="1031"/>
      <c r="I8" s="1031"/>
      <c r="J8" s="1031"/>
      <c r="K8" s="1031"/>
      <c r="L8" s="1031"/>
      <c r="M8" s="1031"/>
      <c r="N8" s="1031"/>
      <c r="O8" s="1031"/>
      <c r="P8" s="1032"/>
      <c r="Q8" s="1038">
        <v>0</v>
      </c>
      <c r="R8" s="1039"/>
      <c r="S8" s="1039"/>
      <c r="T8" s="1039"/>
      <c r="U8" s="1039"/>
      <c r="V8" s="1039" t="s">
        <v>588</v>
      </c>
      <c r="W8" s="1039"/>
      <c r="X8" s="1039"/>
      <c r="Y8" s="1039"/>
      <c r="Z8" s="1039"/>
      <c r="AA8" s="1039">
        <v>0</v>
      </c>
      <c r="AB8" s="1039"/>
      <c r="AC8" s="1039"/>
      <c r="AD8" s="1039"/>
      <c r="AE8" s="1040"/>
      <c r="AF8" s="1035" t="s">
        <v>390</v>
      </c>
      <c r="AG8" s="1036"/>
      <c r="AH8" s="1036"/>
      <c r="AI8" s="1036"/>
      <c r="AJ8" s="1037"/>
      <c r="AK8" s="1080" t="s">
        <v>588</v>
      </c>
      <c r="AL8" s="1081"/>
      <c r="AM8" s="1081"/>
      <c r="AN8" s="1081"/>
      <c r="AO8" s="1081"/>
      <c r="AP8" s="1081" t="s">
        <v>588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611</v>
      </c>
      <c r="BT8" s="993"/>
      <c r="BU8" s="993"/>
      <c r="BV8" s="993"/>
      <c r="BW8" s="993"/>
      <c r="BX8" s="993"/>
      <c r="BY8" s="993"/>
      <c r="BZ8" s="993"/>
      <c r="CA8" s="993"/>
      <c r="CB8" s="993"/>
      <c r="CC8" s="993"/>
      <c r="CD8" s="993"/>
      <c r="CE8" s="993"/>
      <c r="CF8" s="993"/>
      <c r="CG8" s="1014"/>
      <c r="CH8" s="989">
        <v>1</v>
      </c>
      <c r="CI8" s="990"/>
      <c r="CJ8" s="990"/>
      <c r="CK8" s="990"/>
      <c r="CL8" s="991"/>
      <c r="CM8" s="989">
        <v>14</v>
      </c>
      <c r="CN8" s="990"/>
      <c r="CO8" s="990"/>
      <c r="CP8" s="990"/>
      <c r="CQ8" s="991"/>
      <c r="CR8" s="989">
        <v>10</v>
      </c>
      <c r="CS8" s="990"/>
      <c r="CT8" s="990"/>
      <c r="CU8" s="990"/>
      <c r="CV8" s="991"/>
      <c r="CW8" s="989" t="s">
        <v>603</v>
      </c>
      <c r="CX8" s="990"/>
      <c r="CY8" s="990"/>
      <c r="CZ8" s="990"/>
      <c r="DA8" s="991"/>
      <c r="DB8" s="989" t="s">
        <v>603</v>
      </c>
      <c r="DC8" s="990"/>
      <c r="DD8" s="990"/>
      <c r="DE8" s="990"/>
      <c r="DF8" s="991"/>
      <c r="DG8" s="989" t="s">
        <v>603</v>
      </c>
      <c r="DH8" s="990"/>
      <c r="DI8" s="990"/>
      <c r="DJ8" s="990"/>
      <c r="DK8" s="991"/>
      <c r="DL8" s="989" t="s">
        <v>603</v>
      </c>
      <c r="DM8" s="990"/>
      <c r="DN8" s="990"/>
      <c r="DO8" s="990"/>
      <c r="DP8" s="991"/>
      <c r="DQ8" s="989" t="s">
        <v>603</v>
      </c>
      <c r="DR8" s="990"/>
      <c r="DS8" s="990"/>
      <c r="DT8" s="990"/>
      <c r="DU8" s="991"/>
      <c r="DV8" s="992"/>
      <c r="DW8" s="993"/>
      <c r="DX8" s="993"/>
      <c r="DY8" s="993"/>
      <c r="DZ8" s="994"/>
      <c r="EA8" s="234"/>
    </row>
    <row r="9" spans="1:131" s="235" customFormat="1" ht="26.25" customHeight="1" x14ac:dyDescent="0.2">
      <c r="A9" s="238">
        <v>3</v>
      </c>
      <c r="B9" s="1030" t="s">
        <v>391</v>
      </c>
      <c r="C9" s="1031"/>
      <c r="D9" s="1031"/>
      <c r="E9" s="1031"/>
      <c r="F9" s="1031"/>
      <c r="G9" s="1031"/>
      <c r="H9" s="1031"/>
      <c r="I9" s="1031"/>
      <c r="J9" s="1031"/>
      <c r="K9" s="1031"/>
      <c r="L9" s="1031"/>
      <c r="M9" s="1031"/>
      <c r="N9" s="1031"/>
      <c r="O9" s="1031"/>
      <c r="P9" s="1032"/>
      <c r="Q9" s="1038">
        <v>5</v>
      </c>
      <c r="R9" s="1039"/>
      <c r="S9" s="1039"/>
      <c r="T9" s="1039"/>
      <c r="U9" s="1039"/>
      <c r="V9" s="1039">
        <v>3</v>
      </c>
      <c r="W9" s="1039"/>
      <c r="X9" s="1039"/>
      <c r="Y9" s="1039"/>
      <c r="Z9" s="1039"/>
      <c r="AA9" s="1039">
        <v>2</v>
      </c>
      <c r="AB9" s="1039"/>
      <c r="AC9" s="1039"/>
      <c r="AD9" s="1039"/>
      <c r="AE9" s="1040"/>
      <c r="AF9" s="1035">
        <v>2</v>
      </c>
      <c r="AG9" s="1036"/>
      <c r="AH9" s="1036"/>
      <c r="AI9" s="1036"/>
      <c r="AJ9" s="1037"/>
      <c r="AK9" s="1080">
        <v>0</v>
      </c>
      <c r="AL9" s="1081"/>
      <c r="AM9" s="1081"/>
      <c r="AN9" s="1081"/>
      <c r="AO9" s="1081"/>
      <c r="AP9" s="1081" t="s">
        <v>588</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393</v>
      </c>
      <c r="B23" s="937" t="s">
        <v>394</v>
      </c>
      <c r="C23" s="938"/>
      <c r="D23" s="938"/>
      <c r="E23" s="938"/>
      <c r="F23" s="938"/>
      <c r="G23" s="938"/>
      <c r="H23" s="938"/>
      <c r="I23" s="938"/>
      <c r="J23" s="938"/>
      <c r="K23" s="938"/>
      <c r="L23" s="938"/>
      <c r="M23" s="938"/>
      <c r="N23" s="938"/>
      <c r="O23" s="938"/>
      <c r="P23" s="948"/>
      <c r="Q23" s="1067">
        <v>6124</v>
      </c>
      <c r="R23" s="1061"/>
      <c r="S23" s="1061"/>
      <c r="T23" s="1061"/>
      <c r="U23" s="1061"/>
      <c r="V23" s="1061">
        <v>5607</v>
      </c>
      <c r="W23" s="1061"/>
      <c r="X23" s="1061"/>
      <c r="Y23" s="1061"/>
      <c r="Z23" s="1061"/>
      <c r="AA23" s="1061">
        <v>517</v>
      </c>
      <c r="AB23" s="1061"/>
      <c r="AC23" s="1061"/>
      <c r="AD23" s="1061"/>
      <c r="AE23" s="1068"/>
      <c r="AF23" s="1069">
        <v>466</v>
      </c>
      <c r="AG23" s="1061"/>
      <c r="AH23" s="1061"/>
      <c r="AI23" s="1061"/>
      <c r="AJ23" s="1070"/>
      <c r="AK23" s="1071"/>
      <c r="AL23" s="1072"/>
      <c r="AM23" s="1072"/>
      <c r="AN23" s="1072"/>
      <c r="AO23" s="1072"/>
      <c r="AP23" s="1061">
        <v>3614</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371</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406</v>
      </c>
      <c r="C28" s="1048"/>
      <c r="D28" s="1048"/>
      <c r="E28" s="1048"/>
      <c r="F28" s="1048"/>
      <c r="G28" s="1048"/>
      <c r="H28" s="1048"/>
      <c r="I28" s="1048"/>
      <c r="J28" s="1048"/>
      <c r="K28" s="1048"/>
      <c r="L28" s="1048"/>
      <c r="M28" s="1048"/>
      <c r="N28" s="1048"/>
      <c r="O28" s="1048"/>
      <c r="P28" s="1049"/>
      <c r="Q28" s="1050">
        <v>990</v>
      </c>
      <c r="R28" s="1051"/>
      <c r="S28" s="1051"/>
      <c r="T28" s="1051"/>
      <c r="U28" s="1051"/>
      <c r="V28" s="1051">
        <v>988</v>
      </c>
      <c r="W28" s="1051"/>
      <c r="X28" s="1051"/>
      <c r="Y28" s="1051"/>
      <c r="Z28" s="1051"/>
      <c r="AA28" s="1051">
        <v>2</v>
      </c>
      <c r="AB28" s="1051"/>
      <c r="AC28" s="1051"/>
      <c r="AD28" s="1051"/>
      <c r="AE28" s="1052"/>
      <c r="AF28" s="1053">
        <v>2</v>
      </c>
      <c r="AG28" s="1051"/>
      <c r="AH28" s="1051"/>
      <c r="AI28" s="1051"/>
      <c r="AJ28" s="1054"/>
      <c r="AK28" s="1042">
        <v>97</v>
      </c>
      <c r="AL28" s="1043"/>
      <c r="AM28" s="1043"/>
      <c r="AN28" s="1043"/>
      <c r="AO28" s="1043"/>
      <c r="AP28" s="1043" t="s">
        <v>589</v>
      </c>
      <c r="AQ28" s="1043"/>
      <c r="AR28" s="1043"/>
      <c r="AS28" s="1043"/>
      <c r="AT28" s="1043"/>
      <c r="AU28" s="1043" t="s">
        <v>589</v>
      </c>
      <c r="AV28" s="1043"/>
      <c r="AW28" s="1043"/>
      <c r="AX28" s="1043"/>
      <c r="AY28" s="1043"/>
      <c r="AZ28" s="1044" t="s">
        <v>589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407</v>
      </c>
      <c r="C29" s="1031"/>
      <c r="D29" s="1031"/>
      <c r="E29" s="1031"/>
      <c r="F29" s="1031"/>
      <c r="G29" s="1031"/>
      <c r="H29" s="1031"/>
      <c r="I29" s="1031"/>
      <c r="J29" s="1031"/>
      <c r="K29" s="1031"/>
      <c r="L29" s="1031"/>
      <c r="M29" s="1031"/>
      <c r="N29" s="1031"/>
      <c r="O29" s="1031"/>
      <c r="P29" s="1032"/>
      <c r="Q29" s="1038">
        <v>1244</v>
      </c>
      <c r="R29" s="1039"/>
      <c r="S29" s="1039"/>
      <c r="T29" s="1039"/>
      <c r="U29" s="1039"/>
      <c r="V29" s="1039">
        <v>1212</v>
      </c>
      <c r="W29" s="1039"/>
      <c r="X29" s="1039"/>
      <c r="Y29" s="1039"/>
      <c r="Z29" s="1039"/>
      <c r="AA29" s="1039">
        <v>33</v>
      </c>
      <c r="AB29" s="1039"/>
      <c r="AC29" s="1039"/>
      <c r="AD29" s="1039"/>
      <c r="AE29" s="1040"/>
      <c r="AF29" s="1035">
        <v>33</v>
      </c>
      <c r="AG29" s="1036"/>
      <c r="AH29" s="1036"/>
      <c r="AI29" s="1036"/>
      <c r="AJ29" s="1037"/>
      <c r="AK29" s="980">
        <v>202</v>
      </c>
      <c r="AL29" s="971"/>
      <c r="AM29" s="971"/>
      <c r="AN29" s="971"/>
      <c r="AO29" s="971"/>
      <c r="AP29" s="971" t="s">
        <v>589</v>
      </c>
      <c r="AQ29" s="971"/>
      <c r="AR29" s="971"/>
      <c r="AS29" s="971"/>
      <c r="AT29" s="971"/>
      <c r="AU29" s="971" t="s">
        <v>589</v>
      </c>
      <c r="AV29" s="971"/>
      <c r="AW29" s="971"/>
      <c r="AX29" s="971"/>
      <c r="AY29" s="971"/>
      <c r="AZ29" s="1041" t="s">
        <v>589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408</v>
      </c>
      <c r="C30" s="1031"/>
      <c r="D30" s="1031"/>
      <c r="E30" s="1031"/>
      <c r="F30" s="1031"/>
      <c r="G30" s="1031"/>
      <c r="H30" s="1031"/>
      <c r="I30" s="1031"/>
      <c r="J30" s="1031"/>
      <c r="K30" s="1031"/>
      <c r="L30" s="1031"/>
      <c r="M30" s="1031"/>
      <c r="N30" s="1031"/>
      <c r="O30" s="1031"/>
      <c r="P30" s="1032"/>
      <c r="Q30" s="1038">
        <v>192</v>
      </c>
      <c r="R30" s="1039"/>
      <c r="S30" s="1039"/>
      <c r="T30" s="1039"/>
      <c r="U30" s="1039"/>
      <c r="V30" s="1039">
        <v>192</v>
      </c>
      <c r="W30" s="1039"/>
      <c r="X30" s="1039"/>
      <c r="Y30" s="1039"/>
      <c r="Z30" s="1039"/>
      <c r="AA30" s="1039">
        <v>0</v>
      </c>
      <c r="AB30" s="1039"/>
      <c r="AC30" s="1039"/>
      <c r="AD30" s="1039"/>
      <c r="AE30" s="1040"/>
      <c r="AF30" s="1035">
        <v>0</v>
      </c>
      <c r="AG30" s="1036"/>
      <c r="AH30" s="1036"/>
      <c r="AI30" s="1036"/>
      <c r="AJ30" s="1037"/>
      <c r="AK30" s="980">
        <v>44</v>
      </c>
      <c r="AL30" s="971"/>
      <c r="AM30" s="971"/>
      <c r="AN30" s="971"/>
      <c r="AO30" s="971"/>
      <c r="AP30" s="971" t="s">
        <v>589</v>
      </c>
      <c r="AQ30" s="971"/>
      <c r="AR30" s="971"/>
      <c r="AS30" s="971"/>
      <c r="AT30" s="971"/>
      <c r="AU30" s="971" t="s">
        <v>589</v>
      </c>
      <c r="AV30" s="971"/>
      <c r="AW30" s="971"/>
      <c r="AX30" s="971"/>
      <c r="AY30" s="971"/>
      <c r="AZ30" s="1041" t="s">
        <v>589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409</v>
      </c>
      <c r="C31" s="1031"/>
      <c r="D31" s="1031"/>
      <c r="E31" s="1031"/>
      <c r="F31" s="1031"/>
      <c r="G31" s="1031"/>
      <c r="H31" s="1031"/>
      <c r="I31" s="1031"/>
      <c r="J31" s="1031"/>
      <c r="K31" s="1031"/>
      <c r="L31" s="1031"/>
      <c r="M31" s="1031"/>
      <c r="N31" s="1031"/>
      <c r="O31" s="1031"/>
      <c r="P31" s="1032"/>
      <c r="Q31" s="1038">
        <v>54</v>
      </c>
      <c r="R31" s="1039"/>
      <c r="S31" s="1039"/>
      <c r="T31" s="1039"/>
      <c r="U31" s="1039"/>
      <c r="V31" s="1039">
        <v>51</v>
      </c>
      <c r="W31" s="1039"/>
      <c r="X31" s="1039"/>
      <c r="Y31" s="1039"/>
      <c r="Z31" s="1039"/>
      <c r="AA31" s="1039">
        <v>3</v>
      </c>
      <c r="AB31" s="1039"/>
      <c r="AC31" s="1039"/>
      <c r="AD31" s="1039"/>
      <c r="AE31" s="1040"/>
      <c r="AF31" s="1035">
        <v>3</v>
      </c>
      <c r="AG31" s="1036"/>
      <c r="AH31" s="1036"/>
      <c r="AI31" s="1036"/>
      <c r="AJ31" s="1037"/>
      <c r="AK31" s="980">
        <v>17</v>
      </c>
      <c r="AL31" s="971"/>
      <c r="AM31" s="971"/>
      <c r="AN31" s="971"/>
      <c r="AO31" s="971"/>
      <c r="AP31" s="971" t="s">
        <v>589</v>
      </c>
      <c r="AQ31" s="971"/>
      <c r="AR31" s="971"/>
      <c r="AS31" s="971"/>
      <c r="AT31" s="971"/>
      <c r="AU31" s="971" t="s">
        <v>589</v>
      </c>
      <c r="AV31" s="971"/>
      <c r="AW31" s="971"/>
      <c r="AX31" s="971"/>
      <c r="AY31" s="971"/>
      <c r="AZ31" s="1041" t="s">
        <v>589</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410</v>
      </c>
      <c r="C32" s="1031"/>
      <c r="D32" s="1031"/>
      <c r="E32" s="1031"/>
      <c r="F32" s="1031"/>
      <c r="G32" s="1031"/>
      <c r="H32" s="1031"/>
      <c r="I32" s="1031"/>
      <c r="J32" s="1031"/>
      <c r="K32" s="1031"/>
      <c r="L32" s="1031"/>
      <c r="M32" s="1031"/>
      <c r="N32" s="1031"/>
      <c r="O32" s="1031"/>
      <c r="P32" s="1032"/>
      <c r="Q32" s="1038">
        <v>252</v>
      </c>
      <c r="R32" s="1039"/>
      <c r="S32" s="1039"/>
      <c r="T32" s="1039"/>
      <c r="U32" s="1039"/>
      <c r="V32" s="1039">
        <v>231</v>
      </c>
      <c r="W32" s="1039"/>
      <c r="X32" s="1039"/>
      <c r="Y32" s="1039"/>
      <c r="Z32" s="1039"/>
      <c r="AA32" s="1039">
        <v>21</v>
      </c>
      <c r="AB32" s="1039"/>
      <c r="AC32" s="1039"/>
      <c r="AD32" s="1039"/>
      <c r="AE32" s="1040"/>
      <c r="AF32" s="1035">
        <v>301</v>
      </c>
      <c r="AG32" s="1036"/>
      <c r="AH32" s="1036"/>
      <c r="AI32" s="1036"/>
      <c r="AJ32" s="1037"/>
      <c r="AK32" s="980">
        <v>2</v>
      </c>
      <c r="AL32" s="971"/>
      <c r="AM32" s="971"/>
      <c r="AN32" s="971"/>
      <c r="AO32" s="971"/>
      <c r="AP32" s="971">
        <v>7</v>
      </c>
      <c r="AQ32" s="971"/>
      <c r="AR32" s="971"/>
      <c r="AS32" s="971"/>
      <c r="AT32" s="971"/>
      <c r="AU32" s="971">
        <v>0</v>
      </c>
      <c r="AV32" s="971"/>
      <c r="AW32" s="971"/>
      <c r="AX32" s="971"/>
      <c r="AY32" s="971"/>
      <c r="AZ32" s="1041" t="s">
        <v>588</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412</v>
      </c>
      <c r="C33" s="1031"/>
      <c r="D33" s="1031"/>
      <c r="E33" s="1031"/>
      <c r="F33" s="1031"/>
      <c r="G33" s="1031"/>
      <c r="H33" s="1031"/>
      <c r="I33" s="1031"/>
      <c r="J33" s="1031"/>
      <c r="K33" s="1031"/>
      <c r="L33" s="1031"/>
      <c r="M33" s="1031"/>
      <c r="N33" s="1031"/>
      <c r="O33" s="1031"/>
      <c r="P33" s="1032"/>
      <c r="Q33" s="1038">
        <v>386</v>
      </c>
      <c r="R33" s="1039"/>
      <c r="S33" s="1039"/>
      <c r="T33" s="1039"/>
      <c r="U33" s="1039"/>
      <c r="V33" s="1039">
        <v>319</v>
      </c>
      <c r="W33" s="1039"/>
      <c r="X33" s="1039"/>
      <c r="Y33" s="1039"/>
      <c r="Z33" s="1039"/>
      <c r="AA33" s="1039">
        <v>67</v>
      </c>
      <c r="AB33" s="1039"/>
      <c r="AC33" s="1039"/>
      <c r="AD33" s="1039"/>
      <c r="AE33" s="1040"/>
      <c r="AF33" s="1035">
        <v>303</v>
      </c>
      <c r="AG33" s="1036"/>
      <c r="AH33" s="1036"/>
      <c r="AI33" s="1036"/>
      <c r="AJ33" s="1037"/>
      <c r="AK33" s="980">
        <v>228</v>
      </c>
      <c r="AL33" s="971"/>
      <c r="AM33" s="971"/>
      <c r="AN33" s="971"/>
      <c r="AO33" s="971"/>
      <c r="AP33" s="971">
        <v>3459</v>
      </c>
      <c r="AQ33" s="971"/>
      <c r="AR33" s="971"/>
      <c r="AS33" s="971"/>
      <c r="AT33" s="971"/>
      <c r="AU33" s="971">
        <v>2771</v>
      </c>
      <c r="AV33" s="971"/>
      <c r="AW33" s="971"/>
      <c r="AX33" s="971"/>
      <c r="AY33" s="971"/>
      <c r="AZ33" s="1041" t="s">
        <v>589</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393</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641</v>
      </c>
      <c r="AG63" s="959"/>
      <c r="AH63" s="959"/>
      <c r="AI63" s="959"/>
      <c r="AJ63" s="1022"/>
      <c r="AK63" s="1023"/>
      <c r="AL63" s="963"/>
      <c r="AM63" s="963"/>
      <c r="AN63" s="963"/>
      <c r="AO63" s="963"/>
      <c r="AP63" s="959">
        <v>3466</v>
      </c>
      <c r="AQ63" s="959"/>
      <c r="AR63" s="959"/>
      <c r="AS63" s="959"/>
      <c r="AT63" s="959"/>
      <c r="AU63" s="959">
        <v>2771</v>
      </c>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421</v>
      </c>
      <c r="AB66" s="1002"/>
      <c r="AC66" s="1002"/>
      <c r="AD66" s="1002"/>
      <c r="AE66" s="1003"/>
      <c r="AF66" s="1007" t="s">
        <v>422</v>
      </c>
      <c r="AG66" s="1008"/>
      <c r="AH66" s="1008"/>
      <c r="AI66" s="1008"/>
      <c r="AJ66" s="1009"/>
      <c r="AK66" s="1001" t="s">
        <v>423</v>
      </c>
      <c r="AL66" s="996"/>
      <c r="AM66" s="996"/>
      <c r="AN66" s="996"/>
      <c r="AO66" s="997"/>
      <c r="AP66" s="1001" t="s">
        <v>424</v>
      </c>
      <c r="AQ66" s="1002"/>
      <c r="AR66" s="1002"/>
      <c r="AS66" s="1002"/>
      <c r="AT66" s="1003"/>
      <c r="AU66" s="1001" t="s">
        <v>425</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590</v>
      </c>
      <c r="C68" s="986"/>
      <c r="D68" s="986"/>
      <c r="E68" s="986"/>
      <c r="F68" s="986"/>
      <c r="G68" s="986"/>
      <c r="H68" s="986"/>
      <c r="I68" s="986"/>
      <c r="J68" s="986"/>
      <c r="K68" s="986"/>
      <c r="L68" s="986"/>
      <c r="M68" s="986"/>
      <c r="N68" s="986"/>
      <c r="O68" s="986"/>
      <c r="P68" s="987"/>
      <c r="Q68" s="988">
        <v>6273</v>
      </c>
      <c r="R68" s="982"/>
      <c r="S68" s="982"/>
      <c r="T68" s="982"/>
      <c r="U68" s="982"/>
      <c r="V68" s="982">
        <v>6106</v>
      </c>
      <c r="W68" s="982"/>
      <c r="X68" s="982"/>
      <c r="Y68" s="982"/>
      <c r="Z68" s="982"/>
      <c r="AA68" s="982">
        <v>167</v>
      </c>
      <c r="AB68" s="982"/>
      <c r="AC68" s="982"/>
      <c r="AD68" s="982"/>
      <c r="AE68" s="982"/>
      <c r="AF68" s="982">
        <v>167</v>
      </c>
      <c r="AG68" s="982"/>
      <c r="AH68" s="982"/>
      <c r="AI68" s="982"/>
      <c r="AJ68" s="982"/>
      <c r="AK68" s="982">
        <v>19</v>
      </c>
      <c r="AL68" s="982"/>
      <c r="AM68" s="982"/>
      <c r="AN68" s="982"/>
      <c r="AO68" s="982"/>
      <c r="AP68" s="982" t="s">
        <v>603</v>
      </c>
      <c r="AQ68" s="982"/>
      <c r="AR68" s="982"/>
      <c r="AS68" s="982"/>
      <c r="AT68" s="982"/>
      <c r="AU68" s="982" t="s">
        <v>603</v>
      </c>
      <c r="AV68" s="982"/>
      <c r="AW68" s="982"/>
      <c r="AX68" s="982"/>
      <c r="AY68" s="982"/>
      <c r="AZ68" s="983" t="s">
        <v>605</v>
      </c>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591</v>
      </c>
      <c r="C69" s="975"/>
      <c r="D69" s="975"/>
      <c r="E69" s="975"/>
      <c r="F69" s="975"/>
      <c r="G69" s="975"/>
      <c r="H69" s="975"/>
      <c r="I69" s="975"/>
      <c r="J69" s="975"/>
      <c r="K69" s="975"/>
      <c r="L69" s="975"/>
      <c r="M69" s="975"/>
      <c r="N69" s="975"/>
      <c r="O69" s="975"/>
      <c r="P69" s="976"/>
      <c r="Q69" s="977">
        <v>776</v>
      </c>
      <c r="R69" s="971"/>
      <c r="S69" s="971"/>
      <c r="T69" s="971"/>
      <c r="U69" s="971"/>
      <c r="V69" s="971">
        <v>379</v>
      </c>
      <c r="W69" s="971"/>
      <c r="X69" s="971"/>
      <c r="Y69" s="971"/>
      <c r="Z69" s="971"/>
      <c r="AA69" s="971">
        <v>397</v>
      </c>
      <c r="AB69" s="971"/>
      <c r="AC69" s="971"/>
      <c r="AD69" s="971"/>
      <c r="AE69" s="971"/>
      <c r="AF69" s="971">
        <v>397</v>
      </c>
      <c r="AG69" s="971"/>
      <c r="AH69" s="971"/>
      <c r="AI69" s="971"/>
      <c r="AJ69" s="971"/>
      <c r="AK69" s="971" t="s">
        <v>603</v>
      </c>
      <c r="AL69" s="971"/>
      <c r="AM69" s="971"/>
      <c r="AN69" s="971"/>
      <c r="AO69" s="971"/>
      <c r="AP69" s="971" t="s">
        <v>603</v>
      </c>
      <c r="AQ69" s="971"/>
      <c r="AR69" s="971"/>
      <c r="AS69" s="971"/>
      <c r="AT69" s="971"/>
      <c r="AU69" s="971" t="s">
        <v>603</v>
      </c>
      <c r="AV69" s="971"/>
      <c r="AW69" s="971"/>
      <c r="AX69" s="971"/>
      <c r="AY69" s="971"/>
      <c r="AZ69" s="972" t="s">
        <v>606</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592</v>
      </c>
      <c r="C70" s="975"/>
      <c r="D70" s="975"/>
      <c r="E70" s="975"/>
      <c r="F70" s="975"/>
      <c r="G70" s="975"/>
      <c r="H70" s="975"/>
      <c r="I70" s="975"/>
      <c r="J70" s="975"/>
      <c r="K70" s="975"/>
      <c r="L70" s="975"/>
      <c r="M70" s="975"/>
      <c r="N70" s="975"/>
      <c r="O70" s="975"/>
      <c r="P70" s="976"/>
      <c r="Q70" s="977">
        <v>241</v>
      </c>
      <c r="R70" s="971"/>
      <c r="S70" s="971"/>
      <c r="T70" s="971"/>
      <c r="U70" s="971"/>
      <c r="V70" s="971">
        <v>230</v>
      </c>
      <c r="W70" s="971"/>
      <c r="X70" s="971"/>
      <c r="Y70" s="971"/>
      <c r="Z70" s="971"/>
      <c r="AA70" s="971">
        <v>11</v>
      </c>
      <c r="AB70" s="971"/>
      <c r="AC70" s="971"/>
      <c r="AD70" s="971"/>
      <c r="AE70" s="971"/>
      <c r="AF70" s="971">
        <v>11</v>
      </c>
      <c r="AG70" s="971"/>
      <c r="AH70" s="971"/>
      <c r="AI70" s="971"/>
      <c r="AJ70" s="971"/>
      <c r="AK70" s="971">
        <v>237</v>
      </c>
      <c r="AL70" s="971"/>
      <c r="AM70" s="971"/>
      <c r="AN70" s="971"/>
      <c r="AO70" s="971"/>
      <c r="AP70" s="971" t="s">
        <v>603</v>
      </c>
      <c r="AQ70" s="971"/>
      <c r="AR70" s="971"/>
      <c r="AS70" s="971"/>
      <c r="AT70" s="971"/>
      <c r="AU70" s="971" t="s">
        <v>603</v>
      </c>
      <c r="AV70" s="971"/>
      <c r="AW70" s="971"/>
      <c r="AX70" s="971"/>
      <c r="AY70" s="971"/>
      <c r="AZ70" s="972" t="s">
        <v>604</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593</v>
      </c>
      <c r="C71" s="975"/>
      <c r="D71" s="975"/>
      <c r="E71" s="975"/>
      <c r="F71" s="975"/>
      <c r="G71" s="975"/>
      <c r="H71" s="975"/>
      <c r="I71" s="975"/>
      <c r="J71" s="975"/>
      <c r="K71" s="975"/>
      <c r="L71" s="975"/>
      <c r="M71" s="975"/>
      <c r="N71" s="975"/>
      <c r="O71" s="975"/>
      <c r="P71" s="976"/>
      <c r="Q71" s="977">
        <v>92</v>
      </c>
      <c r="R71" s="971"/>
      <c r="S71" s="971"/>
      <c r="T71" s="971"/>
      <c r="U71" s="971"/>
      <c r="V71" s="971">
        <v>75</v>
      </c>
      <c r="W71" s="971"/>
      <c r="X71" s="971"/>
      <c r="Y71" s="971"/>
      <c r="Z71" s="971"/>
      <c r="AA71" s="971">
        <v>17</v>
      </c>
      <c r="AB71" s="971"/>
      <c r="AC71" s="971"/>
      <c r="AD71" s="971"/>
      <c r="AE71" s="971"/>
      <c r="AF71" s="971">
        <v>17</v>
      </c>
      <c r="AG71" s="971"/>
      <c r="AH71" s="971"/>
      <c r="AI71" s="971"/>
      <c r="AJ71" s="971"/>
      <c r="AK71" s="971">
        <v>20</v>
      </c>
      <c r="AL71" s="971"/>
      <c r="AM71" s="971"/>
      <c r="AN71" s="971"/>
      <c r="AO71" s="971"/>
      <c r="AP71" s="971" t="s">
        <v>603</v>
      </c>
      <c r="AQ71" s="971"/>
      <c r="AR71" s="971"/>
      <c r="AS71" s="971"/>
      <c r="AT71" s="971"/>
      <c r="AU71" s="971" t="s">
        <v>603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594</v>
      </c>
      <c r="C72" s="975"/>
      <c r="D72" s="975"/>
      <c r="E72" s="975"/>
      <c r="F72" s="975"/>
      <c r="G72" s="975"/>
      <c r="H72" s="975"/>
      <c r="I72" s="975"/>
      <c r="J72" s="975"/>
      <c r="K72" s="975"/>
      <c r="L72" s="975"/>
      <c r="M72" s="975"/>
      <c r="N72" s="975"/>
      <c r="O72" s="975"/>
      <c r="P72" s="976"/>
      <c r="Q72" s="977">
        <v>120</v>
      </c>
      <c r="R72" s="971"/>
      <c r="S72" s="971"/>
      <c r="T72" s="971"/>
      <c r="U72" s="971"/>
      <c r="V72" s="971">
        <v>116</v>
      </c>
      <c r="W72" s="971"/>
      <c r="X72" s="971"/>
      <c r="Y72" s="971"/>
      <c r="Z72" s="971"/>
      <c r="AA72" s="971">
        <v>3</v>
      </c>
      <c r="AB72" s="971"/>
      <c r="AC72" s="971"/>
      <c r="AD72" s="971"/>
      <c r="AE72" s="971"/>
      <c r="AF72" s="971">
        <v>3</v>
      </c>
      <c r="AG72" s="971"/>
      <c r="AH72" s="971"/>
      <c r="AI72" s="971"/>
      <c r="AJ72" s="971"/>
      <c r="AK72" s="971" t="s">
        <v>603</v>
      </c>
      <c r="AL72" s="971"/>
      <c r="AM72" s="971"/>
      <c r="AN72" s="971"/>
      <c r="AO72" s="971"/>
      <c r="AP72" s="971">
        <v>4</v>
      </c>
      <c r="AQ72" s="971"/>
      <c r="AR72" s="971"/>
      <c r="AS72" s="971"/>
      <c r="AT72" s="971"/>
      <c r="AU72" s="971">
        <v>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595</v>
      </c>
      <c r="C73" s="975"/>
      <c r="D73" s="975"/>
      <c r="E73" s="975"/>
      <c r="F73" s="975"/>
      <c r="G73" s="975"/>
      <c r="H73" s="975"/>
      <c r="I73" s="975"/>
      <c r="J73" s="975"/>
      <c r="K73" s="975"/>
      <c r="L73" s="975"/>
      <c r="M73" s="975"/>
      <c r="N73" s="975"/>
      <c r="O73" s="975"/>
      <c r="P73" s="976"/>
      <c r="Q73" s="977">
        <v>613</v>
      </c>
      <c r="R73" s="971"/>
      <c r="S73" s="971"/>
      <c r="T73" s="971"/>
      <c r="U73" s="971"/>
      <c r="V73" s="971">
        <v>583</v>
      </c>
      <c r="W73" s="971"/>
      <c r="X73" s="971"/>
      <c r="Y73" s="971"/>
      <c r="Z73" s="971"/>
      <c r="AA73" s="971">
        <v>30</v>
      </c>
      <c r="AB73" s="971"/>
      <c r="AC73" s="971"/>
      <c r="AD73" s="971"/>
      <c r="AE73" s="971"/>
      <c r="AF73" s="971">
        <v>28</v>
      </c>
      <c r="AG73" s="971"/>
      <c r="AH73" s="971"/>
      <c r="AI73" s="971"/>
      <c r="AJ73" s="971"/>
      <c r="AK73" s="971" t="s">
        <v>603</v>
      </c>
      <c r="AL73" s="971"/>
      <c r="AM73" s="971"/>
      <c r="AN73" s="971"/>
      <c r="AO73" s="971"/>
      <c r="AP73" s="971">
        <v>135</v>
      </c>
      <c r="AQ73" s="971"/>
      <c r="AR73" s="971"/>
      <c r="AS73" s="971"/>
      <c r="AT73" s="971"/>
      <c r="AU73" s="971">
        <v>20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596</v>
      </c>
      <c r="C74" s="975"/>
      <c r="D74" s="975"/>
      <c r="E74" s="975"/>
      <c r="F74" s="975"/>
      <c r="G74" s="975"/>
      <c r="H74" s="975"/>
      <c r="I74" s="975"/>
      <c r="J74" s="975"/>
      <c r="K74" s="975"/>
      <c r="L74" s="975"/>
      <c r="M74" s="975"/>
      <c r="N74" s="975"/>
      <c r="O74" s="975"/>
      <c r="P74" s="976"/>
      <c r="Q74" s="977">
        <v>1099</v>
      </c>
      <c r="R74" s="971"/>
      <c r="S74" s="971"/>
      <c r="T74" s="971"/>
      <c r="U74" s="971"/>
      <c r="V74" s="971">
        <v>1071</v>
      </c>
      <c r="W74" s="971"/>
      <c r="X74" s="971"/>
      <c r="Y74" s="971"/>
      <c r="Z74" s="971"/>
      <c r="AA74" s="971">
        <v>28</v>
      </c>
      <c r="AB74" s="971"/>
      <c r="AC74" s="971"/>
      <c r="AD74" s="971"/>
      <c r="AE74" s="971"/>
      <c r="AF74" s="971">
        <v>28</v>
      </c>
      <c r="AG74" s="971"/>
      <c r="AH74" s="971"/>
      <c r="AI74" s="971"/>
      <c r="AJ74" s="971"/>
      <c r="AK74" s="971" t="s">
        <v>603</v>
      </c>
      <c r="AL74" s="971"/>
      <c r="AM74" s="971"/>
      <c r="AN74" s="971"/>
      <c r="AO74" s="971"/>
      <c r="AP74" s="971">
        <v>36</v>
      </c>
      <c r="AQ74" s="971"/>
      <c r="AR74" s="971"/>
      <c r="AS74" s="971"/>
      <c r="AT74" s="971"/>
      <c r="AU74" s="971">
        <v>3</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597</v>
      </c>
      <c r="C75" s="975"/>
      <c r="D75" s="975"/>
      <c r="E75" s="975"/>
      <c r="F75" s="975"/>
      <c r="G75" s="975"/>
      <c r="H75" s="975"/>
      <c r="I75" s="975"/>
      <c r="J75" s="975"/>
      <c r="K75" s="975"/>
      <c r="L75" s="975"/>
      <c r="M75" s="975"/>
      <c r="N75" s="975"/>
      <c r="O75" s="975"/>
      <c r="P75" s="976"/>
      <c r="Q75" s="978">
        <v>1416</v>
      </c>
      <c r="R75" s="979"/>
      <c r="S75" s="979"/>
      <c r="T75" s="979"/>
      <c r="U75" s="980"/>
      <c r="V75" s="981">
        <v>1409</v>
      </c>
      <c r="W75" s="979"/>
      <c r="X75" s="979"/>
      <c r="Y75" s="979"/>
      <c r="Z75" s="980"/>
      <c r="AA75" s="981">
        <v>7</v>
      </c>
      <c r="AB75" s="979"/>
      <c r="AC75" s="979"/>
      <c r="AD75" s="979"/>
      <c r="AE75" s="980"/>
      <c r="AF75" s="981">
        <v>7</v>
      </c>
      <c r="AG75" s="979"/>
      <c r="AH75" s="979"/>
      <c r="AI75" s="979"/>
      <c r="AJ75" s="980"/>
      <c r="AK75" s="981" t="s">
        <v>603</v>
      </c>
      <c r="AL75" s="979"/>
      <c r="AM75" s="979"/>
      <c r="AN75" s="979"/>
      <c r="AO75" s="980"/>
      <c r="AP75" s="981">
        <v>460</v>
      </c>
      <c r="AQ75" s="979"/>
      <c r="AR75" s="979"/>
      <c r="AS75" s="979"/>
      <c r="AT75" s="980"/>
      <c r="AU75" s="981">
        <v>86</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598</v>
      </c>
      <c r="C76" s="975"/>
      <c r="D76" s="975"/>
      <c r="E76" s="975"/>
      <c r="F76" s="975"/>
      <c r="G76" s="975"/>
      <c r="H76" s="975"/>
      <c r="I76" s="975"/>
      <c r="J76" s="975"/>
      <c r="K76" s="975"/>
      <c r="L76" s="975"/>
      <c r="M76" s="975"/>
      <c r="N76" s="975"/>
      <c r="O76" s="975"/>
      <c r="P76" s="976"/>
      <c r="Q76" s="978">
        <v>875</v>
      </c>
      <c r="R76" s="979"/>
      <c r="S76" s="979"/>
      <c r="T76" s="979"/>
      <c r="U76" s="980"/>
      <c r="V76" s="981">
        <v>526</v>
      </c>
      <c r="W76" s="979"/>
      <c r="X76" s="979"/>
      <c r="Y76" s="979"/>
      <c r="Z76" s="980"/>
      <c r="AA76" s="981">
        <v>349</v>
      </c>
      <c r="AB76" s="979"/>
      <c r="AC76" s="979"/>
      <c r="AD76" s="979"/>
      <c r="AE76" s="980"/>
      <c r="AF76" s="981">
        <v>1746</v>
      </c>
      <c r="AG76" s="979"/>
      <c r="AH76" s="979"/>
      <c r="AI76" s="979"/>
      <c r="AJ76" s="980"/>
      <c r="AK76" s="981">
        <v>0</v>
      </c>
      <c r="AL76" s="979"/>
      <c r="AM76" s="979"/>
      <c r="AN76" s="979"/>
      <c r="AO76" s="980"/>
      <c r="AP76" s="981" t="s">
        <v>617</v>
      </c>
      <c r="AQ76" s="979"/>
      <c r="AR76" s="979"/>
      <c r="AS76" s="979"/>
      <c r="AT76" s="980"/>
      <c r="AU76" s="981" t="s">
        <v>617</v>
      </c>
      <c r="AV76" s="979"/>
      <c r="AW76" s="979"/>
      <c r="AX76" s="979"/>
      <c r="AY76" s="980"/>
      <c r="AZ76" s="972" t="s">
        <v>607</v>
      </c>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599</v>
      </c>
      <c r="C77" s="975"/>
      <c r="D77" s="975"/>
      <c r="E77" s="975"/>
      <c r="F77" s="975"/>
      <c r="G77" s="975"/>
      <c r="H77" s="975"/>
      <c r="I77" s="975"/>
      <c r="J77" s="975"/>
      <c r="K77" s="975"/>
      <c r="L77" s="975"/>
      <c r="M77" s="975"/>
      <c r="N77" s="975"/>
      <c r="O77" s="975"/>
      <c r="P77" s="976"/>
      <c r="Q77" s="978">
        <v>52</v>
      </c>
      <c r="R77" s="979"/>
      <c r="S77" s="979"/>
      <c r="T77" s="979"/>
      <c r="U77" s="980"/>
      <c r="V77" s="981">
        <v>45</v>
      </c>
      <c r="W77" s="979"/>
      <c r="X77" s="979"/>
      <c r="Y77" s="979"/>
      <c r="Z77" s="980"/>
      <c r="AA77" s="981">
        <v>7</v>
      </c>
      <c r="AB77" s="979"/>
      <c r="AC77" s="979"/>
      <c r="AD77" s="979"/>
      <c r="AE77" s="980"/>
      <c r="AF77" s="981">
        <v>7</v>
      </c>
      <c r="AG77" s="979"/>
      <c r="AH77" s="979"/>
      <c r="AI77" s="979"/>
      <c r="AJ77" s="980"/>
      <c r="AK77" s="981">
        <v>24</v>
      </c>
      <c r="AL77" s="979"/>
      <c r="AM77" s="979"/>
      <c r="AN77" s="979"/>
      <c r="AO77" s="980"/>
      <c r="AP77" s="981" t="s">
        <v>603</v>
      </c>
      <c r="AQ77" s="979"/>
      <c r="AR77" s="979"/>
      <c r="AS77" s="979"/>
      <c r="AT77" s="980"/>
      <c r="AU77" s="981" t="s">
        <v>603</v>
      </c>
      <c r="AV77" s="979"/>
      <c r="AW77" s="979"/>
      <c r="AX77" s="979"/>
      <c r="AY77" s="980"/>
      <c r="AZ77" s="972" t="s">
        <v>605</v>
      </c>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600</v>
      </c>
      <c r="C78" s="975"/>
      <c r="D78" s="975"/>
      <c r="E78" s="975"/>
      <c r="F78" s="975"/>
      <c r="G78" s="975"/>
      <c r="H78" s="975"/>
      <c r="I78" s="975"/>
      <c r="J78" s="975"/>
      <c r="K78" s="975"/>
      <c r="L78" s="975"/>
      <c r="M78" s="975"/>
      <c r="N78" s="975"/>
      <c r="O78" s="975"/>
      <c r="P78" s="976"/>
      <c r="Q78" s="977">
        <v>5430</v>
      </c>
      <c r="R78" s="971"/>
      <c r="S78" s="971"/>
      <c r="T78" s="971"/>
      <c r="U78" s="971"/>
      <c r="V78" s="971">
        <v>5430</v>
      </c>
      <c r="W78" s="971"/>
      <c r="X78" s="971"/>
      <c r="Y78" s="971"/>
      <c r="Z78" s="971"/>
      <c r="AA78" s="971">
        <v>0</v>
      </c>
      <c r="AB78" s="971"/>
      <c r="AC78" s="971"/>
      <c r="AD78" s="971"/>
      <c r="AE78" s="971"/>
      <c r="AF78" s="971">
        <v>0</v>
      </c>
      <c r="AG78" s="971"/>
      <c r="AH78" s="971"/>
      <c r="AI78" s="971"/>
      <c r="AJ78" s="971"/>
      <c r="AK78" s="971">
        <v>0</v>
      </c>
      <c r="AL78" s="971"/>
      <c r="AM78" s="971"/>
      <c r="AN78" s="971"/>
      <c r="AO78" s="971"/>
      <c r="AP78" s="971" t="s">
        <v>603</v>
      </c>
      <c r="AQ78" s="971"/>
      <c r="AR78" s="971"/>
      <c r="AS78" s="971"/>
      <c r="AT78" s="971"/>
      <c r="AU78" s="971" t="s">
        <v>603</v>
      </c>
      <c r="AV78" s="971"/>
      <c r="AW78" s="971"/>
      <c r="AX78" s="971"/>
      <c r="AY78" s="971"/>
      <c r="AZ78" s="972" t="s">
        <v>608</v>
      </c>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601</v>
      </c>
      <c r="C79" s="975"/>
      <c r="D79" s="975"/>
      <c r="E79" s="975"/>
      <c r="F79" s="975"/>
      <c r="G79" s="975"/>
      <c r="H79" s="975"/>
      <c r="I79" s="975"/>
      <c r="J79" s="975"/>
      <c r="K79" s="975"/>
      <c r="L79" s="975"/>
      <c r="M79" s="975"/>
      <c r="N79" s="975"/>
      <c r="O79" s="975"/>
      <c r="P79" s="976"/>
      <c r="Q79" s="977">
        <v>318</v>
      </c>
      <c r="R79" s="971"/>
      <c r="S79" s="971"/>
      <c r="T79" s="971"/>
      <c r="U79" s="971"/>
      <c r="V79" s="971">
        <v>315</v>
      </c>
      <c r="W79" s="971"/>
      <c r="X79" s="971"/>
      <c r="Y79" s="971"/>
      <c r="Z79" s="971"/>
      <c r="AA79" s="971">
        <v>3</v>
      </c>
      <c r="AB79" s="971"/>
      <c r="AC79" s="971"/>
      <c r="AD79" s="971"/>
      <c r="AE79" s="971"/>
      <c r="AF79" s="971">
        <v>3</v>
      </c>
      <c r="AG79" s="971"/>
      <c r="AH79" s="971"/>
      <c r="AI79" s="971"/>
      <c r="AJ79" s="971"/>
      <c r="AK79" s="971">
        <v>226</v>
      </c>
      <c r="AL79" s="971"/>
      <c r="AM79" s="971"/>
      <c r="AN79" s="971"/>
      <c r="AO79" s="971"/>
      <c r="AP79" s="971" t="s">
        <v>603</v>
      </c>
      <c r="AQ79" s="971"/>
      <c r="AR79" s="971"/>
      <c r="AS79" s="971"/>
      <c r="AT79" s="971"/>
      <c r="AU79" s="971" t="s">
        <v>603</v>
      </c>
      <c r="AV79" s="971"/>
      <c r="AW79" s="971"/>
      <c r="AX79" s="971"/>
      <c r="AY79" s="971"/>
      <c r="AZ79" s="972" t="s">
        <v>605</v>
      </c>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602</v>
      </c>
      <c r="C80" s="975"/>
      <c r="D80" s="975"/>
      <c r="E80" s="975"/>
      <c r="F80" s="975"/>
      <c r="G80" s="975"/>
      <c r="H80" s="975"/>
      <c r="I80" s="975"/>
      <c r="J80" s="975"/>
      <c r="K80" s="975"/>
      <c r="L80" s="975"/>
      <c r="M80" s="975"/>
      <c r="N80" s="975"/>
      <c r="O80" s="975"/>
      <c r="P80" s="976"/>
      <c r="Q80" s="977">
        <v>292382</v>
      </c>
      <c r="R80" s="971"/>
      <c r="S80" s="971"/>
      <c r="T80" s="971"/>
      <c r="U80" s="971"/>
      <c r="V80" s="971">
        <v>292372</v>
      </c>
      <c r="W80" s="971"/>
      <c r="X80" s="971"/>
      <c r="Y80" s="971"/>
      <c r="Z80" s="971"/>
      <c r="AA80" s="971">
        <v>10</v>
      </c>
      <c r="AB80" s="971"/>
      <c r="AC80" s="971"/>
      <c r="AD80" s="971"/>
      <c r="AE80" s="971"/>
      <c r="AF80" s="971">
        <v>10</v>
      </c>
      <c r="AG80" s="971"/>
      <c r="AH80" s="971"/>
      <c r="AI80" s="971"/>
      <c r="AJ80" s="971"/>
      <c r="AK80" s="971">
        <v>8484</v>
      </c>
      <c r="AL80" s="971"/>
      <c r="AM80" s="971"/>
      <c r="AN80" s="971"/>
      <c r="AO80" s="971"/>
      <c r="AP80" s="971" t="s">
        <v>603</v>
      </c>
      <c r="AQ80" s="971"/>
      <c r="AR80" s="971"/>
      <c r="AS80" s="971"/>
      <c r="AT80" s="971"/>
      <c r="AU80" s="971" t="s">
        <v>603</v>
      </c>
      <c r="AV80" s="971"/>
      <c r="AW80" s="971"/>
      <c r="AX80" s="971"/>
      <c r="AY80" s="971"/>
      <c r="AZ80" s="972" t="s">
        <v>609</v>
      </c>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393</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2424</v>
      </c>
      <c r="AG88" s="959"/>
      <c r="AH88" s="959"/>
      <c r="AI88" s="959"/>
      <c r="AJ88" s="959"/>
      <c r="AK88" s="963"/>
      <c r="AL88" s="963"/>
      <c r="AM88" s="963"/>
      <c r="AN88" s="963"/>
      <c r="AO88" s="963"/>
      <c r="AP88" s="959">
        <v>635</v>
      </c>
      <c r="AQ88" s="959"/>
      <c r="AR88" s="959"/>
      <c r="AS88" s="959"/>
      <c r="AT88" s="959"/>
      <c r="AU88" s="959">
        <v>110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213</v>
      </c>
      <c r="CS102" s="953"/>
      <c r="CT102" s="953"/>
      <c r="CU102" s="953"/>
      <c r="CV102" s="954"/>
      <c r="CW102" s="952">
        <v>30</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308</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308</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308</v>
      </c>
      <c r="DR109" s="896"/>
      <c r="DS109" s="896"/>
      <c r="DT109" s="896"/>
      <c r="DU109" s="897"/>
      <c r="DV109" s="898" t="s">
        <v>437</v>
      </c>
      <c r="DW109" s="896"/>
      <c r="DX109" s="896"/>
      <c r="DY109" s="896"/>
      <c r="DZ109" s="929"/>
    </row>
    <row r="110" spans="1:131" s="230" customFormat="1" ht="26.25" customHeight="1" x14ac:dyDescent="0.2">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350786</v>
      </c>
      <c r="AB110" s="889"/>
      <c r="AC110" s="889"/>
      <c r="AD110" s="889"/>
      <c r="AE110" s="890"/>
      <c r="AF110" s="891">
        <v>350299</v>
      </c>
      <c r="AG110" s="889"/>
      <c r="AH110" s="889"/>
      <c r="AI110" s="889"/>
      <c r="AJ110" s="890"/>
      <c r="AK110" s="891">
        <v>373771</v>
      </c>
      <c r="AL110" s="889"/>
      <c r="AM110" s="889"/>
      <c r="AN110" s="889"/>
      <c r="AO110" s="890"/>
      <c r="AP110" s="892">
        <v>13.2</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3598206</v>
      </c>
      <c r="BR110" s="842"/>
      <c r="BS110" s="842"/>
      <c r="BT110" s="842"/>
      <c r="BU110" s="842"/>
      <c r="BV110" s="842">
        <v>3755574</v>
      </c>
      <c r="BW110" s="842"/>
      <c r="BX110" s="842"/>
      <c r="BY110" s="842"/>
      <c r="BZ110" s="842"/>
      <c r="CA110" s="842">
        <v>3614344</v>
      </c>
      <c r="CB110" s="842"/>
      <c r="CC110" s="842"/>
      <c r="CD110" s="842"/>
      <c r="CE110" s="842"/>
      <c r="CF110" s="866">
        <v>128</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443</v>
      </c>
      <c r="DH110" s="842"/>
      <c r="DI110" s="842"/>
      <c r="DJ110" s="842"/>
      <c r="DK110" s="842"/>
      <c r="DL110" s="842" t="s">
        <v>390</v>
      </c>
      <c r="DM110" s="842"/>
      <c r="DN110" s="842"/>
      <c r="DO110" s="842"/>
      <c r="DP110" s="842"/>
      <c r="DQ110" s="842" t="s">
        <v>416</v>
      </c>
      <c r="DR110" s="842"/>
      <c r="DS110" s="842"/>
      <c r="DT110" s="842"/>
      <c r="DU110" s="842"/>
      <c r="DV110" s="843" t="s">
        <v>444</v>
      </c>
      <c r="DW110" s="843"/>
      <c r="DX110" s="843"/>
      <c r="DY110" s="843"/>
      <c r="DZ110" s="844"/>
    </row>
    <row r="111" spans="1:131" s="230" customFormat="1" ht="26.25" customHeight="1" x14ac:dyDescent="0.2">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446</v>
      </c>
      <c r="AB111" s="919"/>
      <c r="AC111" s="919"/>
      <c r="AD111" s="919"/>
      <c r="AE111" s="920"/>
      <c r="AF111" s="921" t="s">
        <v>444</v>
      </c>
      <c r="AG111" s="919"/>
      <c r="AH111" s="919"/>
      <c r="AI111" s="919"/>
      <c r="AJ111" s="920"/>
      <c r="AK111" s="921" t="s">
        <v>416</v>
      </c>
      <c r="AL111" s="919"/>
      <c r="AM111" s="919"/>
      <c r="AN111" s="919"/>
      <c r="AO111" s="920"/>
      <c r="AP111" s="922" t="s">
        <v>444</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v>80493</v>
      </c>
      <c r="BR111" s="817"/>
      <c r="BS111" s="817"/>
      <c r="BT111" s="817"/>
      <c r="BU111" s="817"/>
      <c r="BV111" s="817">
        <v>79893</v>
      </c>
      <c r="BW111" s="817"/>
      <c r="BX111" s="817"/>
      <c r="BY111" s="817"/>
      <c r="BZ111" s="817"/>
      <c r="CA111" s="817">
        <v>18428</v>
      </c>
      <c r="CB111" s="817"/>
      <c r="CC111" s="817"/>
      <c r="CD111" s="817"/>
      <c r="CE111" s="817"/>
      <c r="CF111" s="875">
        <v>0.7</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444</v>
      </c>
      <c r="DH111" s="817"/>
      <c r="DI111" s="817"/>
      <c r="DJ111" s="817"/>
      <c r="DK111" s="817"/>
      <c r="DL111" s="817" t="s">
        <v>444</v>
      </c>
      <c r="DM111" s="817"/>
      <c r="DN111" s="817"/>
      <c r="DO111" s="817"/>
      <c r="DP111" s="817"/>
      <c r="DQ111" s="817" t="s">
        <v>449</v>
      </c>
      <c r="DR111" s="817"/>
      <c r="DS111" s="817"/>
      <c r="DT111" s="817"/>
      <c r="DU111" s="817"/>
      <c r="DV111" s="794" t="s">
        <v>450</v>
      </c>
      <c r="DW111" s="794"/>
      <c r="DX111" s="794"/>
      <c r="DY111" s="794"/>
      <c r="DZ111" s="795"/>
    </row>
    <row r="112" spans="1:131" s="230" customFormat="1" ht="26.25" customHeight="1" x14ac:dyDescent="0.2">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390</v>
      </c>
      <c r="AB112" s="780"/>
      <c r="AC112" s="780"/>
      <c r="AD112" s="780"/>
      <c r="AE112" s="781"/>
      <c r="AF112" s="782" t="s">
        <v>444</v>
      </c>
      <c r="AG112" s="780"/>
      <c r="AH112" s="780"/>
      <c r="AI112" s="780"/>
      <c r="AJ112" s="781"/>
      <c r="AK112" s="782" t="s">
        <v>453</v>
      </c>
      <c r="AL112" s="780"/>
      <c r="AM112" s="780"/>
      <c r="AN112" s="780"/>
      <c r="AO112" s="781"/>
      <c r="AP112" s="824" t="s">
        <v>453</v>
      </c>
      <c r="AQ112" s="825"/>
      <c r="AR112" s="825"/>
      <c r="AS112" s="825"/>
      <c r="AT112" s="826"/>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2940535</v>
      </c>
      <c r="BR112" s="817"/>
      <c r="BS112" s="817"/>
      <c r="BT112" s="817"/>
      <c r="BU112" s="817"/>
      <c r="BV112" s="817">
        <v>2844614</v>
      </c>
      <c r="BW112" s="817"/>
      <c r="BX112" s="817"/>
      <c r="BY112" s="817"/>
      <c r="BZ112" s="817"/>
      <c r="CA112" s="817">
        <v>2771023</v>
      </c>
      <c r="CB112" s="817"/>
      <c r="CC112" s="817"/>
      <c r="CD112" s="817"/>
      <c r="CE112" s="817"/>
      <c r="CF112" s="875">
        <v>98.2</v>
      </c>
      <c r="CG112" s="876"/>
      <c r="CH112" s="876"/>
      <c r="CI112" s="876"/>
      <c r="CJ112" s="876"/>
      <c r="CK112" s="927"/>
      <c r="CL112" s="821"/>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416</v>
      </c>
      <c r="DH112" s="817"/>
      <c r="DI112" s="817"/>
      <c r="DJ112" s="817"/>
      <c r="DK112" s="817"/>
      <c r="DL112" s="817" t="s">
        <v>444</v>
      </c>
      <c r="DM112" s="817"/>
      <c r="DN112" s="817"/>
      <c r="DO112" s="817"/>
      <c r="DP112" s="817"/>
      <c r="DQ112" s="817" t="s">
        <v>449</v>
      </c>
      <c r="DR112" s="817"/>
      <c r="DS112" s="817"/>
      <c r="DT112" s="817"/>
      <c r="DU112" s="817"/>
      <c r="DV112" s="794" t="s">
        <v>444</v>
      </c>
      <c r="DW112" s="794"/>
      <c r="DX112" s="794"/>
      <c r="DY112" s="794"/>
      <c r="DZ112" s="795"/>
    </row>
    <row r="113" spans="1:130" s="230" customFormat="1" ht="26.25" customHeight="1" x14ac:dyDescent="0.2">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190180</v>
      </c>
      <c r="AB113" s="919"/>
      <c r="AC113" s="919"/>
      <c r="AD113" s="919"/>
      <c r="AE113" s="920"/>
      <c r="AF113" s="921">
        <v>178236</v>
      </c>
      <c r="AG113" s="919"/>
      <c r="AH113" s="919"/>
      <c r="AI113" s="919"/>
      <c r="AJ113" s="920"/>
      <c r="AK113" s="921">
        <v>181854</v>
      </c>
      <c r="AL113" s="919"/>
      <c r="AM113" s="919"/>
      <c r="AN113" s="919"/>
      <c r="AO113" s="920"/>
      <c r="AP113" s="922">
        <v>6.4</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158527</v>
      </c>
      <c r="BR113" s="817"/>
      <c r="BS113" s="817"/>
      <c r="BT113" s="817"/>
      <c r="BU113" s="817"/>
      <c r="BV113" s="817">
        <v>134000</v>
      </c>
      <c r="BW113" s="817"/>
      <c r="BX113" s="817"/>
      <c r="BY113" s="817"/>
      <c r="BZ113" s="817"/>
      <c r="CA113" s="817">
        <v>109028</v>
      </c>
      <c r="CB113" s="817"/>
      <c r="CC113" s="817"/>
      <c r="CD113" s="817"/>
      <c r="CE113" s="817"/>
      <c r="CF113" s="875">
        <v>3.9</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444</v>
      </c>
      <c r="DH113" s="780"/>
      <c r="DI113" s="780"/>
      <c r="DJ113" s="780"/>
      <c r="DK113" s="781"/>
      <c r="DL113" s="782" t="s">
        <v>453</v>
      </c>
      <c r="DM113" s="780"/>
      <c r="DN113" s="780"/>
      <c r="DO113" s="780"/>
      <c r="DP113" s="781"/>
      <c r="DQ113" s="782" t="s">
        <v>449</v>
      </c>
      <c r="DR113" s="780"/>
      <c r="DS113" s="780"/>
      <c r="DT113" s="780"/>
      <c r="DU113" s="781"/>
      <c r="DV113" s="824" t="s">
        <v>450</v>
      </c>
      <c r="DW113" s="825"/>
      <c r="DX113" s="825"/>
      <c r="DY113" s="825"/>
      <c r="DZ113" s="826"/>
    </row>
    <row r="114" spans="1:130" s="230" customFormat="1" ht="26.25" customHeight="1" x14ac:dyDescent="0.2">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40968</v>
      </c>
      <c r="AB114" s="780"/>
      <c r="AC114" s="780"/>
      <c r="AD114" s="780"/>
      <c r="AE114" s="781"/>
      <c r="AF114" s="782">
        <v>44673</v>
      </c>
      <c r="AG114" s="780"/>
      <c r="AH114" s="780"/>
      <c r="AI114" s="780"/>
      <c r="AJ114" s="781"/>
      <c r="AK114" s="782">
        <v>45361</v>
      </c>
      <c r="AL114" s="780"/>
      <c r="AM114" s="780"/>
      <c r="AN114" s="780"/>
      <c r="AO114" s="781"/>
      <c r="AP114" s="824">
        <v>1.6</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120922</v>
      </c>
      <c r="BR114" s="817"/>
      <c r="BS114" s="817"/>
      <c r="BT114" s="817"/>
      <c r="BU114" s="817"/>
      <c r="BV114" s="817">
        <v>114212</v>
      </c>
      <c r="BW114" s="817"/>
      <c r="BX114" s="817"/>
      <c r="BY114" s="817"/>
      <c r="BZ114" s="817"/>
      <c r="CA114" s="817">
        <v>131673</v>
      </c>
      <c r="CB114" s="817"/>
      <c r="CC114" s="817"/>
      <c r="CD114" s="817"/>
      <c r="CE114" s="817"/>
      <c r="CF114" s="875">
        <v>4.7</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416</v>
      </c>
      <c r="DH114" s="780"/>
      <c r="DI114" s="780"/>
      <c r="DJ114" s="780"/>
      <c r="DK114" s="781"/>
      <c r="DL114" s="782" t="s">
        <v>444</v>
      </c>
      <c r="DM114" s="780"/>
      <c r="DN114" s="780"/>
      <c r="DO114" s="780"/>
      <c r="DP114" s="781"/>
      <c r="DQ114" s="782" t="s">
        <v>390</v>
      </c>
      <c r="DR114" s="780"/>
      <c r="DS114" s="780"/>
      <c r="DT114" s="780"/>
      <c r="DU114" s="781"/>
      <c r="DV114" s="824" t="s">
        <v>444</v>
      </c>
      <c r="DW114" s="825"/>
      <c r="DX114" s="825"/>
      <c r="DY114" s="825"/>
      <c r="DZ114" s="826"/>
    </row>
    <row r="115" spans="1:130" s="230" customFormat="1" ht="26.25" customHeight="1" x14ac:dyDescent="0.2">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463</v>
      </c>
      <c r="AB115" s="919"/>
      <c r="AC115" s="919"/>
      <c r="AD115" s="919"/>
      <c r="AE115" s="920"/>
      <c r="AF115" s="921" t="s">
        <v>453</v>
      </c>
      <c r="AG115" s="919"/>
      <c r="AH115" s="919"/>
      <c r="AI115" s="919"/>
      <c r="AJ115" s="920"/>
      <c r="AK115" s="921" t="s">
        <v>444</v>
      </c>
      <c r="AL115" s="919"/>
      <c r="AM115" s="919"/>
      <c r="AN115" s="919"/>
      <c r="AO115" s="920"/>
      <c r="AP115" s="922" t="s">
        <v>444</v>
      </c>
      <c r="AQ115" s="923"/>
      <c r="AR115" s="923"/>
      <c r="AS115" s="923"/>
      <c r="AT115" s="924"/>
      <c r="AU115" s="932"/>
      <c r="AV115" s="933"/>
      <c r="AW115" s="933"/>
      <c r="AX115" s="933"/>
      <c r="AY115" s="933"/>
      <c r="AZ115" s="815" t="s">
        <v>464</v>
      </c>
      <c r="BA115" s="752"/>
      <c r="BB115" s="752"/>
      <c r="BC115" s="752"/>
      <c r="BD115" s="752"/>
      <c r="BE115" s="752"/>
      <c r="BF115" s="752"/>
      <c r="BG115" s="752"/>
      <c r="BH115" s="752"/>
      <c r="BI115" s="752"/>
      <c r="BJ115" s="752"/>
      <c r="BK115" s="752"/>
      <c r="BL115" s="752"/>
      <c r="BM115" s="752"/>
      <c r="BN115" s="752"/>
      <c r="BO115" s="752"/>
      <c r="BP115" s="753"/>
      <c r="BQ115" s="816" t="s">
        <v>450</v>
      </c>
      <c r="BR115" s="817"/>
      <c r="BS115" s="817"/>
      <c r="BT115" s="817"/>
      <c r="BU115" s="817"/>
      <c r="BV115" s="817" t="s">
        <v>463</v>
      </c>
      <c r="BW115" s="817"/>
      <c r="BX115" s="817"/>
      <c r="BY115" s="817"/>
      <c r="BZ115" s="817"/>
      <c r="CA115" s="817" t="s">
        <v>416</v>
      </c>
      <c r="CB115" s="817"/>
      <c r="CC115" s="817"/>
      <c r="CD115" s="817"/>
      <c r="CE115" s="817"/>
      <c r="CF115" s="875" t="s">
        <v>444</v>
      </c>
      <c r="CG115" s="876"/>
      <c r="CH115" s="876"/>
      <c r="CI115" s="876"/>
      <c r="CJ115" s="876"/>
      <c r="CK115" s="927"/>
      <c r="CL115" s="821"/>
      <c r="CM115" s="815" t="s">
        <v>465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55000</v>
      </c>
      <c r="DH115" s="780"/>
      <c r="DI115" s="780"/>
      <c r="DJ115" s="780"/>
      <c r="DK115" s="781"/>
      <c r="DL115" s="782">
        <v>55000</v>
      </c>
      <c r="DM115" s="780"/>
      <c r="DN115" s="780"/>
      <c r="DO115" s="780"/>
      <c r="DP115" s="781"/>
      <c r="DQ115" s="782" t="s">
        <v>444</v>
      </c>
      <c r="DR115" s="780"/>
      <c r="DS115" s="780"/>
      <c r="DT115" s="780"/>
      <c r="DU115" s="781"/>
      <c r="DV115" s="824" t="s">
        <v>463</v>
      </c>
      <c r="DW115" s="825"/>
      <c r="DX115" s="825"/>
      <c r="DY115" s="825"/>
      <c r="DZ115" s="826"/>
    </row>
    <row r="116" spans="1:130" s="230" customFormat="1" ht="26.25" customHeight="1" x14ac:dyDescent="0.2">
      <c r="A116" s="916"/>
      <c r="B116" s="917"/>
      <c r="C116" s="839" t="s">
        <v>466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449</v>
      </c>
      <c r="AB116" s="780"/>
      <c r="AC116" s="780"/>
      <c r="AD116" s="780"/>
      <c r="AE116" s="781"/>
      <c r="AF116" s="782" t="s">
        <v>463</v>
      </c>
      <c r="AG116" s="780"/>
      <c r="AH116" s="780"/>
      <c r="AI116" s="780"/>
      <c r="AJ116" s="781"/>
      <c r="AK116" s="782" t="s">
        <v>444</v>
      </c>
      <c r="AL116" s="780"/>
      <c r="AM116" s="780"/>
      <c r="AN116" s="780"/>
      <c r="AO116" s="781"/>
      <c r="AP116" s="824" t="s">
        <v>444</v>
      </c>
      <c r="AQ116" s="825"/>
      <c r="AR116" s="825"/>
      <c r="AS116" s="825"/>
      <c r="AT116" s="826"/>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816" t="s">
        <v>416</v>
      </c>
      <c r="BR116" s="817"/>
      <c r="BS116" s="817"/>
      <c r="BT116" s="817"/>
      <c r="BU116" s="817"/>
      <c r="BV116" s="817" t="s">
        <v>444</v>
      </c>
      <c r="BW116" s="817"/>
      <c r="BX116" s="817"/>
      <c r="BY116" s="817"/>
      <c r="BZ116" s="817"/>
      <c r="CA116" s="817" t="s">
        <v>444</v>
      </c>
      <c r="CB116" s="817"/>
      <c r="CC116" s="817"/>
      <c r="CD116" s="817"/>
      <c r="CE116" s="817"/>
      <c r="CF116" s="875" t="s">
        <v>444</v>
      </c>
      <c r="CG116" s="876"/>
      <c r="CH116" s="876"/>
      <c r="CI116" s="876"/>
      <c r="CJ116" s="876"/>
      <c r="CK116" s="927"/>
      <c r="CL116" s="821"/>
      <c r="CM116" s="815"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416</v>
      </c>
      <c r="DH116" s="780"/>
      <c r="DI116" s="780"/>
      <c r="DJ116" s="780"/>
      <c r="DK116" s="781"/>
      <c r="DL116" s="782" t="s">
        <v>444</v>
      </c>
      <c r="DM116" s="780"/>
      <c r="DN116" s="780"/>
      <c r="DO116" s="780"/>
      <c r="DP116" s="781"/>
      <c r="DQ116" s="782" t="s">
        <v>390</v>
      </c>
      <c r="DR116" s="780"/>
      <c r="DS116" s="780"/>
      <c r="DT116" s="780"/>
      <c r="DU116" s="781"/>
      <c r="DV116" s="824" t="s">
        <v>444</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469</v>
      </c>
      <c r="Z117" s="897"/>
      <c r="AA117" s="902">
        <v>581934</v>
      </c>
      <c r="AB117" s="903"/>
      <c r="AC117" s="903"/>
      <c r="AD117" s="903"/>
      <c r="AE117" s="904"/>
      <c r="AF117" s="905">
        <v>573208</v>
      </c>
      <c r="AG117" s="903"/>
      <c r="AH117" s="903"/>
      <c r="AI117" s="903"/>
      <c r="AJ117" s="904"/>
      <c r="AK117" s="905">
        <v>600986</v>
      </c>
      <c r="AL117" s="903"/>
      <c r="AM117" s="903"/>
      <c r="AN117" s="903"/>
      <c r="AO117" s="904"/>
      <c r="AP117" s="906"/>
      <c r="AQ117" s="907"/>
      <c r="AR117" s="907"/>
      <c r="AS117" s="907"/>
      <c r="AT117" s="908"/>
      <c r="AU117" s="932"/>
      <c r="AV117" s="933"/>
      <c r="AW117" s="933"/>
      <c r="AX117" s="933"/>
      <c r="AY117" s="933"/>
      <c r="AZ117" s="863" t="s">
        <v>470</v>
      </c>
      <c r="BA117" s="864"/>
      <c r="BB117" s="864"/>
      <c r="BC117" s="864"/>
      <c r="BD117" s="864"/>
      <c r="BE117" s="864"/>
      <c r="BF117" s="864"/>
      <c r="BG117" s="864"/>
      <c r="BH117" s="864"/>
      <c r="BI117" s="864"/>
      <c r="BJ117" s="864"/>
      <c r="BK117" s="864"/>
      <c r="BL117" s="864"/>
      <c r="BM117" s="864"/>
      <c r="BN117" s="864"/>
      <c r="BO117" s="864"/>
      <c r="BP117" s="865"/>
      <c r="BQ117" s="816" t="s">
        <v>453</v>
      </c>
      <c r="BR117" s="817"/>
      <c r="BS117" s="817"/>
      <c r="BT117" s="817"/>
      <c r="BU117" s="817"/>
      <c r="BV117" s="817" t="s">
        <v>390</v>
      </c>
      <c r="BW117" s="817"/>
      <c r="BX117" s="817"/>
      <c r="BY117" s="817"/>
      <c r="BZ117" s="817"/>
      <c r="CA117" s="817" t="s">
        <v>444</v>
      </c>
      <c r="CB117" s="817"/>
      <c r="CC117" s="817"/>
      <c r="CD117" s="817"/>
      <c r="CE117" s="817"/>
      <c r="CF117" s="875" t="s">
        <v>449</v>
      </c>
      <c r="CG117" s="876"/>
      <c r="CH117" s="876"/>
      <c r="CI117" s="876"/>
      <c r="CJ117" s="876"/>
      <c r="CK117" s="927"/>
      <c r="CL117" s="821"/>
      <c r="CM117" s="815"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453</v>
      </c>
      <c r="DH117" s="780"/>
      <c r="DI117" s="780"/>
      <c r="DJ117" s="780"/>
      <c r="DK117" s="781"/>
      <c r="DL117" s="782" t="s">
        <v>444</v>
      </c>
      <c r="DM117" s="780"/>
      <c r="DN117" s="780"/>
      <c r="DO117" s="780"/>
      <c r="DP117" s="781"/>
      <c r="DQ117" s="782" t="s">
        <v>450</v>
      </c>
      <c r="DR117" s="780"/>
      <c r="DS117" s="780"/>
      <c r="DT117" s="780"/>
      <c r="DU117" s="781"/>
      <c r="DV117" s="824" t="s">
        <v>449</v>
      </c>
      <c r="DW117" s="825"/>
      <c r="DX117" s="825"/>
      <c r="DY117" s="825"/>
      <c r="DZ117" s="826"/>
    </row>
    <row r="118" spans="1:130" s="230" customFormat="1" ht="26.25" customHeight="1" x14ac:dyDescent="0.2">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308</v>
      </c>
      <c r="AL118" s="896"/>
      <c r="AM118" s="896"/>
      <c r="AN118" s="896"/>
      <c r="AO118" s="897"/>
      <c r="AP118" s="899" t="s">
        <v>437</v>
      </c>
      <c r="AQ118" s="900"/>
      <c r="AR118" s="900"/>
      <c r="AS118" s="900"/>
      <c r="AT118" s="901"/>
      <c r="AU118" s="932"/>
      <c r="AV118" s="933"/>
      <c r="AW118" s="933"/>
      <c r="AX118" s="933"/>
      <c r="AY118" s="933"/>
      <c r="AZ118" s="838" t="s">
        <v>472</v>
      </c>
      <c r="BA118" s="839"/>
      <c r="BB118" s="839"/>
      <c r="BC118" s="839"/>
      <c r="BD118" s="839"/>
      <c r="BE118" s="839"/>
      <c r="BF118" s="839"/>
      <c r="BG118" s="839"/>
      <c r="BH118" s="839"/>
      <c r="BI118" s="839"/>
      <c r="BJ118" s="839"/>
      <c r="BK118" s="839"/>
      <c r="BL118" s="839"/>
      <c r="BM118" s="839"/>
      <c r="BN118" s="839"/>
      <c r="BO118" s="839"/>
      <c r="BP118" s="840"/>
      <c r="BQ118" s="879" t="s">
        <v>453</v>
      </c>
      <c r="BR118" s="845"/>
      <c r="BS118" s="845"/>
      <c r="BT118" s="845"/>
      <c r="BU118" s="845"/>
      <c r="BV118" s="845" t="s">
        <v>416</v>
      </c>
      <c r="BW118" s="845"/>
      <c r="BX118" s="845"/>
      <c r="BY118" s="845"/>
      <c r="BZ118" s="845"/>
      <c r="CA118" s="845" t="s">
        <v>463</v>
      </c>
      <c r="CB118" s="845"/>
      <c r="CC118" s="845"/>
      <c r="CD118" s="845"/>
      <c r="CE118" s="845"/>
      <c r="CF118" s="875" t="s">
        <v>416</v>
      </c>
      <c r="CG118" s="876"/>
      <c r="CH118" s="876"/>
      <c r="CI118" s="876"/>
      <c r="CJ118" s="876"/>
      <c r="CK118" s="927"/>
      <c r="CL118" s="821"/>
      <c r="CM118" s="815"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463</v>
      </c>
      <c r="DH118" s="780"/>
      <c r="DI118" s="780"/>
      <c r="DJ118" s="780"/>
      <c r="DK118" s="781"/>
      <c r="DL118" s="782" t="s">
        <v>450</v>
      </c>
      <c r="DM118" s="780"/>
      <c r="DN118" s="780"/>
      <c r="DO118" s="780"/>
      <c r="DP118" s="781"/>
      <c r="DQ118" s="782" t="s">
        <v>463</v>
      </c>
      <c r="DR118" s="780"/>
      <c r="DS118" s="780"/>
      <c r="DT118" s="780"/>
      <c r="DU118" s="781"/>
      <c r="DV118" s="824" t="s">
        <v>395</v>
      </c>
      <c r="DW118" s="825"/>
      <c r="DX118" s="825"/>
      <c r="DY118" s="825"/>
      <c r="DZ118" s="826"/>
    </row>
    <row r="119" spans="1:130" s="230" customFormat="1" ht="26.25" customHeight="1" x14ac:dyDescent="0.2">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463</v>
      </c>
      <c r="AB119" s="889"/>
      <c r="AC119" s="889"/>
      <c r="AD119" s="889"/>
      <c r="AE119" s="890"/>
      <c r="AF119" s="891" t="s">
        <v>453</v>
      </c>
      <c r="AG119" s="889"/>
      <c r="AH119" s="889"/>
      <c r="AI119" s="889"/>
      <c r="AJ119" s="890"/>
      <c r="AK119" s="891" t="s">
        <v>463</v>
      </c>
      <c r="AL119" s="889"/>
      <c r="AM119" s="889"/>
      <c r="AN119" s="889"/>
      <c r="AO119" s="890"/>
      <c r="AP119" s="892" t="s">
        <v>390</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474</v>
      </c>
      <c r="BP119" s="878"/>
      <c r="BQ119" s="879">
        <v>6898683</v>
      </c>
      <c r="BR119" s="845"/>
      <c r="BS119" s="845"/>
      <c r="BT119" s="845"/>
      <c r="BU119" s="845"/>
      <c r="BV119" s="845">
        <v>6928293</v>
      </c>
      <c r="BW119" s="845"/>
      <c r="BX119" s="845"/>
      <c r="BY119" s="845"/>
      <c r="BZ119" s="845"/>
      <c r="CA119" s="845">
        <v>6644496</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25493</v>
      </c>
      <c r="DH119" s="764"/>
      <c r="DI119" s="764"/>
      <c r="DJ119" s="764"/>
      <c r="DK119" s="765"/>
      <c r="DL119" s="766">
        <v>24893</v>
      </c>
      <c r="DM119" s="764"/>
      <c r="DN119" s="764"/>
      <c r="DO119" s="764"/>
      <c r="DP119" s="765"/>
      <c r="DQ119" s="766">
        <v>18428</v>
      </c>
      <c r="DR119" s="764"/>
      <c r="DS119" s="764"/>
      <c r="DT119" s="764"/>
      <c r="DU119" s="765"/>
      <c r="DV119" s="848">
        <v>0.7</v>
      </c>
      <c r="DW119" s="849"/>
      <c r="DX119" s="849"/>
      <c r="DY119" s="849"/>
      <c r="DZ119" s="850"/>
    </row>
    <row r="120" spans="1:130" s="230" customFormat="1" ht="26.25" customHeight="1" x14ac:dyDescent="0.2">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390</v>
      </c>
      <c r="AB120" s="780"/>
      <c r="AC120" s="780"/>
      <c r="AD120" s="780"/>
      <c r="AE120" s="781"/>
      <c r="AF120" s="782" t="s">
        <v>449</v>
      </c>
      <c r="AG120" s="780"/>
      <c r="AH120" s="780"/>
      <c r="AI120" s="780"/>
      <c r="AJ120" s="781"/>
      <c r="AK120" s="782" t="s">
        <v>390</v>
      </c>
      <c r="AL120" s="780"/>
      <c r="AM120" s="780"/>
      <c r="AN120" s="780"/>
      <c r="AO120" s="781"/>
      <c r="AP120" s="824" t="s">
        <v>453</v>
      </c>
      <c r="AQ120" s="825"/>
      <c r="AR120" s="825"/>
      <c r="AS120" s="825"/>
      <c r="AT120" s="826"/>
      <c r="AU120" s="880" t="s">
        <v>476</v>
      </c>
      <c r="AV120" s="881"/>
      <c r="AW120" s="881"/>
      <c r="AX120" s="881"/>
      <c r="AY120" s="882"/>
      <c r="AZ120" s="860" t="s">
        <v>477</v>
      </c>
      <c r="BA120" s="808"/>
      <c r="BB120" s="808"/>
      <c r="BC120" s="808"/>
      <c r="BD120" s="808"/>
      <c r="BE120" s="808"/>
      <c r="BF120" s="808"/>
      <c r="BG120" s="808"/>
      <c r="BH120" s="808"/>
      <c r="BI120" s="808"/>
      <c r="BJ120" s="808"/>
      <c r="BK120" s="808"/>
      <c r="BL120" s="808"/>
      <c r="BM120" s="808"/>
      <c r="BN120" s="808"/>
      <c r="BO120" s="808"/>
      <c r="BP120" s="809"/>
      <c r="BQ120" s="861">
        <v>3428815</v>
      </c>
      <c r="BR120" s="842"/>
      <c r="BS120" s="842"/>
      <c r="BT120" s="842"/>
      <c r="BU120" s="842"/>
      <c r="BV120" s="842">
        <v>3788067</v>
      </c>
      <c r="BW120" s="842"/>
      <c r="BX120" s="842"/>
      <c r="BY120" s="842"/>
      <c r="BZ120" s="842"/>
      <c r="CA120" s="842">
        <v>3887786</v>
      </c>
      <c r="CB120" s="842"/>
      <c r="CC120" s="842"/>
      <c r="CD120" s="842"/>
      <c r="CE120" s="842"/>
      <c r="CF120" s="866">
        <v>137.69999999999999</v>
      </c>
      <c r="CG120" s="867"/>
      <c r="CH120" s="867"/>
      <c r="CI120" s="867"/>
      <c r="CJ120" s="867"/>
      <c r="CK120" s="868" t="s">
        <v>478</v>
      </c>
      <c r="CL120" s="852"/>
      <c r="CM120" s="852"/>
      <c r="CN120" s="852"/>
      <c r="CO120" s="853"/>
      <c r="CP120" s="872" t="s">
        <v>479</v>
      </c>
      <c r="CQ120" s="873"/>
      <c r="CR120" s="873"/>
      <c r="CS120" s="873"/>
      <c r="CT120" s="873"/>
      <c r="CU120" s="873"/>
      <c r="CV120" s="873"/>
      <c r="CW120" s="873"/>
      <c r="CX120" s="873"/>
      <c r="CY120" s="873"/>
      <c r="CZ120" s="873"/>
      <c r="DA120" s="873"/>
      <c r="DB120" s="873"/>
      <c r="DC120" s="873"/>
      <c r="DD120" s="873"/>
      <c r="DE120" s="873"/>
      <c r="DF120" s="874"/>
      <c r="DG120" s="861">
        <v>2940493</v>
      </c>
      <c r="DH120" s="842"/>
      <c r="DI120" s="842"/>
      <c r="DJ120" s="842"/>
      <c r="DK120" s="842"/>
      <c r="DL120" s="842">
        <v>2844594</v>
      </c>
      <c r="DM120" s="842"/>
      <c r="DN120" s="842"/>
      <c r="DO120" s="842"/>
      <c r="DP120" s="842"/>
      <c r="DQ120" s="842">
        <v>2771002</v>
      </c>
      <c r="DR120" s="842"/>
      <c r="DS120" s="842"/>
      <c r="DT120" s="842"/>
      <c r="DU120" s="842"/>
      <c r="DV120" s="843">
        <v>98.2</v>
      </c>
      <c r="DW120" s="843"/>
      <c r="DX120" s="843"/>
      <c r="DY120" s="843"/>
      <c r="DZ120" s="844"/>
    </row>
    <row r="121" spans="1:130" s="230" customFormat="1" ht="26.25" customHeight="1" x14ac:dyDescent="0.2">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449</v>
      </c>
      <c r="AB121" s="780"/>
      <c r="AC121" s="780"/>
      <c r="AD121" s="780"/>
      <c r="AE121" s="781"/>
      <c r="AF121" s="782" t="s">
        <v>453</v>
      </c>
      <c r="AG121" s="780"/>
      <c r="AH121" s="780"/>
      <c r="AI121" s="780"/>
      <c r="AJ121" s="781"/>
      <c r="AK121" s="782" t="s">
        <v>453</v>
      </c>
      <c r="AL121" s="780"/>
      <c r="AM121" s="780"/>
      <c r="AN121" s="780"/>
      <c r="AO121" s="781"/>
      <c r="AP121" s="824" t="s">
        <v>463</v>
      </c>
      <c r="AQ121" s="825"/>
      <c r="AR121" s="825"/>
      <c r="AS121" s="825"/>
      <c r="AT121" s="826"/>
      <c r="AU121" s="883"/>
      <c r="AV121" s="884"/>
      <c r="AW121" s="884"/>
      <c r="AX121" s="884"/>
      <c r="AY121" s="885"/>
      <c r="AZ121" s="815" t="s">
        <v>481</v>
      </c>
      <c r="BA121" s="752"/>
      <c r="BB121" s="752"/>
      <c r="BC121" s="752"/>
      <c r="BD121" s="752"/>
      <c r="BE121" s="752"/>
      <c r="BF121" s="752"/>
      <c r="BG121" s="752"/>
      <c r="BH121" s="752"/>
      <c r="BI121" s="752"/>
      <c r="BJ121" s="752"/>
      <c r="BK121" s="752"/>
      <c r="BL121" s="752"/>
      <c r="BM121" s="752"/>
      <c r="BN121" s="752"/>
      <c r="BO121" s="752"/>
      <c r="BP121" s="753"/>
      <c r="BQ121" s="816">
        <v>24821</v>
      </c>
      <c r="BR121" s="817"/>
      <c r="BS121" s="817"/>
      <c r="BT121" s="817"/>
      <c r="BU121" s="817"/>
      <c r="BV121" s="817">
        <v>19957</v>
      </c>
      <c r="BW121" s="817"/>
      <c r="BX121" s="817"/>
      <c r="BY121" s="817"/>
      <c r="BZ121" s="817"/>
      <c r="CA121" s="817">
        <v>15201</v>
      </c>
      <c r="CB121" s="817"/>
      <c r="CC121" s="817"/>
      <c r="CD121" s="817"/>
      <c r="CE121" s="817"/>
      <c r="CF121" s="875">
        <v>0.5</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816">
        <v>42</v>
      </c>
      <c r="DH121" s="817"/>
      <c r="DI121" s="817"/>
      <c r="DJ121" s="817"/>
      <c r="DK121" s="817"/>
      <c r="DL121" s="817">
        <v>20</v>
      </c>
      <c r="DM121" s="817"/>
      <c r="DN121" s="817"/>
      <c r="DO121" s="817"/>
      <c r="DP121" s="817"/>
      <c r="DQ121" s="817">
        <v>21</v>
      </c>
      <c r="DR121" s="817"/>
      <c r="DS121" s="817"/>
      <c r="DT121" s="817"/>
      <c r="DU121" s="817"/>
      <c r="DV121" s="794">
        <v>0</v>
      </c>
      <c r="DW121" s="794"/>
      <c r="DX121" s="794"/>
      <c r="DY121" s="794"/>
      <c r="DZ121" s="795"/>
    </row>
    <row r="122" spans="1:130" s="230" customFormat="1" ht="26.25" customHeight="1" x14ac:dyDescent="0.2">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463</v>
      </c>
      <c r="AB122" s="780"/>
      <c r="AC122" s="780"/>
      <c r="AD122" s="780"/>
      <c r="AE122" s="781"/>
      <c r="AF122" s="782" t="s">
        <v>449</v>
      </c>
      <c r="AG122" s="780"/>
      <c r="AH122" s="780"/>
      <c r="AI122" s="780"/>
      <c r="AJ122" s="781"/>
      <c r="AK122" s="782" t="s">
        <v>463</v>
      </c>
      <c r="AL122" s="780"/>
      <c r="AM122" s="780"/>
      <c r="AN122" s="780"/>
      <c r="AO122" s="781"/>
      <c r="AP122" s="824" t="s">
        <v>453</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4830662</v>
      </c>
      <c r="BR122" s="845"/>
      <c r="BS122" s="845"/>
      <c r="BT122" s="845"/>
      <c r="BU122" s="845"/>
      <c r="BV122" s="845">
        <v>4809873</v>
      </c>
      <c r="BW122" s="845"/>
      <c r="BX122" s="845"/>
      <c r="BY122" s="845"/>
      <c r="BZ122" s="845"/>
      <c r="CA122" s="845">
        <v>4681584</v>
      </c>
      <c r="CB122" s="845"/>
      <c r="CC122" s="845"/>
      <c r="CD122" s="845"/>
      <c r="CE122" s="845"/>
      <c r="CF122" s="846">
        <v>165.8</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816" t="s">
        <v>390</v>
      </c>
      <c r="DH122" s="817"/>
      <c r="DI122" s="817"/>
      <c r="DJ122" s="817"/>
      <c r="DK122" s="817"/>
      <c r="DL122" s="817" t="s">
        <v>449</v>
      </c>
      <c r="DM122" s="817"/>
      <c r="DN122" s="817"/>
      <c r="DO122" s="817"/>
      <c r="DP122" s="817"/>
      <c r="DQ122" s="817" t="s">
        <v>449</v>
      </c>
      <c r="DR122" s="817"/>
      <c r="DS122" s="817"/>
      <c r="DT122" s="817"/>
      <c r="DU122" s="817"/>
      <c r="DV122" s="794" t="s">
        <v>416</v>
      </c>
      <c r="DW122" s="794"/>
      <c r="DX122" s="794"/>
      <c r="DY122" s="794"/>
      <c r="DZ122" s="795"/>
    </row>
    <row r="123" spans="1:130" s="230" customFormat="1" ht="26.25" customHeight="1" x14ac:dyDescent="0.2">
      <c r="A123" s="820"/>
      <c r="B123" s="821"/>
      <c r="C123" s="815"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449</v>
      </c>
      <c r="AB123" s="780"/>
      <c r="AC123" s="780"/>
      <c r="AD123" s="780"/>
      <c r="AE123" s="781"/>
      <c r="AF123" s="782" t="s">
        <v>390</v>
      </c>
      <c r="AG123" s="780"/>
      <c r="AH123" s="780"/>
      <c r="AI123" s="780"/>
      <c r="AJ123" s="781"/>
      <c r="AK123" s="782" t="s">
        <v>449</v>
      </c>
      <c r="AL123" s="780"/>
      <c r="AM123" s="780"/>
      <c r="AN123" s="780"/>
      <c r="AO123" s="781"/>
      <c r="AP123" s="824" t="s">
        <v>390</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485</v>
      </c>
      <c r="BP123" s="878"/>
      <c r="BQ123" s="832">
        <v>8284298</v>
      </c>
      <c r="BR123" s="833"/>
      <c r="BS123" s="833"/>
      <c r="BT123" s="833"/>
      <c r="BU123" s="833"/>
      <c r="BV123" s="833">
        <v>8617897</v>
      </c>
      <c r="BW123" s="833"/>
      <c r="BX123" s="833"/>
      <c r="BY123" s="833"/>
      <c r="BZ123" s="833"/>
      <c r="CA123" s="833">
        <v>8584571</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t="s">
        <v>416</v>
      </c>
      <c r="DH123" s="780"/>
      <c r="DI123" s="780"/>
      <c r="DJ123" s="780"/>
      <c r="DK123" s="781"/>
      <c r="DL123" s="782" t="s">
        <v>416</v>
      </c>
      <c r="DM123" s="780"/>
      <c r="DN123" s="780"/>
      <c r="DO123" s="780"/>
      <c r="DP123" s="781"/>
      <c r="DQ123" s="782" t="s">
        <v>390</v>
      </c>
      <c r="DR123" s="780"/>
      <c r="DS123" s="780"/>
      <c r="DT123" s="780"/>
      <c r="DU123" s="781"/>
      <c r="DV123" s="824" t="s">
        <v>416</v>
      </c>
      <c r="DW123" s="825"/>
      <c r="DX123" s="825"/>
      <c r="DY123" s="825"/>
      <c r="DZ123" s="826"/>
    </row>
    <row r="124" spans="1:130" s="230" customFormat="1" ht="26.25" customHeight="1" thickBot="1" x14ac:dyDescent="0.25">
      <c r="A124" s="820"/>
      <c r="B124" s="821"/>
      <c r="C124" s="815"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463</v>
      </c>
      <c r="AB124" s="780"/>
      <c r="AC124" s="780"/>
      <c r="AD124" s="780"/>
      <c r="AE124" s="781"/>
      <c r="AF124" s="782" t="s">
        <v>416</v>
      </c>
      <c r="AG124" s="780"/>
      <c r="AH124" s="780"/>
      <c r="AI124" s="780"/>
      <c r="AJ124" s="781"/>
      <c r="AK124" s="782" t="s">
        <v>390</v>
      </c>
      <c r="AL124" s="780"/>
      <c r="AM124" s="780"/>
      <c r="AN124" s="780"/>
      <c r="AO124" s="781"/>
      <c r="AP124" s="824" t="s">
        <v>463</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463</v>
      </c>
      <c r="BR124" s="831"/>
      <c r="BS124" s="831"/>
      <c r="BT124" s="831"/>
      <c r="BU124" s="831"/>
      <c r="BV124" s="831" t="s">
        <v>390</v>
      </c>
      <c r="BW124" s="831"/>
      <c r="BX124" s="831"/>
      <c r="BY124" s="831"/>
      <c r="BZ124" s="831"/>
      <c r="CA124" s="831" t="s">
        <v>390</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489</v>
      </c>
      <c r="DH124" s="764"/>
      <c r="DI124" s="764"/>
      <c r="DJ124" s="764"/>
      <c r="DK124" s="765"/>
      <c r="DL124" s="766" t="s">
        <v>395</v>
      </c>
      <c r="DM124" s="764"/>
      <c r="DN124" s="764"/>
      <c r="DO124" s="764"/>
      <c r="DP124" s="765"/>
      <c r="DQ124" s="766" t="s">
        <v>450</v>
      </c>
      <c r="DR124" s="764"/>
      <c r="DS124" s="764"/>
      <c r="DT124" s="764"/>
      <c r="DU124" s="765"/>
      <c r="DV124" s="848" t="s">
        <v>490</v>
      </c>
      <c r="DW124" s="849"/>
      <c r="DX124" s="849"/>
      <c r="DY124" s="849"/>
      <c r="DZ124" s="850"/>
    </row>
    <row r="125" spans="1:130" s="230" customFormat="1" ht="26.25" customHeight="1" x14ac:dyDescent="0.2">
      <c r="A125" s="820"/>
      <c r="B125" s="821"/>
      <c r="C125" s="815"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390</v>
      </c>
      <c r="AB125" s="780"/>
      <c r="AC125" s="780"/>
      <c r="AD125" s="780"/>
      <c r="AE125" s="781"/>
      <c r="AF125" s="782" t="s">
        <v>450</v>
      </c>
      <c r="AG125" s="780"/>
      <c r="AH125" s="780"/>
      <c r="AI125" s="780"/>
      <c r="AJ125" s="781"/>
      <c r="AK125" s="782" t="s">
        <v>395</v>
      </c>
      <c r="AL125" s="780"/>
      <c r="AM125" s="780"/>
      <c r="AN125" s="780"/>
      <c r="AO125" s="781"/>
      <c r="AP125" s="824" t="s">
        <v>395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491</v>
      </c>
      <c r="CL125" s="852"/>
      <c r="CM125" s="852"/>
      <c r="CN125" s="852"/>
      <c r="CO125" s="853"/>
      <c r="CP125" s="860" t="s">
        <v>492</v>
      </c>
      <c r="CQ125" s="808"/>
      <c r="CR125" s="808"/>
      <c r="CS125" s="808"/>
      <c r="CT125" s="808"/>
      <c r="CU125" s="808"/>
      <c r="CV125" s="808"/>
      <c r="CW125" s="808"/>
      <c r="CX125" s="808"/>
      <c r="CY125" s="808"/>
      <c r="CZ125" s="808"/>
      <c r="DA125" s="808"/>
      <c r="DB125" s="808"/>
      <c r="DC125" s="808"/>
      <c r="DD125" s="808"/>
      <c r="DE125" s="808"/>
      <c r="DF125" s="809"/>
      <c r="DG125" s="861" t="s">
        <v>450</v>
      </c>
      <c r="DH125" s="842"/>
      <c r="DI125" s="842"/>
      <c r="DJ125" s="842"/>
      <c r="DK125" s="842"/>
      <c r="DL125" s="842" t="s">
        <v>390</v>
      </c>
      <c r="DM125" s="842"/>
      <c r="DN125" s="842"/>
      <c r="DO125" s="842"/>
      <c r="DP125" s="842"/>
      <c r="DQ125" s="842" t="s">
        <v>395</v>
      </c>
      <c r="DR125" s="842"/>
      <c r="DS125" s="842"/>
      <c r="DT125" s="842"/>
      <c r="DU125" s="842"/>
      <c r="DV125" s="843" t="s">
        <v>390</v>
      </c>
      <c r="DW125" s="843"/>
      <c r="DX125" s="843"/>
      <c r="DY125" s="843"/>
      <c r="DZ125" s="844"/>
    </row>
    <row r="126" spans="1:130" s="230" customFormat="1" ht="26.25" customHeight="1" thickBot="1" x14ac:dyDescent="0.25">
      <c r="A126" s="820"/>
      <c r="B126" s="821"/>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450</v>
      </c>
      <c r="AB126" s="780"/>
      <c r="AC126" s="780"/>
      <c r="AD126" s="780"/>
      <c r="AE126" s="781"/>
      <c r="AF126" s="782" t="s">
        <v>450</v>
      </c>
      <c r="AG126" s="780"/>
      <c r="AH126" s="780"/>
      <c r="AI126" s="780"/>
      <c r="AJ126" s="781"/>
      <c r="AK126" s="782" t="s">
        <v>395</v>
      </c>
      <c r="AL126" s="780"/>
      <c r="AM126" s="780"/>
      <c r="AN126" s="780"/>
      <c r="AO126" s="781"/>
      <c r="AP126" s="824" t="s">
        <v>450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493</v>
      </c>
      <c r="CQ126" s="752"/>
      <c r="CR126" s="752"/>
      <c r="CS126" s="752"/>
      <c r="CT126" s="752"/>
      <c r="CU126" s="752"/>
      <c r="CV126" s="752"/>
      <c r="CW126" s="752"/>
      <c r="CX126" s="752"/>
      <c r="CY126" s="752"/>
      <c r="CZ126" s="752"/>
      <c r="DA126" s="752"/>
      <c r="DB126" s="752"/>
      <c r="DC126" s="752"/>
      <c r="DD126" s="752"/>
      <c r="DE126" s="752"/>
      <c r="DF126" s="753"/>
      <c r="DG126" s="816" t="s">
        <v>450</v>
      </c>
      <c r="DH126" s="817"/>
      <c r="DI126" s="817"/>
      <c r="DJ126" s="817"/>
      <c r="DK126" s="817"/>
      <c r="DL126" s="817" t="s">
        <v>450</v>
      </c>
      <c r="DM126" s="817"/>
      <c r="DN126" s="817"/>
      <c r="DO126" s="817"/>
      <c r="DP126" s="817"/>
      <c r="DQ126" s="817" t="s">
        <v>395</v>
      </c>
      <c r="DR126" s="817"/>
      <c r="DS126" s="817"/>
      <c r="DT126" s="817"/>
      <c r="DU126" s="817"/>
      <c r="DV126" s="794" t="s">
        <v>390</v>
      </c>
      <c r="DW126" s="794"/>
      <c r="DX126" s="794"/>
      <c r="DY126" s="794"/>
      <c r="DZ126" s="795"/>
    </row>
    <row r="127" spans="1:130" s="230" customFormat="1" ht="26.25" customHeight="1" x14ac:dyDescent="0.2">
      <c r="A127" s="822"/>
      <c r="B127" s="823"/>
      <c r="C127" s="838" t="s">
        <v>494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489</v>
      </c>
      <c r="AB127" s="780"/>
      <c r="AC127" s="780"/>
      <c r="AD127" s="780"/>
      <c r="AE127" s="781"/>
      <c r="AF127" s="782" t="s">
        <v>390</v>
      </c>
      <c r="AG127" s="780"/>
      <c r="AH127" s="780"/>
      <c r="AI127" s="780"/>
      <c r="AJ127" s="781"/>
      <c r="AK127" s="782" t="s">
        <v>489</v>
      </c>
      <c r="AL127" s="780"/>
      <c r="AM127" s="780"/>
      <c r="AN127" s="780"/>
      <c r="AO127" s="781"/>
      <c r="AP127" s="824" t="s">
        <v>390</v>
      </c>
      <c r="AQ127" s="825"/>
      <c r="AR127" s="825"/>
      <c r="AS127" s="825"/>
      <c r="AT127" s="826"/>
      <c r="AU127" s="232"/>
      <c r="AV127" s="232"/>
      <c r="AW127" s="232"/>
      <c r="AX127" s="841"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499</v>
      </c>
      <c r="CQ127" s="752"/>
      <c r="CR127" s="752"/>
      <c r="CS127" s="752"/>
      <c r="CT127" s="752"/>
      <c r="CU127" s="752"/>
      <c r="CV127" s="752"/>
      <c r="CW127" s="752"/>
      <c r="CX127" s="752"/>
      <c r="CY127" s="752"/>
      <c r="CZ127" s="752"/>
      <c r="DA127" s="752"/>
      <c r="DB127" s="752"/>
      <c r="DC127" s="752"/>
      <c r="DD127" s="752"/>
      <c r="DE127" s="752"/>
      <c r="DF127" s="753"/>
      <c r="DG127" s="816" t="s">
        <v>395</v>
      </c>
      <c r="DH127" s="817"/>
      <c r="DI127" s="817"/>
      <c r="DJ127" s="817"/>
      <c r="DK127" s="817"/>
      <c r="DL127" s="817" t="s">
        <v>390</v>
      </c>
      <c r="DM127" s="817"/>
      <c r="DN127" s="817"/>
      <c r="DO127" s="817"/>
      <c r="DP127" s="817"/>
      <c r="DQ127" s="817" t="s">
        <v>450</v>
      </c>
      <c r="DR127" s="817"/>
      <c r="DS127" s="817"/>
      <c r="DT127" s="817"/>
      <c r="DU127" s="817"/>
      <c r="DV127" s="794" t="s">
        <v>450</v>
      </c>
      <c r="DW127" s="794"/>
      <c r="DX127" s="794"/>
      <c r="DY127" s="794"/>
      <c r="DZ127" s="795"/>
    </row>
    <row r="128" spans="1:130" s="230" customFormat="1" ht="26.25" customHeight="1" thickBot="1" x14ac:dyDescent="0.25">
      <c r="A128" s="796" t="s">
        <v>500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501</v>
      </c>
      <c r="X128" s="798"/>
      <c r="Y128" s="798"/>
      <c r="Z128" s="799"/>
      <c r="AA128" s="800" t="s">
        <v>450</v>
      </c>
      <c r="AB128" s="801"/>
      <c r="AC128" s="801"/>
      <c r="AD128" s="801"/>
      <c r="AE128" s="802"/>
      <c r="AF128" s="803" t="s">
        <v>450</v>
      </c>
      <c r="AG128" s="801"/>
      <c r="AH128" s="801"/>
      <c r="AI128" s="801"/>
      <c r="AJ128" s="802"/>
      <c r="AK128" s="803">
        <v>157</v>
      </c>
      <c r="AL128" s="801"/>
      <c r="AM128" s="801"/>
      <c r="AN128" s="801"/>
      <c r="AO128" s="802"/>
      <c r="AP128" s="804"/>
      <c r="AQ128" s="805"/>
      <c r="AR128" s="805"/>
      <c r="AS128" s="805"/>
      <c r="AT128" s="806"/>
      <c r="AU128" s="232"/>
      <c r="AV128" s="232"/>
      <c r="AW128" s="232"/>
      <c r="AX128" s="807" t="s">
        <v>502</v>
      </c>
      <c r="AY128" s="808"/>
      <c r="AZ128" s="808"/>
      <c r="BA128" s="808"/>
      <c r="BB128" s="808"/>
      <c r="BC128" s="808"/>
      <c r="BD128" s="808"/>
      <c r="BE128" s="809"/>
      <c r="BF128" s="786" t="s">
        <v>395</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503</v>
      </c>
      <c r="CQ128" s="730"/>
      <c r="CR128" s="730"/>
      <c r="CS128" s="730"/>
      <c r="CT128" s="730"/>
      <c r="CU128" s="730"/>
      <c r="CV128" s="730"/>
      <c r="CW128" s="730"/>
      <c r="CX128" s="730"/>
      <c r="CY128" s="730"/>
      <c r="CZ128" s="730"/>
      <c r="DA128" s="730"/>
      <c r="DB128" s="730"/>
      <c r="DC128" s="730"/>
      <c r="DD128" s="730"/>
      <c r="DE128" s="730"/>
      <c r="DF128" s="731"/>
      <c r="DG128" s="790" t="s">
        <v>450</v>
      </c>
      <c r="DH128" s="791"/>
      <c r="DI128" s="791"/>
      <c r="DJ128" s="791"/>
      <c r="DK128" s="791"/>
      <c r="DL128" s="791" t="s">
        <v>395</v>
      </c>
      <c r="DM128" s="791"/>
      <c r="DN128" s="791"/>
      <c r="DO128" s="791"/>
      <c r="DP128" s="791"/>
      <c r="DQ128" s="791" t="s">
        <v>489</v>
      </c>
      <c r="DR128" s="791"/>
      <c r="DS128" s="791"/>
      <c r="DT128" s="791"/>
      <c r="DU128" s="791"/>
      <c r="DV128" s="792" t="s">
        <v>489</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3030226</v>
      </c>
      <c r="AB129" s="780"/>
      <c r="AC129" s="780"/>
      <c r="AD129" s="780"/>
      <c r="AE129" s="781"/>
      <c r="AF129" s="782">
        <v>3243899</v>
      </c>
      <c r="AG129" s="780"/>
      <c r="AH129" s="780"/>
      <c r="AI129" s="780"/>
      <c r="AJ129" s="781"/>
      <c r="AK129" s="782">
        <v>3198561</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450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378181</v>
      </c>
      <c r="AB130" s="780"/>
      <c r="AC130" s="780"/>
      <c r="AD130" s="780"/>
      <c r="AE130" s="781"/>
      <c r="AF130" s="782">
        <v>379090</v>
      </c>
      <c r="AG130" s="780"/>
      <c r="AH130" s="780"/>
      <c r="AI130" s="780"/>
      <c r="AJ130" s="781"/>
      <c r="AK130" s="782">
        <v>375392</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7.4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2652045</v>
      </c>
      <c r="AB131" s="764"/>
      <c r="AC131" s="764"/>
      <c r="AD131" s="764"/>
      <c r="AE131" s="765"/>
      <c r="AF131" s="766">
        <v>2864809</v>
      </c>
      <c r="AG131" s="764"/>
      <c r="AH131" s="764"/>
      <c r="AI131" s="764"/>
      <c r="AJ131" s="765"/>
      <c r="AK131" s="766">
        <v>2823169</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t="s">
        <v>489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7.6828636010000002</v>
      </c>
      <c r="AB132" s="745"/>
      <c r="AC132" s="745"/>
      <c r="AD132" s="745"/>
      <c r="AE132" s="746"/>
      <c r="AF132" s="747">
        <v>6.7759491120000002</v>
      </c>
      <c r="AG132" s="745"/>
      <c r="AH132" s="745"/>
      <c r="AI132" s="745"/>
      <c r="AJ132" s="746"/>
      <c r="AK132" s="747">
        <v>7.9852463670000002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7.6</v>
      </c>
      <c r="AB133" s="724"/>
      <c r="AC133" s="724"/>
      <c r="AD133" s="724"/>
      <c r="AE133" s="725"/>
      <c r="AF133" s="723">
        <v>7.3</v>
      </c>
      <c r="AG133" s="724"/>
      <c r="AH133" s="724"/>
      <c r="AI133" s="724"/>
      <c r="AJ133" s="725"/>
      <c r="AK133" s="723">
        <v>7.4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HjjDAK9R22dvtnUL6ZbQQ+JnN3R4qoFaRcamMP3KJu46hXQkebooWswc4l2FcoCtIWIIOIS+4ddvMnidrQRxg==" saltValue="eZoxaOeknXZk87Rhkbbtm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BG51" sqref="BG51"/>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514</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1Xuy+QyEyzl5azX8tAlnkmIvvE6zsL6SdX3Z3kNoMGJ3n5ZZ9Y9+aUibGj9Qi3uFoxLEUe2oPyQ/R+Abj7jgkw==" saltValue="bDcqogP3YrTZkSpG4CnsC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DG33" sqref="DG33:DH33"/>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7jaIyWK7x8lXfJUh5XVCZ0o5LUWhhujgHKl77aDh6J8inQltEki4CeCAtWZa/VxNXNn1b5of4OQQgqX/0DYQ3A==" saltValue="zLR952wI038GTUlly6R+O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election activeCell="DG33" sqref="DG33:DH33"/>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517</v>
      </c>
      <c r="AP7" s="272"/>
      <c r="AQ7" s="273" t="s">
        <v>518</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519</v>
      </c>
      <c r="AQ8" s="279" t="s">
        <v>520</v>
      </c>
      <c r="AR8" s="280" t="s">
        <v>521</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522</v>
      </c>
      <c r="AL9" s="1131"/>
      <c r="AM9" s="1131"/>
      <c r="AN9" s="1132"/>
      <c r="AO9" s="281">
        <v>803069</v>
      </c>
      <c r="AP9" s="281">
        <v>72742</v>
      </c>
      <c r="AQ9" s="282">
        <v>108757</v>
      </c>
      <c r="AR9" s="283">
        <v>-33.1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523</v>
      </c>
      <c r="AL10" s="1131"/>
      <c r="AM10" s="1131"/>
      <c r="AN10" s="1132"/>
      <c r="AO10" s="284">
        <v>211628</v>
      </c>
      <c r="AP10" s="284">
        <v>19169</v>
      </c>
      <c r="AQ10" s="285">
        <v>15108</v>
      </c>
      <c r="AR10" s="286">
        <v>26.9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524</v>
      </c>
      <c r="AL11" s="1131"/>
      <c r="AM11" s="1131"/>
      <c r="AN11" s="1132"/>
      <c r="AO11" s="284" t="s">
        <v>525</v>
      </c>
      <c r="AP11" s="284" t="s">
        <v>525</v>
      </c>
      <c r="AQ11" s="285">
        <v>1414</v>
      </c>
      <c r="AR11" s="286" t="s">
        <v>525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526</v>
      </c>
      <c r="AL12" s="1131"/>
      <c r="AM12" s="1131"/>
      <c r="AN12" s="1132"/>
      <c r="AO12" s="284">
        <v>16872</v>
      </c>
      <c r="AP12" s="284">
        <v>1528</v>
      </c>
      <c r="AQ12" s="285">
        <v>40</v>
      </c>
      <c r="AR12" s="286">
        <v>3720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527</v>
      </c>
      <c r="AL13" s="1131"/>
      <c r="AM13" s="1131"/>
      <c r="AN13" s="1132"/>
      <c r="AO13" s="284">
        <v>51409</v>
      </c>
      <c r="AP13" s="284">
        <v>4657</v>
      </c>
      <c r="AQ13" s="285">
        <v>4611</v>
      </c>
      <c r="AR13" s="286">
        <v>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528</v>
      </c>
      <c r="AL14" s="1131"/>
      <c r="AM14" s="1131"/>
      <c r="AN14" s="1132"/>
      <c r="AO14" s="284">
        <v>5245</v>
      </c>
      <c r="AP14" s="284">
        <v>475</v>
      </c>
      <c r="AQ14" s="285">
        <v>2427</v>
      </c>
      <c r="AR14" s="286">
        <v>-80.400000000000006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529</v>
      </c>
      <c r="AL15" s="1134"/>
      <c r="AM15" s="1134"/>
      <c r="AN15" s="1135"/>
      <c r="AO15" s="284">
        <v>-51407</v>
      </c>
      <c r="AP15" s="284">
        <v>-4656</v>
      </c>
      <c r="AQ15" s="285">
        <v>-7785</v>
      </c>
      <c r="AR15" s="286">
        <v>-40.200000000000003</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1036816</v>
      </c>
      <c r="AP16" s="284">
        <v>93914</v>
      </c>
      <c r="AQ16" s="285">
        <v>124572</v>
      </c>
      <c r="AR16" s="286">
        <v>-24.6</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534</v>
      </c>
      <c r="AL21" s="1137"/>
      <c r="AM21" s="1137"/>
      <c r="AN21" s="1138"/>
      <c r="AO21" s="297">
        <v>6.7</v>
      </c>
      <c r="AP21" s="298">
        <v>10.78</v>
      </c>
      <c r="AQ21" s="299">
        <v>-4.08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535</v>
      </c>
      <c r="AL22" s="1137"/>
      <c r="AM22" s="1137"/>
      <c r="AN22" s="1138"/>
      <c r="AO22" s="302">
        <v>95.5</v>
      </c>
      <c r="AP22" s="303">
        <v>96.3</v>
      </c>
      <c r="AQ22" s="304">
        <v>-0.8</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517</v>
      </c>
      <c r="AP30" s="272"/>
      <c r="AQ30" s="273" t="s">
        <v>518</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519</v>
      </c>
      <c r="AQ31" s="279" t="s">
        <v>520</v>
      </c>
      <c r="AR31" s="280" t="s">
        <v>521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539</v>
      </c>
      <c r="AL32" s="1121"/>
      <c r="AM32" s="1121"/>
      <c r="AN32" s="1122"/>
      <c r="AO32" s="312">
        <v>373771</v>
      </c>
      <c r="AP32" s="312">
        <v>33856</v>
      </c>
      <c r="AQ32" s="313">
        <v>62543</v>
      </c>
      <c r="AR32" s="314">
        <v>-45.9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540</v>
      </c>
      <c r="AL33" s="1121"/>
      <c r="AM33" s="1121"/>
      <c r="AN33" s="1122"/>
      <c r="AO33" s="312" t="s">
        <v>525</v>
      </c>
      <c r="AP33" s="312" t="s">
        <v>525</v>
      </c>
      <c r="AQ33" s="313" t="s">
        <v>525</v>
      </c>
      <c r="AR33" s="314" t="s">
        <v>525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541</v>
      </c>
      <c r="AL34" s="1121"/>
      <c r="AM34" s="1121"/>
      <c r="AN34" s="1122"/>
      <c r="AO34" s="312" t="s">
        <v>525</v>
      </c>
      <c r="AP34" s="312" t="s">
        <v>525</v>
      </c>
      <c r="AQ34" s="313" t="s">
        <v>525</v>
      </c>
      <c r="AR34" s="314" t="s">
        <v>525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542</v>
      </c>
      <c r="AL35" s="1121"/>
      <c r="AM35" s="1121"/>
      <c r="AN35" s="1122"/>
      <c r="AO35" s="312">
        <v>181854</v>
      </c>
      <c r="AP35" s="312">
        <v>16472</v>
      </c>
      <c r="AQ35" s="313">
        <v>16620</v>
      </c>
      <c r="AR35" s="314">
        <v>-0.9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543</v>
      </c>
      <c r="AL36" s="1121"/>
      <c r="AM36" s="1121"/>
      <c r="AN36" s="1122"/>
      <c r="AO36" s="312">
        <v>45361</v>
      </c>
      <c r="AP36" s="312">
        <v>4109</v>
      </c>
      <c r="AQ36" s="313">
        <v>3562</v>
      </c>
      <c r="AR36" s="314">
        <v>15.4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544</v>
      </c>
      <c r="AL37" s="1121"/>
      <c r="AM37" s="1121"/>
      <c r="AN37" s="1122"/>
      <c r="AO37" s="312" t="s">
        <v>525</v>
      </c>
      <c r="AP37" s="312" t="s">
        <v>525</v>
      </c>
      <c r="AQ37" s="313">
        <v>625</v>
      </c>
      <c r="AR37" s="314" t="s">
        <v>525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545</v>
      </c>
      <c r="AL38" s="1124"/>
      <c r="AM38" s="1124"/>
      <c r="AN38" s="1125"/>
      <c r="AO38" s="315" t="s">
        <v>525</v>
      </c>
      <c r="AP38" s="315" t="s">
        <v>525</v>
      </c>
      <c r="AQ38" s="316">
        <v>3</v>
      </c>
      <c r="AR38" s="304" t="s">
        <v>525</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546</v>
      </c>
      <c r="AL39" s="1124"/>
      <c r="AM39" s="1124"/>
      <c r="AN39" s="1125"/>
      <c r="AO39" s="312">
        <v>-157</v>
      </c>
      <c r="AP39" s="312">
        <v>-14</v>
      </c>
      <c r="AQ39" s="313">
        <v>-2822</v>
      </c>
      <c r="AR39" s="314">
        <v>-99.5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547</v>
      </c>
      <c r="AL40" s="1121"/>
      <c r="AM40" s="1121"/>
      <c r="AN40" s="1122"/>
      <c r="AO40" s="312">
        <v>-375392</v>
      </c>
      <c r="AP40" s="312">
        <v>-34003</v>
      </c>
      <c r="AQ40" s="313">
        <v>-53912</v>
      </c>
      <c r="AR40" s="314">
        <v>-36.9</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225437</v>
      </c>
      <c r="AP41" s="312">
        <v>20420</v>
      </c>
      <c r="AQ41" s="313">
        <v>26618</v>
      </c>
      <c r="AR41" s="314">
        <v>-23.3</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517</v>
      </c>
      <c r="AN49" s="1115" t="s">
        <v>551</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552</v>
      </c>
      <c r="AO50" s="329" t="s">
        <v>553</v>
      </c>
      <c r="AP50" s="330" t="s">
        <v>554</v>
      </c>
      <c r="AQ50" s="331" t="s">
        <v>555</v>
      </c>
      <c r="AR50" s="332" t="s">
        <v>556</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340757</v>
      </c>
      <c r="AN51" s="334">
        <v>30444</v>
      </c>
      <c r="AO51" s="335">
        <v>36.6</v>
      </c>
      <c r="AP51" s="336">
        <v>88328</v>
      </c>
      <c r="AQ51" s="337">
        <v>-1.9</v>
      </c>
      <c r="AR51" s="338">
        <v>38.5</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107694</v>
      </c>
      <c r="AN52" s="342">
        <v>9622</v>
      </c>
      <c r="AO52" s="343">
        <v>-19.399999999999999</v>
      </c>
      <c r="AP52" s="344">
        <v>49013</v>
      </c>
      <c r="AQ52" s="345">
        <v>6.4</v>
      </c>
      <c r="AR52" s="346">
        <v>-25.8</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257617</v>
      </c>
      <c r="AN53" s="334">
        <v>22991</v>
      </c>
      <c r="AO53" s="335">
        <v>-24.5</v>
      </c>
      <c r="AP53" s="336">
        <v>103390</v>
      </c>
      <c r="AQ53" s="337">
        <v>17.100000000000001</v>
      </c>
      <c r="AR53" s="338">
        <v>-41.6</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126191</v>
      </c>
      <c r="AN54" s="342">
        <v>11262</v>
      </c>
      <c r="AO54" s="343">
        <v>17</v>
      </c>
      <c r="AP54" s="344">
        <v>51269</v>
      </c>
      <c r="AQ54" s="345">
        <v>4.5999999999999996</v>
      </c>
      <c r="AR54" s="346">
        <v>12.4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567764</v>
      </c>
      <c r="AN55" s="334">
        <v>50925</v>
      </c>
      <c r="AO55" s="335">
        <v>121.5</v>
      </c>
      <c r="AP55" s="336">
        <v>117234</v>
      </c>
      <c r="AQ55" s="337">
        <v>13.4</v>
      </c>
      <c r="AR55" s="338">
        <v>108.1</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398524</v>
      </c>
      <c r="AN56" s="342">
        <v>35745</v>
      </c>
      <c r="AO56" s="343">
        <v>217.4</v>
      </c>
      <c r="AP56" s="344">
        <v>59796</v>
      </c>
      <c r="AQ56" s="345">
        <v>16.600000000000001</v>
      </c>
      <c r="AR56" s="346">
        <v>200.8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375412</v>
      </c>
      <c r="AN57" s="334">
        <v>33937</v>
      </c>
      <c r="AO57" s="335">
        <v>-33.4</v>
      </c>
      <c r="AP57" s="336">
        <v>97758</v>
      </c>
      <c r="AQ57" s="337">
        <v>-16.600000000000001</v>
      </c>
      <c r="AR57" s="338">
        <v>-16.8</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295945</v>
      </c>
      <c r="AN58" s="342">
        <v>26753</v>
      </c>
      <c r="AO58" s="343">
        <v>-25.2</v>
      </c>
      <c r="AP58" s="344">
        <v>45946</v>
      </c>
      <c r="AQ58" s="345">
        <v>-23.2</v>
      </c>
      <c r="AR58" s="346">
        <v>-2</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488495</v>
      </c>
      <c r="AN59" s="334">
        <v>44248</v>
      </c>
      <c r="AO59" s="335">
        <v>30.4</v>
      </c>
      <c r="AP59" s="336">
        <v>91338</v>
      </c>
      <c r="AQ59" s="337">
        <v>-6.6</v>
      </c>
      <c r="AR59" s="338">
        <v>37</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336968</v>
      </c>
      <c r="AN60" s="342">
        <v>30522</v>
      </c>
      <c r="AO60" s="343">
        <v>14.1</v>
      </c>
      <c r="AP60" s="344">
        <v>43989</v>
      </c>
      <c r="AQ60" s="345">
        <v>-4.3</v>
      </c>
      <c r="AR60" s="346">
        <v>18.399999999999999</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406009</v>
      </c>
      <c r="AN61" s="349">
        <v>36509</v>
      </c>
      <c r="AO61" s="350">
        <v>26.1</v>
      </c>
      <c r="AP61" s="351">
        <v>99610</v>
      </c>
      <c r="AQ61" s="352">
        <v>1.1000000000000001</v>
      </c>
      <c r="AR61" s="338">
        <v>25</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253064</v>
      </c>
      <c r="AN62" s="342">
        <v>22781</v>
      </c>
      <c r="AO62" s="343">
        <v>40.799999999999997</v>
      </c>
      <c r="AP62" s="344">
        <v>50003</v>
      </c>
      <c r="AQ62" s="345">
        <v>0</v>
      </c>
      <c r="AR62" s="346">
        <v>40.799999999999997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97eKidSEgWrvGYWn+/D4SUmtpONG6DOQyRqopZsX+CvZ5MhSsBnAdTnteZCFJH6uw1AnPl22fqVu3eQgRxmIAw==" saltValue="EOpW1cCYint6Fi9LCmVEk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DG33" sqref="DG33:DH33"/>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565</v>
      </c>
    </row>
    <row r="120" spans="125:125" ht="13.5" hidden="1" customHeight="1" x14ac:dyDescent="0.2"/>
    <row r="121" spans="125:125" ht="13.5" hidden="1" customHeight="1" x14ac:dyDescent="0.2">
      <c r="DU121" s="259"/>
    </row>
  </sheetData>
  <sheetProtection algorithmName="SHA-512" hashValue="3raoTP2O1gmOq1FAC5X3hNX79eb53MxHjKnyEvBM05mpY68YI4bvtvfILcupVh5GYGTEf9jAce5lbIdggRZ+Vw==" saltValue="eSwhx+goN9B8Gjy1lsal7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DG33" sqref="DG33:DH33"/>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566</v>
      </c>
    </row>
  </sheetData>
  <sheetProtection algorithmName="SHA-512" hashValue="SZeAX/SON7joqG9Aee1bjwaIJTPGMUUdZZCL+CPUlVwiFelQw9RY8iLySrDbCU25TZZk9tLH0+teVsgta1wdmQ==" saltValue="RWUJE3lUqVKfm4h4NfU1E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DG33" sqref="DG33:DH33"/>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567</v>
      </c>
      <c r="G46" s="8" t="s">
        <v>568</v>
      </c>
      <c r="H46" s="8" t="s">
        <v>569</v>
      </c>
      <c r="I46" s="8" t="s">
        <v>570</v>
      </c>
      <c r="J46" s="9" t="s">
        <v>571</v>
      </c>
    </row>
    <row r="47" spans="2:10" ht="57.75" customHeight="1" x14ac:dyDescent="0.2">
      <c r="B47" s="10"/>
      <c r="C47" s="1139" t="s">
        <v>3</v>
      </c>
      <c r="D47" s="1139"/>
      <c r="E47" s="1140"/>
      <c r="F47" s="11">
        <v>28.2</v>
      </c>
      <c r="G47" s="12">
        <v>32.28</v>
      </c>
      <c r="H47" s="12">
        <v>32.409999999999997</v>
      </c>
      <c r="I47" s="12">
        <v>33.630000000000003</v>
      </c>
      <c r="J47" s="13">
        <v>38.979999999999997</v>
      </c>
    </row>
    <row r="48" spans="2:10" ht="57.75" customHeight="1" x14ac:dyDescent="0.2">
      <c r="B48" s="14"/>
      <c r="C48" s="1141" t="s">
        <v>4</v>
      </c>
      <c r="D48" s="1141"/>
      <c r="E48" s="1142"/>
      <c r="F48" s="15">
        <v>9.1300000000000008</v>
      </c>
      <c r="G48" s="16">
        <v>8.74</v>
      </c>
      <c r="H48" s="16">
        <v>7.9</v>
      </c>
      <c r="I48" s="16">
        <v>11.8</v>
      </c>
      <c r="J48" s="17">
        <v>14.58</v>
      </c>
    </row>
    <row r="49" spans="2:10" ht="57.75" customHeight="1" thickBot="1" x14ac:dyDescent="0.25">
      <c r="B49" s="18"/>
      <c r="C49" s="1143" t="s">
        <v>5</v>
      </c>
      <c r="D49" s="1143"/>
      <c r="E49" s="1144"/>
      <c r="F49" s="19">
        <v>4.84</v>
      </c>
      <c r="G49" s="20">
        <v>4.26</v>
      </c>
      <c r="H49" s="20">
        <v>0.76</v>
      </c>
      <c r="I49" s="20">
        <v>7.78</v>
      </c>
      <c r="J49" s="21">
        <v>7.48</v>
      </c>
    </row>
    <row r="50" spans="2:10" ht="13" x14ac:dyDescent="0.2"/>
  </sheetData>
  <sheetProtection algorithmName="SHA-512" hashValue="bA+5/e41Ad2vvZHnSfunGCcyA6eUWxDl/AfwtEAIDkjMRvGpF2eNAbrHyQIUyhI8Ty2zYlabJiCxnl7hBAbBJw==" saltValue="4EVO8jLgM9kdX1v+D59u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2024-03-11T01:25:40Z</cp:lastPrinted>
  <dcterms:created xsi:type="dcterms:W3CDTF">2024-02-05T02:48:48Z</dcterms:created>
  <dcterms:modified xsi:type="dcterms:W3CDTF">2024-03-21T05:50:09Z</dcterms:modified>
  <cp:category/>
</cp:coreProperties>
</file>