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9340" windowHeight="116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BE37" i="10"/>
  <c r="AM37" i="10"/>
  <c r="U37" i="10"/>
  <c r="BE36" i="10"/>
  <c r="BE35" i="10"/>
  <c r="C34" i="10"/>
  <c r="C35" i="10" s="1"/>
  <c r="C36" i="10" l="1"/>
  <c r="C37" i="10" s="1"/>
  <c r="C38" i="10" s="1"/>
  <c r="AM34" i="10"/>
  <c r="AM35" i="10" s="1"/>
  <c r="AM36" i="10" s="1"/>
  <c r="U34" i="10"/>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<sst xmlns="http://schemas.openxmlformats.org/spreadsheetml/2006/main" count="1117" uniqueCount="641">
  <si>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</si>
  <si>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</si>
  <si>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</si>
  <si>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</si>
  <si>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</si>
  <si>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</si>
  <si>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</si>
  <si>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</si>
  <si>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</si>
  <si>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</si>
  <si>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</si>
  <si>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</si>
  <si>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</si>
  <si>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</si>
  <si>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</si>
  <si>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</si>
  <si>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</si>
  <si>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</si>
  <si>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</si>
  <si>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</si>
  <si>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</si>
  <si>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</si>
  <si>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</si>
  <si>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</si>
  <si>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</si>
  <si>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</si>
  <si>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</si>
  <si>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</si>
  <si>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</si>
  <si>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</si>
  <si>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</si>
  <si>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</si>
  <si>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</si>
  <si>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</si>
  <si>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</si>
  <si>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</si>
  <si>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</si>
  <si>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</si>
  <si>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</si>
  <si>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</si>
  <si>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</si>
  <si>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</si>
  <si>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</si>
  <si>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</si>
  <si>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</si>
  <si>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</si>
  <si>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</si>
  <si>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</si>
  <si>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</si>
  <si>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</si>
  <si>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</si>
  <si>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</si>
  <si>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</si>
  <si>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</si>
  <si>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</si>
  <si>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</si>
  <si>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</si>
  <si>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</si>
  <si>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</si>
  <si>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</si>
  <si>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</si>
  <si>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</si>
  <si>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</si>
  <si>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</si>
  <si>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</si>
  <si>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</si>
  <si>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</si>
  <si>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</si>
  <si>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</si>
  <si>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</si>
  <si>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</si>
  <si>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</si>
  <si>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</si>
  <si>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</si>
  <si>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</si>
  <si>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</si>
  <si>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</si>
  <si>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</si>
  <si>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</si>
  <si>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</si>
  <si>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</si>
  <si>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</si>
  <si>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</si>
  <si>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</si>
  <si>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</si>
  <si>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</si>
  <si>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</si>
  <si>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</si>
  <si>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</si>
  <si>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</si>
  <si>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</si>
  <si>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</si>
  <si>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</si>
  <si>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</si>
  <si>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</si>
  <si>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</si>
  <si>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</si>
  <si>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</si>
  <si>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</si>
  <si>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</si>
  <si>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</si>
  <si>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</si>
  <si>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</si>
  <si>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</si>
  <si>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</si>
  <si>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</si>
  <si>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</si>
  <si>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</si>
  <si>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</si>
  <si>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</si>
  <si>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</si>
  <si>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</si>
  <si>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</si>
  <si>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</si>
  <si>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</si>
  <si>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</si>
  <si>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</si>
  <si>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</si>
  <si>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</si>
  <si>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</si>
  <si>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</si>
  <si>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</si>
  <si>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</si>
  <si>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</si>
  <si>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</si>
  <si>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</si>
  <si>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</si>
  <si>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</si>
  <si>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</si>
  <si>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</si>
  <si>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</si>
  <si>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</si>
  <si>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</si>
  <si>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</si>
  <si>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</si>
  <si>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</si>
  <si>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</si>
  <si>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</si>
  <si>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</si>
  <si>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</si>
  <si>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</si>
  <si>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</si>
  <si>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</si>
  <si>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</si>
  <si>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</si>
  <si>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</si>
  <si>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</si>
  <si>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</si>
  <si>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</si>
  <si>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</si>
  <si>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</si>
  <si>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</si>
  <si>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</si>
  <si>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</si>
  <si>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</si>
  <si>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</si>
  <si>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</si>
  <si>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</si>
  <si>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</si>
  <si>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</si>
  <si>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</si>
  <si>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</si>
  <si>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</si>
  <si>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</si>
  <si>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</si>
  <si>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</si>
  <si>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</si>
  <si>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</si>
  <si>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</si>
  <si>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</si>
  <si>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</si>
  <si>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</si>
  <si>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</si>
  <si>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</si>
  <si>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</si>
  <si>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</si>
  <si>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</si>
  <si>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</si>
  <si>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</si>
  <si>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</si>
  <si>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</si>
  <si>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</si>
  <si>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</si>
  <si>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</si>
  <si>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</si>
  <si>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</si>
  <si>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</si>
  <si>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</si>
  <si>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</si>
  <si>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</si>
  <si>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</si>
  <si>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</si>
  <si>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</si>
  <si>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</si>
  <si>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</si>
  <si>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</si>
  <si>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</si>
  <si>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</si>
  <si>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</si>
  <si>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</si>
  <si>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</si>
  <si>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</si>
  <si>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</si>
  <si>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</si>
  <si>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</si>
  <si>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</si>
  <si>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</si>
  <si>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</si>
  <si>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</si>
  <si>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</si>
  <si>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</si>
  <si>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</si>
  <si>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</si>
  <si>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</si>
  <si>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</si>
  <si>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</si>
  <si>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</si>
  <si>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</si>
  <si>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</si>
  <si>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</si>
  <si>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</si>
  <si>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</si>
  <si>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</si>
  <si>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</si>
  <si>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</si>
  <si>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</si>
  <si>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</si>
  <si>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</si>
  <si>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</si>
  <si>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</si>
  <si>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</si>
  <si>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</si>
  <si>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</si>
  <si>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</si>
  <si>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</si>
  <si>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</si>
  <si>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</si>
  <si>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</si>
  <si>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</si>
  <si>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</si>
  <si>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</si>
  <si>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</si>
  <si>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</si>
  <si>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</si>
  <si>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</si>
  <si>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</si>
  <si>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</si>
  <si>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</si>
  <si>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</si>
  <si>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</si>
  <si>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</si>
  <si>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</si>
  <si>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</si>
  <si>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</si>
  <si>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</si>
  <si>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</si>
  <si>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</si>
  <si>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</si>
  <si>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</si>
  <si>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</si>
  <si>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</si>
  <si>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</si>
  <si>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</si>
  <si>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</si>
  <si>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</si>
  <si>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</si>
  <si>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</si>
  <si>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</si>
  <si>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</si>
  <si>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</si>
  <si>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</si>
  <si>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</si>
  <si>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</si>
  <si>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</si>
  <si>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</si>
  <si>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</si>
  <si>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</si>
  <si>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</si>
  <si>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</si>
  <si>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</si>
  <si>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</si>
  <si>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</si>
  <si>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</si>
  <si>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</si>
  <si>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</si>
  <si>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</si>
  <si>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</si>
  <si>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</si>
  <si>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</si>
  <si>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</si>
  <si>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</si>
  <si>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</si>
  <si>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</si>
  <si>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</si>
  <si>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</si>
  <si>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</si>
  <si>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</si>
  <si>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</si>
  <si>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</si>
  <si>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</si>
  <si>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</si>
  <si>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</si>
  <si>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</si>
  <si>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</si>
  <si>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</si>
  <si>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</si>
  <si>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</si>
  <si>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</si>
  <si>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</si>
  <si>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</si>
  <si>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</si>
  <si>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</si>
  <si>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</si>
  <si>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</si>
  <si>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</si>
  <si>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</si>
  <si>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</si>
  <si>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</si>
  <si>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</si>
  <si>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</si>
  <si>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</si>
  <si>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</si>
  <si>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</si>
  <si>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</si>
  <si>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</si>
  <si>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</si>
  <si>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</si>
  <si>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</si>
  <si>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</si>
  <si>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</si>
  <si>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</si>
  <si>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</si>
  <si>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</si>
  <si>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</si>
  <si>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</si>
  <si>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</si>
  <si>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</si>
  <si>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</si>
  <si>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</si>
  <si>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</si>
  <si>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</si>
  <si>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</si>
  <si>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</si>
  <si>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</si>
  <si>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</si>
  <si>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</si>
  <si>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</si>
  <si>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</si>
  <si>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</si>
  <si>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</si>
  <si>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</si>
  <si>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</si>
  <si>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</si>
  <si>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</si>
  <si>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</si>
  <si>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</si>
  <si>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</si>
  <si>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</si>
  <si>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</si>
  <si>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</si>
  <si>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</si>
  <si>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</si>
  <si>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</si>
  <si>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</si>
  <si>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</si>
  <si>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</si>
  <si>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</si>
  <si>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</si>
  <si>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</si>
  <si>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</si>
  <si>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</si>
  <si>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</si>
  <si>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</si>
  <si>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</si>
  <si>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</si>
  <si>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</si>
  <si>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</si>
  <si>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</si>
  <si>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</si>
  <si>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</si>
  <si>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</si>
  <si>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</si>
  <si>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</si>
  <si>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</si>
  <si>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</si>
  <si>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</si>
  <si>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</si>
  <si>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</si>
  <si>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</si>
  <si>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</si>
  <si>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</si>
  <si>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</si>
  <si>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</si>
  <si>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</si>
  <si>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</si>
  <si>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</si>
  <si>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</si>
  <si>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</si>
  <si>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</si>
  <si>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</si>
  <si>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</si>
  <si>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</si>
  <si>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</si>
  <si>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</si>
  <si>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</si>
  <si>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</si>
  <si>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</si>
  <si>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</si>
  <si>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</si>
  <si>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</si>
  <si>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</si>
  <si>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</si>
  <si>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</si>
  <si>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</si>
  <si>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法適用企業</t>
    <phoneticPr fontId="5"/>
  </si>
  <si>
    <t>津山市下水道事業会計</t>
    <phoneticPr fontId="5"/>
  </si>
  <si>
    <t>法適用企業</t>
    <phoneticPr fontId="5"/>
  </si>
  <si>
    <t>食肉処理センター特別会計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</si>
  <si>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</si>
  <si>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</si>
  <si>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</si>
  <si>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</si>
  <si>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</si>
  <si>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</si>
  <si>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</si>
  <si>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</si>
  <si>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</si>
  <si>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</si>
  <si>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</si>
  <si>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</si>
  <si>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</si>
  <si>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</si>
  <si>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</si>
  <si>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</si>
  <si>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</si>
  <si>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</si>
  <si>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</si>
  <si>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</si>
  <si>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</si>
  <si>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</si>
  <si>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</si>
  <si>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</si>
  <si>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</si>
  <si>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</si>
  <si>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</si>
  <si>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</si>
  <si>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</si>
  <si>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</si>
  <si>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</si>
  <si>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</si>
  <si>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</si>
  <si>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</si>
  <si>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</si>
  <si>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</si>
  <si>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</si>
  <si>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</si>
  <si>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</si>
  <si>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</si>
  <si>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</si>
  <si>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</si>
  <si>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</si>
  <si>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</si>
  <si>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</si>
  <si>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</si>
  <si>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</si>
  <si>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</si>
  <si>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</si>
  <si>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</si>
  <si>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</si>
  <si>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</si>
  <si>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</si>
  <si>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</si>
  <si>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</si>
  <si>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</si>
  <si>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</si>
  <si>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</si>
  <si>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</si>
  <si>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</si>
  <si>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</si>
  <si>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</si>
  <si>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</si>
  <si>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</si>
  <si>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</si>
  <si>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</si>
  <si>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</si>
  <si>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</si>
  <si>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</si>
  <si>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</si>
  <si>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津山市工業用水道事業会計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</si>
  <si>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</si>
  <si>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</si>
  <si>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</si>
  <si>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</si>
  <si>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</si>
  <si>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</si>
  <si>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</si>
  <si>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</si>
  <si>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</si>
  <si>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</si>
  <si>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</si>
  <si>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</si>
  <si>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</si>
  <si>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</si>
  <si>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</si>
  <si>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</si>
  <si>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</si>
  <si>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</si>
  <si>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</si>
  <si>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</si>
  <si>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</si>
  <si>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</si>
  <si>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</si>
  <si>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</si>
  <si>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</si>
  <si>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</si>
  <si>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</si>
  <si>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</si>
  <si>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</si>
  <si>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</si>
  <si>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</si>
  <si>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</si>
  <si>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</si>
  <si>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</si>
  <si>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</si>
  <si>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</si>
  <si>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</si>
  <si>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</si>
  <si>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</si>
  <si>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</si>
  <si>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</si>
  <si>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</si>
  <si>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</si>
  <si>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</si>
  <si>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</si>
  <si>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</si>
  <si>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</si>
  <si>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</si>
  <si>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</si>
  <si>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</si>
  <si>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</si>
  <si>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</si>
  <si>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</si>
  <si>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</si>
  <si>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</si>
  <si>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</si>
  <si>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</si>
  <si>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</si>
  <si>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</si>
  <si>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</si>
  <si>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</si>
  <si>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</si>
  <si>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</si>
  <si>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</si>
  <si>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</si>
  <si>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</si>
  <si>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</si>
  <si>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</si>
  <si>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</si>
  <si>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</si>
  <si>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</si>
  <si>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</si>
  <si>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</si>
  <si>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</si>
  <si>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</si>
  <si>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</si>
  <si>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</si>
  <si>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</si>
  <si>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</si>
  <si>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</si>
  <si>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</si>
  <si>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</si>
  <si>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</si>
  <si>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</si>
  <si>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3.80</t>
  </si>
  <si>
    <t>▲ 4.28</t>
  </si>
  <si>
    <t>▲ 3.69</t>
  </si>
  <si>
    <t>▲ 5.78</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</si>
  <si>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</si>
  <si>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</si>
  <si>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</si>
  <si>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</si>
  <si>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</si>
  <si>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</si>
  <si>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</si>
  <si>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</si>
  <si>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</si>
  <si>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</si>
  <si>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</si>
  <si>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</si>
  <si>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</si>
  <si>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</si>
  <si>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</si>
  <si>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</si>
  <si>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</si>
  <si>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</si>
  <si>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</si>
  <si>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</si>
  <si>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</si>
  <si>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津山広域事務組合 一般会計</t>
    <rPh sb="0" eb="2">
      <t>ツヤマ</t>
    </rPh>
    <rPh sb="2" eb="4">
      <t>コウイキ</t>
    </rPh>
    <rPh sb="4" eb="6">
      <t>ジム</t>
    </rPh>
    <rPh sb="6" eb="8">
      <t>クミアイ</t>
    </rPh>
    <rPh sb="9" eb="11">
      <t>イッパン</t>
    </rPh>
    <rPh sb="11" eb="13">
      <t>カイケイ</t>
    </rPh>
    <phoneticPr fontId="2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</si>
  <si>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5"/>
  </si>
  <si>
    <t>勝田郡老人福祉施設組合 一般会計</t>
  </si>
  <si>
    <t>久米老人ホーム組合 一般会計</t>
    <rPh sb="0" eb="2">
      <t>クメ</t>
    </rPh>
    <rPh sb="2" eb="4">
      <t>ロウジン</t>
    </rPh>
    <rPh sb="7" eb="9">
      <t>クミアイ</t>
    </rPh>
    <rPh sb="10" eb="12">
      <t>イッパン</t>
    </rPh>
    <rPh sb="12" eb="14">
      <t>カイケイ</t>
    </rPh>
    <phoneticPr fontId="25"/>
  </si>
  <si>
    <t>久米老人ホーム組合 指定訪問介護事業特別会計</t>
  </si>
  <si>
    <t>津山圏域資源循環施設組合 一般会計</t>
  </si>
  <si>
    <t>津山圏域衛生処理組合 一般会計</t>
  </si>
  <si>
    <t>津山圏域消防組合 一般会計</t>
  </si>
  <si>
    <t>岡山県広域水道企業団</t>
  </si>
  <si>
    <t>岡山県後期高齢者医療広域連合 一般会計</t>
  </si>
  <si>
    <t>岡山県後期高齢者医療広域連合 特別会計</t>
  </si>
  <si>
    <t>岡山県市町村総合事務組合 一般会計</t>
  </si>
  <si>
    <t>岡山県市町村総合事務組合 貸付金特別会計</t>
  </si>
  <si>
    <t>岡山県市町村総合事務組合 拠出金事業特別会計</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</si>
  <si>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</si>
  <si>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</si>
  <si>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</si>
  <si>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</si>
  <si>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</si>
  <si>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8"/>
  </si>
  <si>
    <t>（有）アグリ久米</t>
  </si>
  <si>
    <t>（財）あばグリーン公社</t>
  </si>
  <si>
    <t>（株）曲辰</t>
    <rPh sb="3" eb="4">
      <t>キョク</t>
    </rPh>
    <rPh sb="4" eb="5">
      <t>タツ</t>
    </rPh>
    <phoneticPr fontId="28"/>
  </si>
  <si>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</si>
  <si>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</si>
  <si>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</si>
  <si>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</si>
  <si>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</si>
  <si>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</si>
  <si>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</si>
  <si>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</si>
  <si>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</si>
  <si>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</si>
  <si>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</si>
  <si>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第三セクター等改革推進債償還基金</t>
  </si>
  <si>
    <t>ふるさと津山サポート基金</t>
  </si>
  <si>
    <t>公共施設長寿命化等推進基金</t>
  </si>
  <si>
    <t>人づくり基金</t>
  </si>
  <si>
    <t>つやま森づくり木材産業活性化基金</t>
    <rPh sb="3" eb="4">
      <t>モリ</t>
    </rPh>
    <rPh sb="7" eb="9">
      <t>モクザイ</t>
    </rPh>
    <rPh sb="9" eb="11">
      <t>サンギョウ</t>
    </rPh>
    <rPh sb="11" eb="14">
      <t>カッセイカ</t>
    </rPh>
    <rPh sb="14" eb="16">
      <t>キキン</t>
    </rPh>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</si>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</sst>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70329</c:v>
                </c:pt>
                <c:pt idx="3">
                  <c:v>54225</c:v>
                </c:pt>
                <c:pt idx="4">
                  <c:v>54016</c:v>
                </c:pt>
              </c:numCache>
            </c:numRef>
          </c:val>
          <c:smooth val="0"/>
          <c:extLst>
            <c:ext xmlns:c16="http://schemas.microsoft.com/office/drawing/2014/chart" uri="{C3380CC4-5D6E-409C-BE32-E72D297353CC}">
              <c16:uniqueId val="{00000000-0560-466E-971D-22ED90C092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73366</c:v>
                </c:pt>
                <c:pt idx="1">
                  <c:v>64445</c:v>
                </c:pt>
                <c:pt idx="2">
                  <c:v>40514</c:v>
                </c:pt>
                <c:pt idx="3">
                  <c:v>36824</c:v>
                </c:pt>
                <c:pt idx="4">
                  <c:v>42842</c:v>
                </c:pt>
              </c:numCache>
            </c:numRef>
          </c:val>
          <c:smooth val="0"/>
          <c:extLst>
            <c:ext xmlns:c16="http://schemas.microsoft.com/office/drawing/2014/chart" uri="{C3380CC4-5D6E-409C-BE32-E72D297353CC}">
              <c16:uniqueId val="{00000001-0560-466E-971D-22ED90C092D8}"/>
            </c:ext>
          </c:extLst>
        </c:ser>
        <c:dLbls>
          <c:showLegendKey val="0"/>
          <c:showVal val="0"/>
          <c:showCatName val="0"/>
          <c:showSerName val="0"/>
          <c:showPercent val="0"/>
          <c:showBubbleSize val="0"/>
        </c:dLbls>
        <c:marker val="1"/>
        <c:smooth val="0"/>
        <c:axId val="-880726864"/>
        <c:axId val="-880721424"/>
      </c:lineChart>
      <c:catAx>
        <c:axId val="-88072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721424"/>
        <c:crosses val="autoZero"/>
        <c:auto val="1"/>
        <c:lblAlgn val="ctr"/>
        <c:lblOffset val="100"/>
        <c:tickLblSkip val="1"/>
        <c:tickMarkSkip val="1"/>
        <c:noMultiLvlLbl val="0"/>
      </c:catAx>
      <c:valAx>
        <c:axId val="-8807214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72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4.3899999999999997</c:v>
                </c:pt>
                <c:pt idx="1">
                  <c:v>3.49</c:v>
                </c:pt>
                <c:pt idx="2">
                  <c:v>3.99</c:v>
                </c:pt>
                <c:pt idx="3">
                  <c:v>6.93</c:v>
                </c:pt>
                <c:pt idx="4">
                  <c:v>6.54</c:v>
                </c:pt>
              </c:numCache>
            </c:numRef>
          </c:val>
          <c:extLst>
            <c:ext xmlns:c16="http://schemas.microsoft.com/office/drawing/2014/chart" uri="{C3380CC4-5D6E-409C-BE32-E72D297353CC}">
              <c16:uniqueId val="{00000000-10F9-4FB3-99C4-A00B41B6E1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18.079999999999998</c:v>
                </c:pt>
                <c:pt idx="1">
                  <c:v>17.53</c:v>
                </c:pt>
                <c:pt idx="2">
                  <c:v>14.46</c:v>
                </c:pt>
                <c:pt idx="3">
                  <c:v>16.010000000000002</c:v>
                </c:pt>
                <c:pt idx="4">
                  <c:v>14.54</c:v>
                </c:pt>
              </c:numCache>
            </c:numRef>
          </c:val>
          <c:extLst>
            <c:ext xmlns:c16="http://schemas.microsoft.com/office/drawing/2014/chart" uri="{C3380CC4-5D6E-409C-BE32-E72D297353CC}">
              <c16:uniqueId val="{00000001-10F9-4FB3-99C4-A00B41B6E1C5}"/>
            </c:ext>
          </c:extLst>
        </c:ser>
        <c:dLbls>
          <c:showLegendKey val="0"/>
          <c:showVal val="0"/>
          <c:showCatName val="0"/>
          <c:showSerName val="0"/>
          <c:showPercent val="0"/>
          <c:showBubbleSize val="0"/>
        </c:dLbls>
        <c:gapWidth val="250"/>
        <c:overlap val="100"/>
        <c:axId val="-880720336"/>
        <c:axId val="-88071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c:v>
                </c:pt>
                <c:pt idx="1">
                  <c:v>-4.28</c:v>
                </c:pt>
                <c:pt idx="2">
                  <c:v>-3.69</c:v>
                </c:pt>
                <c:pt idx="3">
                  <c:v>2.76</c:v>
                </c:pt>
                <c:pt idx="4">
                  <c:v>-5.78</c:v>
                </c:pt>
              </c:numCache>
            </c:numRef>
          </c:val>
          <c:smooth val="0"/>
          <c:extLst>
            <c:ext xmlns:c16="http://schemas.microsoft.com/office/drawing/2014/chart" uri="{C3380CC4-5D6E-409C-BE32-E72D297353CC}">
              <c16:uniqueId val="{00000002-10F9-4FB3-99C4-A00B41B6E1C5}"/>
            </c:ext>
          </c:extLst>
        </c:ser>
        <c:dLbls>
          <c:showLegendKey val="0"/>
          <c:showVal val="0"/>
          <c:showCatName val="0"/>
          <c:showSerName val="0"/>
          <c:showPercent val="0"/>
          <c:showBubbleSize val="0"/>
        </c:dLbls>
        <c:marker val="1"/>
        <c:smooth val="0"/>
        <c:axId val="-880720336"/>
        <c:axId val="-880718704"/>
      </c:lineChart>
      <c:catAx>
        <c:axId val="-88072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0718704"/>
        <c:crosses val="autoZero"/>
        <c:auto val="1"/>
        <c:lblAlgn val="ctr"/>
        <c:lblOffset val="100"/>
        <c:tickLblSkip val="1"/>
        <c:tickMarkSkip val="1"/>
        <c:noMultiLvlLbl val="0"/>
      </c:catAx>
      <c:valAx>
        <c:axId val="-88071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2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B2-424C-826B-0952723C8E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B2-424C-826B-0952723C8ECF}"/>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B2-424C-826B-0952723C8EC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4BB2-424C-826B-0952723C8ECF}"/>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0.18</c:v>
                </c:pt>
                <c:pt idx="4">
                  <c:v>#N/A</c:v>
                </c:pt>
                <c:pt idx="5">
                  <c:v>0.17</c:v>
                </c:pt>
                <c:pt idx="6">
                  <c:v>#N/A</c:v>
                </c:pt>
                <c:pt idx="7">
                  <c:v>0.17</c:v>
                </c:pt>
                <c:pt idx="8">
                  <c:v>#N/A</c:v>
                </c:pt>
                <c:pt idx="9">
                  <c:v>0.17</c:v>
                </c:pt>
              </c:numCache>
            </c:numRef>
          </c:val>
          <c:extLst>
            <c:ext xmlns:c16="http://schemas.microsoft.com/office/drawing/2014/chart" uri="{C3380CC4-5D6E-409C-BE32-E72D297353CC}">
              <c16:uniqueId val="{00000004-4BB2-424C-826B-0952723C8E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0.32</c:v>
                </c:pt>
                <c:pt idx="4">
                  <c:v>#N/A</c:v>
                </c:pt>
                <c:pt idx="5">
                  <c:v>0.54</c:v>
                </c:pt>
                <c:pt idx="6">
                  <c:v>#N/A</c:v>
                </c:pt>
                <c:pt idx="7">
                  <c:v>0.3</c:v>
                </c:pt>
                <c:pt idx="8">
                  <c:v>#N/A</c:v>
                </c:pt>
                <c:pt idx="9">
                  <c:v>0.46</c:v>
                </c:pt>
              </c:numCache>
            </c:numRef>
          </c:val>
          <c:extLst>
            <c:ext xmlns:c16="http://schemas.microsoft.com/office/drawing/2014/chart" uri="{C3380CC4-5D6E-409C-BE32-E72D297353CC}">
              <c16:uniqueId val="{00000005-4BB2-424C-826B-0952723C8E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0.47</c:v>
                </c:pt>
                <c:pt idx="4">
                  <c:v>#N/A</c:v>
                </c:pt>
                <c:pt idx="5">
                  <c:v>0.97</c:v>
                </c:pt>
                <c:pt idx="6">
                  <c:v>#N/A</c:v>
                </c:pt>
                <c:pt idx="7">
                  <c:v>1.66</c:v>
                </c:pt>
                <c:pt idx="8">
                  <c:v>#N/A</c:v>
                </c:pt>
                <c:pt idx="9">
                  <c:v>1.9</c:v>
                </c:pt>
              </c:numCache>
            </c:numRef>
          </c:val>
          <c:extLst>
            <c:ext xmlns:c16="http://schemas.microsoft.com/office/drawing/2014/chart" uri="{C3380CC4-5D6E-409C-BE32-E72D297353CC}">
              <c16:uniqueId val="{00000006-4BB2-424C-826B-0952723C8ECF}"/>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1.27</c:v>
                </c:pt>
                <c:pt idx="4">
                  <c:v>#N/A</c:v>
                </c:pt>
                <c:pt idx="5">
                  <c:v>2.38</c:v>
                </c:pt>
                <c:pt idx="6">
                  <c:v>#N/A</c:v>
                </c:pt>
                <c:pt idx="7">
                  <c:v>2.41</c:v>
                </c:pt>
                <c:pt idx="8">
                  <c:v>#N/A</c:v>
                </c:pt>
                <c:pt idx="9">
                  <c:v>2.2999999999999998</c:v>
                </c:pt>
              </c:numCache>
            </c:numRef>
          </c:val>
          <c:extLst>
            <c:ext xmlns:c16="http://schemas.microsoft.com/office/drawing/2014/chart" uri="{C3380CC4-5D6E-409C-BE32-E72D297353CC}">
              <c16:uniqueId val="{00000007-4BB2-424C-826B-0952723C8E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4.3899999999999997</c:v>
                </c:pt>
                <c:pt idx="2">
                  <c:v>#N/A</c:v>
                </c:pt>
                <c:pt idx="3">
                  <c:v>3.49</c:v>
                </c:pt>
                <c:pt idx="4">
                  <c:v>#N/A</c:v>
                </c:pt>
                <c:pt idx="5">
                  <c:v>3.99</c:v>
                </c:pt>
                <c:pt idx="6">
                  <c:v>#N/A</c:v>
                </c:pt>
                <c:pt idx="7">
                  <c:v>6.93</c:v>
                </c:pt>
                <c:pt idx="8">
                  <c:v>#N/A</c:v>
                </c:pt>
                <c:pt idx="9">
                  <c:v>6.54</c:v>
                </c:pt>
              </c:numCache>
            </c:numRef>
          </c:val>
          <c:extLst>
            <c:ext xmlns:c16="http://schemas.microsoft.com/office/drawing/2014/chart" uri="{C3380CC4-5D6E-409C-BE32-E72D297353CC}">
              <c16:uniqueId val="{00000008-4BB2-424C-826B-0952723C8ECF}"/>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15.13</c:v>
                </c:pt>
                <c:pt idx="2">
                  <c:v>#N/A</c:v>
                </c:pt>
                <c:pt idx="3">
                  <c:v>16.489999999999998</c:v>
                </c:pt>
                <c:pt idx="4">
                  <c:v>#N/A</c:v>
                </c:pt>
                <c:pt idx="5">
                  <c:v>16.97</c:v>
                </c:pt>
                <c:pt idx="6">
                  <c:v>#N/A</c:v>
                </c:pt>
                <c:pt idx="7">
                  <c:v>16.52</c:v>
                </c:pt>
                <c:pt idx="8">
                  <c:v>#N/A</c:v>
                </c:pt>
                <c:pt idx="9">
                  <c:v>16.8</c:v>
                </c:pt>
              </c:numCache>
            </c:numRef>
          </c:val>
          <c:extLst>
            <c:ext xmlns:c16="http://schemas.microsoft.com/office/drawing/2014/chart" uri="{C3380CC4-5D6E-409C-BE32-E72D297353CC}">
              <c16:uniqueId val="{00000009-4BB2-424C-826B-0952723C8ECF}"/>
            </c:ext>
          </c:extLst>
        </c:ser>
        <c:dLbls>
          <c:showLegendKey val="0"/>
          <c:showVal val="0"/>
          <c:showCatName val="0"/>
          <c:showSerName val="0"/>
          <c:showPercent val="0"/>
          <c:showBubbleSize val="0"/>
        </c:dLbls>
        <c:gapWidth val="150"/>
        <c:overlap val="100"/>
        <c:axId val="-880713808"/>
        <c:axId val="-880715440"/>
      </c:barChart>
      <c:catAx>
        <c:axId val="-88071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715440"/>
        <c:crosses val="autoZero"/>
        <c:auto val="1"/>
        <c:lblAlgn val="ctr"/>
        <c:lblOffset val="100"/>
        <c:tickLblSkip val="1"/>
        <c:tickMarkSkip val="1"/>
        <c:noMultiLvlLbl val="0"/>
      </c:catAx>
      <c:valAx>
        <c:axId val="-88071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1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5966</c:v>
                </c:pt>
                <c:pt idx="5">
                  <c:v>5996</c:v>
                </c:pt>
                <c:pt idx="8">
                  <c:v>6069</c:v>
                </c:pt>
                <c:pt idx="11">
                  <c:v>6178</c:v>
                </c:pt>
                <c:pt idx="14">
                  <c:v>6314</c:v>
                </c:pt>
              </c:numCache>
            </c:numRef>
          </c:val>
          <c:extLst>
            <c:ext xmlns:c16="http://schemas.microsoft.com/office/drawing/2014/chart" uri="{C3380CC4-5D6E-409C-BE32-E72D297353CC}">
              <c16:uniqueId val="{00000000-3427-4102-9661-3BEBFB5863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27-4102-9661-3BEBFB5863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201</c:v>
                </c:pt>
                <c:pt idx="3">
                  <c:v>193</c:v>
                </c:pt>
                <c:pt idx="6">
                  <c:v>151</c:v>
                </c:pt>
                <c:pt idx="9">
                  <c:v>148</c:v>
                </c:pt>
                <c:pt idx="12">
                  <c:v>143</c:v>
                </c:pt>
              </c:numCache>
            </c:numRef>
          </c:val>
          <c:extLst>
            <c:ext xmlns:c16="http://schemas.microsoft.com/office/drawing/2014/chart" uri="{C3380CC4-5D6E-409C-BE32-E72D297353CC}">
              <c16:uniqueId val="{00000002-3427-4102-9661-3BEBFB5863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503</c:v>
                </c:pt>
                <c:pt idx="3">
                  <c:v>787</c:v>
                </c:pt>
                <c:pt idx="6">
                  <c:v>871</c:v>
                </c:pt>
                <c:pt idx="9">
                  <c:v>941</c:v>
                </c:pt>
                <c:pt idx="12">
                  <c:v>1060</c:v>
                </c:pt>
              </c:numCache>
            </c:numRef>
          </c:val>
          <c:extLst>
            <c:ext xmlns:c16="http://schemas.microsoft.com/office/drawing/2014/chart" uri="{C3380CC4-5D6E-409C-BE32-E72D297353CC}">
              <c16:uniqueId val="{00000003-3427-4102-9661-3BEBFB5863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1805</c:v>
                </c:pt>
                <c:pt idx="3">
                  <c:v>1694</c:v>
                </c:pt>
                <c:pt idx="6">
                  <c:v>1746</c:v>
                </c:pt>
                <c:pt idx="9">
                  <c:v>1724</c:v>
                </c:pt>
                <c:pt idx="12">
                  <c:v>1634</c:v>
                </c:pt>
              </c:numCache>
            </c:numRef>
          </c:val>
          <c:extLst>
            <c:ext xmlns:c16="http://schemas.microsoft.com/office/drawing/2014/chart" uri="{C3380CC4-5D6E-409C-BE32-E72D297353CC}">
              <c16:uniqueId val="{00000004-3427-4102-9661-3BEBFB5863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c:v>
                </c:pt>
                <c:pt idx="3">
                  <c:v>7</c:v>
                </c:pt>
                <c:pt idx="6">
                  <c:v>0</c:v>
                </c:pt>
                <c:pt idx="9">
                  <c:v>0</c:v>
                </c:pt>
                <c:pt idx="12">
                  <c:v>0</c:v>
                </c:pt>
              </c:numCache>
            </c:numRef>
          </c:val>
          <c:extLst>
            <c:ext xmlns:c16="http://schemas.microsoft.com/office/drawing/2014/chart" uri="{C3380CC4-5D6E-409C-BE32-E72D297353CC}">
              <c16:uniqueId val="{00000005-3427-4102-9661-3BEBFB5863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27-4102-9661-3BEBFB5863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6137</c:v>
                </c:pt>
                <c:pt idx="3">
                  <c:v>6009</c:v>
                </c:pt>
                <c:pt idx="6">
                  <c:v>6161</c:v>
                </c:pt>
                <c:pt idx="9">
                  <c:v>6241</c:v>
                </c:pt>
                <c:pt idx="12">
                  <c:v>6316</c:v>
                </c:pt>
              </c:numCache>
            </c:numRef>
          </c:val>
          <c:extLst>
            <c:ext xmlns:c16="http://schemas.microsoft.com/office/drawing/2014/chart" uri="{C3380CC4-5D6E-409C-BE32-E72D297353CC}">
              <c16:uniqueId val="{00000007-3427-4102-9661-3BEBFB586390}"/>
            </c:ext>
          </c:extLst>
        </c:ser>
        <c:dLbls>
          <c:showLegendKey val="0"/>
          <c:showVal val="0"/>
          <c:showCatName val="0"/>
          <c:showSerName val="0"/>
          <c:showPercent val="0"/>
          <c:showBubbleSize val="0"/>
        </c:dLbls>
        <c:gapWidth val="100"/>
        <c:overlap val="100"/>
        <c:axId val="-880714896"/>
        <c:axId val="-88072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2693</c:v>
                </c:pt>
                <c:pt idx="2">
                  <c:v>#N/A</c:v>
                </c:pt>
                <c:pt idx="3">
                  <c:v>#N/A</c:v>
                </c:pt>
                <c:pt idx="4">
                  <c:v>2694</c:v>
                </c:pt>
                <c:pt idx="5">
                  <c:v>#N/A</c:v>
                </c:pt>
                <c:pt idx="6">
                  <c:v>#N/A</c:v>
                </c:pt>
                <c:pt idx="7">
                  <c:v>2860</c:v>
                </c:pt>
                <c:pt idx="8">
                  <c:v>#N/A</c:v>
                </c:pt>
                <c:pt idx="9">
                  <c:v>#N/A</c:v>
                </c:pt>
                <c:pt idx="10">
                  <c:v>2876</c:v>
                </c:pt>
                <c:pt idx="11">
                  <c:v>#N/A</c:v>
                </c:pt>
                <c:pt idx="12">
                  <c:v>#N/A</c:v>
                </c:pt>
                <c:pt idx="13">
                  <c:v>2839</c:v>
                </c:pt>
                <c:pt idx="14">
                  <c:v>#N/A</c:v>
                </c:pt>
              </c:numCache>
            </c:numRef>
          </c:val>
          <c:smooth val="0"/>
          <c:extLst>
            <c:ext xmlns:c16="http://schemas.microsoft.com/office/drawing/2014/chart" uri="{C3380CC4-5D6E-409C-BE32-E72D297353CC}">
              <c16:uniqueId val="{00000008-3427-4102-9661-3BEBFB586390}"/>
            </c:ext>
          </c:extLst>
        </c:ser>
        <c:dLbls>
          <c:showLegendKey val="0"/>
          <c:showVal val="0"/>
          <c:showCatName val="0"/>
          <c:showSerName val="0"/>
          <c:showPercent val="0"/>
          <c:showBubbleSize val="0"/>
        </c:dLbls>
        <c:marker val="1"/>
        <c:smooth val="0"/>
        <c:axId val="-880714896"/>
        <c:axId val="-880725776"/>
      </c:lineChart>
      <c:catAx>
        <c:axId val="-88071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725776"/>
        <c:crosses val="autoZero"/>
        <c:auto val="1"/>
        <c:lblAlgn val="ctr"/>
        <c:lblOffset val="100"/>
        <c:tickLblSkip val="1"/>
        <c:tickMarkSkip val="1"/>
        <c:noMultiLvlLbl val="0"/>
      </c:catAx>
      <c:valAx>
        <c:axId val="-88072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1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68423</c:v>
                </c:pt>
                <c:pt idx="5">
                  <c:v>68200</c:v>
                </c:pt>
                <c:pt idx="8">
                  <c:v>66267</c:v>
                </c:pt>
                <c:pt idx="11">
                  <c:v>63985</c:v>
                </c:pt>
                <c:pt idx="14">
                  <c:v>60392</c:v>
                </c:pt>
              </c:numCache>
            </c:numRef>
          </c:val>
          <c:extLst>
            <c:ext xmlns:c16="http://schemas.microsoft.com/office/drawing/2014/chart" uri="{C3380CC4-5D6E-409C-BE32-E72D297353CC}">
              <c16:uniqueId val="{00000000-6EE6-40D3-A5FB-52A741C37E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11041</c:v>
                </c:pt>
                <c:pt idx="5">
                  <c:v>10193</c:v>
                </c:pt>
                <c:pt idx="8">
                  <c:v>9025</c:v>
                </c:pt>
                <c:pt idx="11">
                  <c:v>8509</c:v>
                </c:pt>
                <c:pt idx="14">
                  <c:v>8139</c:v>
                </c:pt>
              </c:numCache>
            </c:numRef>
          </c:val>
          <c:extLst>
            <c:ext xmlns:c16="http://schemas.microsoft.com/office/drawing/2014/chart" uri="{C3380CC4-5D6E-409C-BE32-E72D297353CC}">
              <c16:uniqueId val="{00000001-6EE6-40D3-A5FB-52A741C37E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8697</c:v>
                </c:pt>
                <c:pt idx="5">
                  <c:v>8385</c:v>
                </c:pt>
                <c:pt idx="8">
                  <c:v>7745</c:v>
                </c:pt>
                <c:pt idx="11">
                  <c:v>9953</c:v>
                </c:pt>
                <c:pt idx="14">
                  <c:v>9959</c:v>
                </c:pt>
              </c:numCache>
            </c:numRef>
          </c:val>
          <c:extLst>
            <c:ext xmlns:c16="http://schemas.microsoft.com/office/drawing/2014/chart" uri="{C3380CC4-5D6E-409C-BE32-E72D297353CC}">
              <c16:uniqueId val="{00000002-6EE6-40D3-A5FB-52A741C37E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E6-40D3-A5FB-52A741C37E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E6-40D3-A5FB-52A741C37E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c:v>
                </c:pt>
                <c:pt idx="3">
                  <c:v>13</c:v>
                </c:pt>
                <c:pt idx="6">
                  <c:v>17</c:v>
                </c:pt>
                <c:pt idx="9">
                  <c:v>10</c:v>
                </c:pt>
                <c:pt idx="12">
                  <c:v>26</c:v>
                </c:pt>
              </c:numCache>
            </c:numRef>
          </c:val>
          <c:extLst>
            <c:ext xmlns:c16="http://schemas.microsoft.com/office/drawing/2014/chart" uri="{C3380CC4-5D6E-409C-BE32-E72D297353CC}">
              <c16:uniqueId val="{00000005-6EE6-40D3-A5FB-52A741C37E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5852</c:v>
                </c:pt>
                <c:pt idx="3">
                  <c:v>5840</c:v>
                </c:pt>
                <c:pt idx="6">
                  <c:v>5764</c:v>
                </c:pt>
                <c:pt idx="9">
                  <c:v>6040</c:v>
                </c:pt>
                <c:pt idx="12">
                  <c:v>5968</c:v>
                </c:pt>
              </c:numCache>
            </c:numRef>
          </c:val>
          <c:extLst>
            <c:ext xmlns:c16="http://schemas.microsoft.com/office/drawing/2014/chart" uri="{C3380CC4-5D6E-409C-BE32-E72D297353CC}">
              <c16:uniqueId val="{00000006-6EE6-40D3-A5FB-52A741C37E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9611</c:v>
                </c:pt>
                <c:pt idx="3">
                  <c:v>8958</c:v>
                </c:pt>
                <c:pt idx="6">
                  <c:v>8234</c:v>
                </c:pt>
                <c:pt idx="9">
                  <c:v>7743</c:v>
                </c:pt>
                <c:pt idx="12">
                  <c:v>6917</c:v>
                </c:pt>
              </c:numCache>
            </c:numRef>
          </c:val>
          <c:extLst>
            <c:ext xmlns:c16="http://schemas.microsoft.com/office/drawing/2014/chart" uri="{C3380CC4-5D6E-409C-BE32-E72D297353CC}">
              <c16:uniqueId val="{00000007-6EE6-40D3-A5FB-52A741C37E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26458</c:v>
                </c:pt>
                <c:pt idx="3">
                  <c:v>25266</c:v>
                </c:pt>
                <c:pt idx="6">
                  <c:v>23561</c:v>
                </c:pt>
                <c:pt idx="9">
                  <c:v>22679</c:v>
                </c:pt>
                <c:pt idx="12">
                  <c:v>21715</c:v>
                </c:pt>
              </c:numCache>
            </c:numRef>
          </c:val>
          <c:extLst>
            <c:ext xmlns:c16="http://schemas.microsoft.com/office/drawing/2014/chart" uri="{C3380CC4-5D6E-409C-BE32-E72D297353CC}">
              <c16:uniqueId val="{00000008-6EE6-40D3-A5FB-52A741C37E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1468</c:v>
                </c:pt>
                <c:pt idx="3">
                  <c:v>1296</c:v>
                </c:pt>
                <c:pt idx="6">
                  <c:v>1166</c:v>
                </c:pt>
                <c:pt idx="9">
                  <c:v>1289</c:v>
                </c:pt>
                <c:pt idx="12">
                  <c:v>938</c:v>
                </c:pt>
              </c:numCache>
            </c:numRef>
          </c:val>
          <c:extLst>
            <c:ext xmlns:c16="http://schemas.microsoft.com/office/drawing/2014/chart" uri="{C3380CC4-5D6E-409C-BE32-E72D297353CC}">
              <c16:uniqueId val="{00000009-6EE6-40D3-A5FB-52A741C37E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73988</c:v>
                </c:pt>
                <c:pt idx="3">
                  <c:v>73669</c:v>
                </c:pt>
                <c:pt idx="6">
                  <c:v>71249</c:v>
                </c:pt>
                <c:pt idx="9">
                  <c:v>68271</c:v>
                </c:pt>
                <c:pt idx="12">
                  <c:v>64489</c:v>
                </c:pt>
              </c:numCache>
            </c:numRef>
          </c:val>
          <c:extLst>
            <c:ext xmlns:c16="http://schemas.microsoft.com/office/drawing/2014/chart" uri="{C3380CC4-5D6E-409C-BE32-E72D297353CC}">
              <c16:uniqueId val="{0000000A-6EE6-40D3-A5FB-52A741C37ED4}"/>
            </c:ext>
          </c:extLst>
        </c:ser>
        <c:dLbls>
          <c:showLegendKey val="0"/>
          <c:showVal val="0"/>
          <c:showCatName val="0"/>
          <c:showSerName val="0"/>
          <c:showPercent val="0"/>
          <c:showBubbleSize val="0"/>
        </c:dLbls>
        <c:gapWidth val="100"/>
        <c:overlap val="100"/>
        <c:axId val="-880725232"/>
        <c:axId val="-115904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29224</c:v>
                </c:pt>
                <c:pt idx="2">
                  <c:v>#N/A</c:v>
                </c:pt>
                <c:pt idx="3">
                  <c:v>#N/A</c:v>
                </c:pt>
                <c:pt idx="4">
                  <c:v>28264</c:v>
                </c:pt>
                <c:pt idx="5">
                  <c:v>#N/A</c:v>
                </c:pt>
                <c:pt idx="6">
                  <c:v>#N/A</c:v>
                </c:pt>
                <c:pt idx="7">
                  <c:v>26953</c:v>
                </c:pt>
                <c:pt idx="8">
                  <c:v>#N/A</c:v>
                </c:pt>
                <c:pt idx="9">
                  <c:v>#N/A</c:v>
                </c:pt>
                <c:pt idx="10">
                  <c:v>23585</c:v>
                </c:pt>
                <c:pt idx="11">
                  <c:v>#N/A</c:v>
                </c:pt>
                <c:pt idx="12">
                  <c:v>#N/A</c:v>
                </c:pt>
                <c:pt idx="13">
                  <c:v>21562</c:v>
                </c:pt>
                <c:pt idx="14">
                  <c:v>#N/A</c:v>
                </c:pt>
              </c:numCache>
            </c:numRef>
          </c:val>
          <c:smooth val="0"/>
          <c:extLst>
            <c:ext xmlns:c16="http://schemas.microsoft.com/office/drawing/2014/chart" uri="{C3380CC4-5D6E-409C-BE32-E72D297353CC}">
              <c16:uniqueId val="{0000000B-6EE6-40D3-A5FB-52A741C37ED4}"/>
            </c:ext>
          </c:extLst>
        </c:ser>
        <c:dLbls>
          <c:showLegendKey val="0"/>
          <c:showVal val="0"/>
          <c:showCatName val="0"/>
          <c:showSerName val="0"/>
          <c:showPercent val="0"/>
          <c:showBubbleSize val="0"/>
        </c:dLbls>
        <c:marker val="1"/>
        <c:smooth val="0"/>
        <c:axId val="-880725232"/>
        <c:axId val="-1159040480"/>
      </c:lineChart>
      <c:catAx>
        <c:axId val="-88072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040480"/>
        <c:crosses val="autoZero"/>
        <c:auto val="1"/>
        <c:lblAlgn val="ctr"/>
        <c:lblOffset val="100"/>
        <c:tickLblSkip val="1"/>
        <c:tickMarkSkip val="1"/>
        <c:noMultiLvlLbl val="0"/>
      </c:catAx>
      <c:valAx>
        <c:axId val="-115904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2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4025</c:v>
                </c:pt>
                <c:pt idx="1">
                  <c:v>4628</c:v>
                </c:pt>
                <c:pt idx="2">
                  <c:v>4131</c:v>
                </c:pt>
              </c:numCache>
            </c:numRef>
          </c:val>
          <c:extLst>
            <c:ext xmlns:c16="http://schemas.microsoft.com/office/drawing/2014/chart" uri="{C3380CC4-5D6E-409C-BE32-E72D297353CC}">
              <c16:uniqueId val="{00000000-9604-4664-840C-B3F6C1FCB5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604</c:v>
                </c:pt>
                <c:pt idx="1">
                  <c:v>1027</c:v>
                </c:pt>
                <c:pt idx="2">
                  <c:v>1027</c:v>
                </c:pt>
              </c:numCache>
            </c:numRef>
          </c:val>
          <c:extLst>
            <c:ext xmlns:c16="http://schemas.microsoft.com/office/drawing/2014/chart" uri="{C3380CC4-5D6E-409C-BE32-E72D297353CC}">
              <c16:uniqueId val="{00000001-9604-4664-840C-B3F6C1FCB5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1831</c:v>
                </c:pt>
                <c:pt idx="1">
                  <c:v>2680</c:v>
                </c:pt>
                <c:pt idx="2">
                  <c:v>2834</c:v>
                </c:pt>
              </c:numCache>
            </c:numRef>
          </c:val>
          <c:extLst>
            <c:ext xmlns:c16="http://schemas.microsoft.com/office/drawing/2014/chart" uri="{C3380CC4-5D6E-409C-BE32-E72D297353CC}">
              <c16:uniqueId val="{00000002-9604-4664-840C-B3F6C1FCB50F}"/>
            </c:ext>
          </c:extLst>
        </c:ser>
        <c:dLbls>
          <c:showLegendKey val="0"/>
          <c:showVal val="0"/>
          <c:showCatName val="0"/>
          <c:showSerName val="0"/>
          <c:showPercent val="0"/>
          <c:showBubbleSize val="0"/>
        </c:dLbls>
        <c:gapWidth val="120"/>
        <c:overlap val="100"/>
        <c:axId val="-1159041024"/>
        <c:axId val="-1159036672"/>
      </c:barChart>
      <c:catAx>
        <c:axId val="-11590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9036672"/>
        <c:crosses val="autoZero"/>
        <c:auto val="1"/>
        <c:lblAlgn val="ctr"/>
        <c:lblOffset val="100"/>
        <c:tickLblSkip val="1"/>
        <c:tickMarkSkip val="1"/>
        <c:noMultiLvlLbl val="0"/>
      </c:catAx>
      <c:valAx>
        <c:axId val="-1159036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904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元利償還金は、小中学校施設整備等に係る起債償還の据置期間終了等により平成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億円台で推移しているが、合併特例債など、交付税算入等で財政的に有利な地方債を重点的に活用していることから、同時に算入公債費等も増加している。</a:t>
          </a:r>
        </a:p>
        <a:p>
          <a:r>
            <a:rPr kumimoji="1" lang="ja-JP" altLang="en-US" sz="1200">
              <a:latin typeface="ＭＳ ゴシック" pitchFamily="49" charset="-128"/>
              <a:ea typeface="ＭＳ ゴシック" pitchFamily="49" charset="-128"/>
            </a:rPr>
            <a:t>　満期一括償還地方債に係る年度割相当額は、平成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年度で皆減となっている。また、組合等が起こした地方債の元利償還金に対する負担金等は、新し尿処理施設建設に係る起債償還等により増加しているが、算入公債費等の増加要因にもなっている。</a:t>
          </a:r>
        </a:p>
        <a:p>
          <a:r>
            <a:rPr kumimoji="1" lang="ja-JP" altLang="en-US" sz="1200">
              <a:latin typeface="ＭＳ ゴシック" pitchFamily="49" charset="-128"/>
              <a:ea typeface="ＭＳ ゴシック" pitchFamily="49" charset="-128"/>
            </a:rPr>
            <a:t>　元利償還金等、算入公債費等のいずれも合併特例債、臨時財政対策債分の増などにより、前年度と増加しているが、比率の分子は横ばいで推移している。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減債基金積立不足算定額は生じていない。満期一括償還地方債に係る減債基金積立相当額は、平成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年度以降市場公募債を発行していないため、令和元年度末から皆減となっている。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一般会計等に係る地方債の現在高は、合併特例債、臨時財政対策債、第三セクター等改革推進などが減となり、総額としては</a:t>
          </a:r>
          <a:r>
            <a:rPr kumimoji="1" lang="en-US" altLang="ja-JP" sz="1200">
              <a:latin typeface="ＭＳ ゴシック" pitchFamily="49" charset="-128"/>
              <a:ea typeface="ＭＳ ゴシック" pitchFamily="49" charset="-128"/>
            </a:rPr>
            <a:t>37.8</a:t>
          </a:r>
          <a:r>
            <a:rPr kumimoji="1" lang="ja-JP" altLang="en-US" sz="1200">
              <a:latin typeface="ＭＳ ゴシック" pitchFamily="49" charset="-128"/>
              <a:ea typeface="ＭＳ ゴシック" pitchFamily="49" charset="-128"/>
            </a:rPr>
            <a:t>億円の大幅な減となった。公営企業債等繰入見込額では、下水道事業の地方債残高の減少などの影響により</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億円の減となった。また、組合等負担等見込額でも、新クリーンセンター建設及び新し尿処理施設建設に係る額の減少などから、</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億円の減となった。</a:t>
          </a:r>
        </a:p>
        <a:p>
          <a:r>
            <a:rPr kumimoji="1" lang="ja-JP" altLang="en-US" sz="1200">
              <a:latin typeface="ＭＳ ゴシック" pitchFamily="49" charset="-128"/>
              <a:ea typeface="ＭＳ ゴシック" pitchFamily="49" charset="-128"/>
            </a:rPr>
            <a:t>　充当可能基金は、財政調整基金は減となったが、ふるさと津山サポート基金の増などにより微増、充当可能特定歳入は、下水道事業の地方債残高の減少に伴う都市計画税収の減少などで</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億円の減、また、基準財政需要額算入見込額については、公債費や下水道費ほかの事業費補正の減などにより、</a:t>
          </a:r>
          <a:r>
            <a:rPr kumimoji="1" lang="en-US" altLang="ja-JP" sz="1200">
              <a:latin typeface="ＭＳ ゴシック" pitchFamily="49" charset="-128"/>
              <a:ea typeface="ＭＳ ゴシック" pitchFamily="49" charset="-128"/>
            </a:rPr>
            <a:t>35.9</a:t>
          </a:r>
          <a:r>
            <a:rPr kumimoji="1" lang="ja-JP" altLang="en-US" sz="1200">
              <a:latin typeface="ＭＳ ゴシック" pitchFamily="49" charset="-128"/>
              <a:ea typeface="ＭＳ ゴシック" pitchFamily="49" charset="-128"/>
            </a:rPr>
            <a:t>億円の大幅な減となった。</a:t>
          </a:r>
        </a:p>
        <a:p>
          <a:r>
            <a:rPr kumimoji="1" lang="ja-JP" altLang="en-US" sz="1200">
              <a:latin typeface="ＭＳ ゴシック" pitchFamily="49" charset="-128"/>
              <a:ea typeface="ＭＳ ゴシック" pitchFamily="49" charset="-128"/>
            </a:rPr>
            <a:t>　上記の要因などから、将来負担比率の分子は対前年度で</a:t>
          </a:r>
          <a:r>
            <a:rPr kumimoji="1" lang="en-US" altLang="ja-JP" sz="1200">
              <a:latin typeface="ＭＳ ゴシック" pitchFamily="49" charset="-128"/>
              <a:ea typeface="ＭＳ ゴシック" pitchFamily="49" charset="-128"/>
            </a:rPr>
            <a:t>20.2</a:t>
          </a:r>
          <a:r>
            <a:rPr kumimoji="1" lang="ja-JP" altLang="en-US" sz="1200">
              <a:latin typeface="ＭＳ ゴシック" pitchFamily="49" charset="-128"/>
              <a:ea typeface="ＭＳ ゴシック" pitchFamily="49" charset="-128"/>
            </a:rPr>
            <a:t>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年度事業へ充てるため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億円取り崩したが、ふるさと納税の増加により、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億円積み立てた。また、財政調整基金は、歳計剰余金処分として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億円を積み立てた一方、収支不足の補填や総合計画主要事業の推進を図るため、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財政計画上の見通しでは、第三セクター等改革推進債に係る財政負担などの影響により、当面の間、収支不足が見込まれているところであり、行財政改革の取組の強化を図るとともに、特定目的基金を有効に活用することで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・第三セクター等改革推進債償還基金：第三セクター等改革推進債の償還に必要な財源の確保による、将来にわたる健全な財政運営の推進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・ふるさと津山サポート基金：寄付金を財源として各種事業を実施し、暮らしやすく、個性豊かで魅力に満ちたまちづくりに資する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・第三セクター等改革推進債償還基金：津山産業・流通センター宅盤売払収入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・公共施設長寿命化等推進基金：公民館、体育館の非常用発電設備更新などの財源として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・第三セクター等改革推進債償還基金：今後の津山産業・流通センター用地の分譲により、その都度分譲収入を積立てることとし、令和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年度の利率見直しに合わせ、積立額を繰上償還の財源として取り崩す。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・公共施設長寿命化等推進基金：公共施設の修繕、改修等による長寿命化及び除却に関する事業の財源として適宜取り崩す予定。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・ふるさと津山サポート基金：毎年度、ふるさと納税収入の全額を一度本基金に積み立てた上、翌年度に各種事業の財源として全額を取り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崩す形で活用する予定。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当初予算編成における収支不足の補填や総合計画主要事業の推進を図るため、年度末に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億円を取り崩したが、令和３年度の歳計剰余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億円を積み立てるなどしたため、年度末残高としては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財政計画に基づき、本基金を活用して今後の収支不足に対応していくこととしているため、中期的には減少していく見込みである。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防災無線デジタル化事業に係る起債償還に充てるために一部取り崩したが、同額程度、利息分を積み立てたため、年度末残高の増減はない。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財政計画に基づき、本基金を活用して収支不足に対応することとしているため、中長期的に減少していく見込みである。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税が微増となったほか、地方消費税交付金等の増などもあり、基準財政収入額は増加傾向にあるが、少子高齢化の進行等に伴い社会保障関係費が伸びていることなどから、基準財政需要額も増加傾向にある。このため、財政力指数は横ばい状態が続いており、全国・岡山県平均は上回っているが、昨年度に引き続き、類団平均を大きく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今後も、地場産業の振興、企業誘致、移住・定住促進施策、少子化対策等を強力に推進し、市税等自主財源の増加を図るなどして財政基盤の強化に努める。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108655</xdr:rowOff>
    </xdr:from>
    <xdr:to>
      <xdr:col>11</xdr:col>
      <xdr:colOff>82550</xdr:colOff>
      <xdr:row>43</xdr:row>
      <xdr:rowOff>38805</xdr:rowOff>
    </xdr:to>
    <xdr:sp macro="" textlink="">
      <xdr:nvSpPr>
        <xdr:cNvPr id="79" name="フローチャート: 判断 78"/>
        <xdr:cNvSpPr/>
      </xdr:nvSpPr>
      <xdr:spPr>
        <a:xfrm>
          <a:off x="2286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48982</xdr:rowOff>
    </xdr:from>
    <xdr:ext cx="762000" cy="259045"/>
    <xdr:sp macro="" textlink="">
      <xdr:nvSpPr>
        <xdr:cNvPr id="80" name="テキスト ボックス 79"/>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81" name="フローチャート: 判断 80"/>
        <xdr:cNvSpPr/>
      </xdr:nvSpPr>
      <xdr:spPr>
        <a:xfrm>
          <a:off x="1397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48982</xdr:rowOff>
    </xdr:from>
    <xdr:ext cx="762000" cy="259045"/>
    <xdr:sp macro="" textlink="">
      <xdr:nvSpPr>
        <xdr:cNvPr id="82" name="テキスト ボックス 81"/>
        <xdr:cNvSpPr txBox="1"/>
      </xdr:nvSpPr>
      <xdr:spPr>
        <a:xfrm>
          <a:off x="1066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年度は、臨時時財政対策債償還基金費等の追加などに伴う普通交付税の増により経常一般財源が更に大きく増加し、比率は大幅に低下したが、令和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年度は、エネルギー価格・物価高騰の影響による物件費の増、 地方交付税や地方特例交付金の減などにより、前年度から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大幅に上昇した。今後も、当面の間は扶助費や公債費、大型建設事業の起債償還に係る一部事務合負担金の高止まり状態が継続する見込みであり、事業の徹底した見直しや自主財源の確保、民間活力の導入などの行財政改革を更に積極的に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96203</xdr:rowOff>
    </xdr:to>
    <xdr:cxnSp macro="">
      <xdr:nvCxnSpPr>
        <xdr:cNvPr id="128" name="直線コネクタ 127"/>
        <xdr:cNvCxnSpPr/>
      </xdr:nvCxnSpPr>
      <xdr:spPr>
        <a:xfrm>
          <a:off x="4114800" y="10674350"/>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138430</xdr:rowOff>
    </xdr:to>
    <xdr:cxnSp macro="">
      <xdr:nvCxnSpPr>
        <xdr:cNvPr id="131" name="直線コネクタ 130"/>
        <xdr:cNvCxnSpPr/>
      </xdr:nvCxnSpPr>
      <xdr:spPr>
        <a:xfrm flipV="1">
          <a:off x="3225800" y="1067435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65</xdr:row>
      <xdr:rowOff>24765</xdr:rowOff>
    </xdr:to>
    <xdr:cxnSp macro="">
      <xdr:nvCxnSpPr>
        <xdr:cNvPr id="134" name="直線コネクタ 133"/>
        <xdr:cNvCxnSpPr/>
      </xdr:nvCxnSpPr>
      <xdr:spPr>
        <a:xfrm flipV="1">
          <a:off x="2336800" y="1093978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65</xdr:row>
      <xdr:rowOff>24765</xdr:rowOff>
    </xdr:to>
    <xdr:cxnSp macro="">
      <xdr:nvCxnSpPr>
        <xdr:cNvPr id="137" name="直線コネクタ 136"/>
        <xdr:cNvCxnSpPr/>
      </xdr:nvCxnSpPr>
      <xdr:spPr>
        <a:xfrm>
          <a:off x="1447800" y="10837228"/>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147955</xdr:rowOff>
    </xdr:from>
    <xdr:to>
      <xdr:col>11</xdr:col>
      <xdr:colOff>82550</xdr:colOff>
      <xdr:row>64</xdr:row>
      <xdr:rowOff>78105</xdr:rowOff>
    </xdr:to>
    <xdr:sp macro="" textlink="">
      <xdr:nvSpPr>
        <xdr:cNvPr id="138" name="フローチャート: 判断 137"/>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88282</xdr:rowOff>
    </xdr:from>
    <xdr:ext cx="762000" cy="259045"/>
    <xdr:sp macro="" textlink="">
      <xdr:nvSpPr>
        <xdr:cNvPr id="139" name="テキスト ボックス 138"/>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1" name="テキスト ボックス 140"/>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0" name="テキスト ボックス 149"/>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1" name="楕円 150"/>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2" name="テキスト ボックス 151"/>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3" name="楕円 152"/>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54" name="テキスト ボックス 153"/>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などによる人件費の削減や、市直営でのごみ処理業務を一部事務組合に移管したことなどによって経常経費が減少し、類似団体、全国及び県の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今後も、職員数及び給与の適正化、事務事業の徹底した見直しなどに取り組み、歳出の削減に努めていく。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24642</xdr:rowOff>
    </xdr:from>
    <xdr:to>
      <xdr:col>23</xdr:col>
      <xdr:colOff>133350</xdr:colOff>
      <xdr:row>82</xdr:row>
      <xdr:rowOff>54387</xdr:rowOff>
    </xdr:to>
    <xdr:cxnSp macro="">
      <xdr:nvCxnSpPr>
        <xdr:cNvPr id="191" name="直線コネクタ 190"/>
        <xdr:cNvCxnSpPr/>
      </xdr:nvCxnSpPr>
      <xdr:spPr>
        <a:xfrm>
          <a:off x="4114800" y="14083542"/>
          <a:ext cx="8382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142540</xdr:rowOff>
    </xdr:from>
    <xdr:to>
      <xdr:col>19</xdr:col>
      <xdr:colOff>133350</xdr:colOff>
      <xdr:row>82</xdr:row>
      <xdr:rowOff>24642</xdr:rowOff>
    </xdr:to>
    <xdr:cxnSp macro="">
      <xdr:nvCxnSpPr>
        <xdr:cNvPr id="194" name="直線コネクタ 193"/>
        <xdr:cNvCxnSpPr/>
      </xdr:nvCxnSpPr>
      <xdr:spPr>
        <a:xfrm>
          <a:off x="3225800" y="14029990"/>
          <a:ext cx="889000" cy="5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68509</xdr:rowOff>
    </xdr:from>
    <xdr:to>
      <xdr:col>15</xdr:col>
      <xdr:colOff>82550</xdr:colOff>
      <xdr:row>81</xdr:row>
      <xdr:rowOff>142540</xdr:rowOff>
    </xdr:to>
    <xdr:cxnSp macro="">
      <xdr:nvCxnSpPr>
        <xdr:cNvPr id="197" name="直線コネクタ 196"/>
        <xdr:cNvCxnSpPr/>
      </xdr:nvCxnSpPr>
      <xdr:spPr>
        <a:xfrm>
          <a:off x="2336800" y="13955959"/>
          <a:ext cx="8890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199" name="テキスト ボックス 198"/>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68509</xdr:rowOff>
    </xdr:from>
    <xdr:to>
      <xdr:col>11</xdr:col>
      <xdr:colOff>31750</xdr:colOff>
      <xdr:row>81</xdr:row>
      <xdr:rowOff>80913</xdr:rowOff>
    </xdr:to>
    <xdr:cxnSp macro="">
      <xdr:nvCxnSpPr>
        <xdr:cNvPr id="200" name="直線コネクタ 199"/>
        <xdr:cNvCxnSpPr/>
      </xdr:nvCxnSpPr>
      <xdr:spPr>
        <a:xfrm flipV="1">
          <a:off x="1447800" y="13955959"/>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89745</xdr:rowOff>
    </xdr:from>
    <xdr:to>
      <xdr:col>11</xdr:col>
      <xdr:colOff>82550</xdr:colOff>
      <xdr:row>82</xdr:row>
      <xdr:rowOff>19895</xdr:rowOff>
    </xdr:to>
    <xdr:sp macro="" textlink="">
      <xdr:nvSpPr>
        <xdr:cNvPr id="201" name="フローチャート: 判断 200"/>
        <xdr:cNvSpPr/>
      </xdr:nvSpPr>
      <xdr:spPr>
        <a:xfrm>
          <a:off x="2286000" y="139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4672</xdr:rowOff>
    </xdr:from>
    <xdr:ext cx="762000" cy="259045"/>
    <xdr:sp macro="" textlink="">
      <xdr:nvSpPr>
        <xdr:cNvPr id="202" name="テキスト ボックス 201"/>
        <xdr:cNvSpPr txBox="1"/>
      </xdr:nvSpPr>
      <xdr:spPr>
        <a:xfrm>
          <a:off x="1955800" y="140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57259</xdr:rowOff>
    </xdr:from>
    <xdr:to>
      <xdr:col>7</xdr:col>
      <xdr:colOff>31750</xdr:colOff>
      <xdr:row>81</xdr:row>
      <xdr:rowOff>158859</xdr:rowOff>
    </xdr:to>
    <xdr:sp macro="" textlink="">
      <xdr:nvSpPr>
        <xdr:cNvPr id="203" name="フローチャート: 判断 202"/>
        <xdr:cNvSpPr/>
      </xdr:nvSpPr>
      <xdr:spPr>
        <a:xfrm>
          <a:off x="1397000" y="139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143636</xdr:rowOff>
    </xdr:from>
    <xdr:ext cx="762000" cy="259045"/>
    <xdr:sp macro="" textlink="">
      <xdr:nvSpPr>
        <xdr:cNvPr id="204" name="テキスト ボックス 203"/>
        <xdr:cNvSpPr txBox="1"/>
      </xdr:nvSpPr>
      <xdr:spPr>
        <a:xfrm>
          <a:off x="1066800" y="140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3587</xdr:rowOff>
    </xdr:from>
    <xdr:to>
      <xdr:col>23</xdr:col>
      <xdr:colOff>184150</xdr:colOff>
      <xdr:row>82</xdr:row>
      <xdr:rowOff>105187</xdr:rowOff>
    </xdr:to>
    <xdr:sp macro="" textlink="">
      <xdr:nvSpPr>
        <xdr:cNvPr id="210" name="楕円 209"/>
        <xdr:cNvSpPr/>
      </xdr:nvSpPr>
      <xdr:spPr>
        <a:xfrm>
          <a:off x="4902200" y="140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20114</xdr:rowOff>
    </xdr:from>
    <xdr:ext cx="762000" cy="259045"/>
    <xdr:sp macro="" textlink="">
      <xdr:nvSpPr>
        <xdr:cNvPr id="211" name="人件費・物件費等の状況該当値テキスト"/>
        <xdr:cNvSpPr txBox="1"/>
      </xdr:nvSpPr>
      <xdr:spPr>
        <a:xfrm>
          <a:off x="5041900" y="1390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145292</xdr:rowOff>
    </xdr:from>
    <xdr:to>
      <xdr:col>19</xdr:col>
      <xdr:colOff>184150</xdr:colOff>
      <xdr:row>82</xdr:row>
      <xdr:rowOff>75442</xdr:rowOff>
    </xdr:to>
    <xdr:sp macro="" textlink="">
      <xdr:nvSpPr>
        <xdr:cNvPr id="212" name="楕円 211"/>
        <xdr:cNvSpPr/>
      </xdr:nvSpPr>
      <xdr:spPr>
        <a:xfrm>
          <a:off x="4064000" y="140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85619</xdr:rowOff>
    </xdr:from>
    <xdr:ext cx="736600" cy="259045"/>
    <xdr:sp macro="" textlink="">
      <xdr:nvSpPr>
        <xdr:cNvPr id="213" name="テキスト ボックス 212"/>
        <xdr:cNvSpPr txBox="1"/>
      </xdr:nvSpPr>
      <xdr:spPr>
        <a:xfrm>
          <a:off x="3733800" y="1380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91740</xdr:rowOff>
    </xdr:from>
    <xdr:to>
      <xdr:col>15</xdr:col>
      <xdr:colOff>133350</xdr:colOff>
      <xdr:row>82</xdr:row>
      <xdr:rowOff>21890</xdr:rowOff>
    </xdr:to>
    <xdr:sp macro="" textlink="">
      <xdr:nvSpPr>
        <xdr:cNvPr id="214" name="楕円 213"/>
        <xdr:cNvSpPr/>
      </xdr:nvSpPr>
      <xdr:spPr>
        <a:xfrm>
          <a:off x="3175000" y="139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32067</xdr:rowOff>
    </xdr:from>
    <xdr:ext cx="762000" cy="259045"/>
    <xdr:sp macro="" textlink="">
      <xdr:nvSpPr>
        <xdr:cNvPr id="215" name="テキスト ボックス 214"/>
        <xdr:cNvSpPr txBox="1"/>
      </xdr:nvSpPr>
      <xdr:spPr>
        <a:xfrm>
          <a:off x="2844800" y="137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17709</xdr:rowOff>
    </xdr:from>
    <xdr:to>
      <xdr:col>11</xdr:col>
      <xdr:colOff>82550</xdr:colOff>
      <xdr:row>81</xdr:row>
      <xdr:rowOff>119309</xdr:rowOff>
    </xdr:to>
    <xdr:sp macro="" textlink="">
      <xdr:nvSpPr>
        <xdr:cNvPr id="216" name="楕円 215"/>
        <xdr:cNvSpPr/>
      </xdr:nvSpPr>
      <xdr:spPr>
        <a:xfrm>
          <a:off x="2286000" y="139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129486</xdr:rowOff>
    </xdr:from>
    <xdr:ext cx="762000" cy="259045"/>
    <xdr:sp macro="" textlink="">
      <xdr:nvSpPr>
        <xdr:cNvPr id="217" name="テキスト ボックス 216"/>
        <xdr:cNvSpPr txBox="1"/>
      </xdr:nvSpPr>
      <xdr:spPr>
        <a:xfrm>
          <a:off x="1955800" y="1367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30113</xdr:rowOff>
    </xdr:from>
    <xdr:to>
      <xdr:col>7</xdr:col>
      <xdr:colOff>31750</xdr:colOff>
      <xdr:row>81</xdr:row>
      <xdr:rowOff>131713</xdr:rowOff>
    </xdr:to>
    <xdr:sp macro="" textlink="">
      <xdr:nvSpPr>
        <xdr:cNvPr id="218" name="楕円 217"/>
        <xdr:cNvSpPr/>
      </xdr:nvSpPr>
      <xdr:spPr>
        <a:xfrm>
          <a:off x="1397000" y="13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141890</xdr:rowOff>
    </xdr:from>
    <xdr:ext cx="762000" cy="259045"/>
    <xdr:sp macro="" textlink="">
      <xdr:nvSpPr>
        <xdr:cNvPr id="219" name="テキスト ボックス 218"/>
        <xdr:cNvSpPr txBox="1"/>
      </xdr:nvSpPr>
      <xdr:spPr>
        <a:xfrm>
          <a:off x="1066800" y="136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月までに実施した定期昇給時における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年度まで指数の上昇を抑えていたが、令和４年度は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ポイントの増となった。主な要因については、短大・高校卒採用区分職員及び若年層職員の上位職への登用、育児休業取得職員の給与の復元、平成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年１月に実施した人事院勧告に基づく１号抑制について、若年層職員の１号復元の実施に伴い、類似団体及び全国市平均を上回っている。 このため、管理職員数の削減や国家公務員に準拠した給与体系の整備に努め、効率的な組織運営を進めていく。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0</xdr:rowOff>
    </xdr:to>
    <xdr:cxnSp macro="">
      <xdr:nvCxnSpPr>
        <xdr:cNvPr id="255" name="直線コネクタ 254"/>
        <xdr:cNvCxnSpPr/>
      </xdr:nvCxnSpPr>
      <xdr:spPr>
        <a:xfrm>
          <a:off x="16179800" y="150358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119743</xdr:rowOff>
    </xdr:to>
    <xdr:cxnSp macro="">
      <xdr:nvCxnSpPr>
        <xdr:cNvPr id="258" name="直線コネクタ 257"/>
        <xdr:cNvCxnSpPr/>
      </xdr:nvCxnSpPr>
      <xdr:spPr>
        <a:xfrm>
          <a:off x="15290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34471</xdr:rowOff>
    </xdr:to>
    <xdr:cxnSp macro="">
      <xdr:nvCxnSpPr>
        <xdr:cNvPr id="261" name="直線コネクタ 260"/>
        <xdr:cNvCxnSpPr/>
      </xdr:nvCxnSpPr>
      <xdr:spPr>
        <a:xfrm flipV="1">
          <a:off x="14401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2" name="フローチャート: 判断 261"/>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3" name="テキスト ボックス 262"/>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34471</xdr:rowOff>
    </xdr:to>
    <xdr:cxnSp macro="">
      <xdr:nvCxnSpPr>
        <xdr:cNvPr id="264" name="直線コネクタ 263"/>
        <xdr:cNvCxnSpPr/>
      </xdr:nvCxnSpPr>
      <xdr:spPr>
        <a:xfrm>
          <a:off x="13512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5" name="フローチャート: 判断 264"/>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6" name="テキスト ボックス 265"/>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7" name="フローチャート: 判断 266"/>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68" name="テキスト ボックス 267"/>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2" name="楕円 281"/>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3" name="テキスト ボックス 282"/>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人で、前年度の</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人の増加となっているが、類似団体等のいずれの平均よりも下回っている。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今後の社会情勢や行政需要の急速な変化に対応するとともに、定年引き上げに係る職員の動向を注視しながら、適正な定員管理を実行していく。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52494</xdr:rowOff>
    </xdr:from>
    <xdr:to>
      <xdr:col>81</xdr:col>
      <xdr:colOff>44450</xdr:colOff>
      <xdr:row>62</xdr:row>
      <xdr:rowOff>74613</xdr:rowOff>
    </xdr:to>
    <xdr:cxnSp macro="">
      <xdr:nvCxnSpPr>
        <xdr:cNvPr id="318" name="直線コネクタ 317"/>
        <xdr:cNvCxnSpPr/>
      </xdr:nvCxnSpPr>
      <xdr:spPr>
        <a:xfrm>
          <a:off x="16179800" y="1068239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52494</xdr:rowOff>
    </xdr:to>
    <xdr:cxnSp macro="">
      <xdr:nvCxnSpPr>
        <xdr:cNvPr id="321" name="直線コネクタ 320"/>
        <xdr:cNvCxnSpPr/>
      </xdr:nvCxnSpPr>
      <xdr:spPr>
        <a:xfrm>
          <a:off x="15290800" y="1066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36406</xdr:rowOff>
    </xdr:to>
    <xdr:cxnSp macro="">
      <xdr:nvCxnSpPr>
        <xdr:cNvPr id="324" name="直線コネクタ 323"/>
        <xdr:cNvCxnSpPr/>
      </xdr:nvCxnSpPr>
      <xdr:spPr>
        <a:xfrm>
          <a:off x="14401800" y="1065223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6" name="テキスト ボックス 325"/>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6244</xdr:rowOff>
    </xdr:from>
    <xdr:to>
      <xdr:col>68</xdr:col>
      <xdr:colOff>152400</xdr:colOff>
      <xdr:row>62</xdr:row>
      <xdr:rowOff>22331</xdr:rowOff>
    </xdr:to>
    <xdr:cxnSp macro="">
      <xdr:nvCxnSpPr>
        <xdr:cNvPr id="327" name="直線コネクタ 326"/>
        <xdr:cNvCxnSpPr/>
      </xdr:nvCxnSpPr>
      <xdr:spPr>
        <a:xfrm>
          <a:off x="13512800" y="1063614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124883</xdr:rowOff>
    </xdr:from>
    <xdr:to>
      <xdr:col>68</xdr:col>
      <xdr:colOff>203200</xdr:colOff>
      <xdr:row>62</xdr:row>
      <xdr:rowOff>55033</xdr:rowOff>
    </xdr:to>
    <xdr:sp macro="" textlink="">
      <xdr:nvSpPr>
        <xdr:cNvPr id="328" name="フローチャート: 判断 327"/>
        <xdr:cNvSpPr/>
      </xdr:nvSpPr>
      <xdr:spPr>
        <a:xfrm>
          <a:off x="14351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65210</xdr:rowOff>
    </xdr:from>
    <xdr:ext cx="762000" cy="259045"/>
    <xdr:sp macro="" textlink="">
      <xdr:nvSpPr>
        <xdr:cNvPr id="329" name="テキスト ボックス 328"/>
        <xdr:cNvSpPr txBox="1"/>
      </xdr:nvSpPr>
      <xdr:spPr>
        <a:xfrm>
          <a:off x="14020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30" name="フローチャート: 判断 329"/>
        <xdr:cNvSpPr/>
      </xdr:nvSpPr>
      <xdr:spPr>
        <a:xfrm>
          <a:off x="13462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31" name="テキスト ボックス 330"/>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23813</xdr:rowOff>
    </xdr:from>
    <xdr:to>
      <xdr:col>81</xdr:col>
      <xdr:colOff>95250</xdr:colOff>
      <xdr:row>62</xdr:row>
      <xdr:rowOff>125413</xdr:rowOff>
    </xdr:to>
    <xdr:sp macro="" textlink="">
      <xdr:nvSpPr>
        <xdr:cNvPr id="337" name="楕円 336"/>
        <xdr:cNvSpPr/>
      </xdr:nvSpPr>
      <xdr:spPr>
        <a:xfrm>
          <a:off x="16967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40340</xdr:rowOff>
    </xdr:from>
    <xdr:ext cx="762000" cy="259045"/>
    <xdr:sp macro="" textlink="">
      <xdr:nvSpPr>
        <xdr:cNvPr id="338" name="定員管理の状況該当値テキスト"/>
        <xdr:cNvSpPr txBox="1"/>
      </xdr:nvSpPr>
      <xdr:spPr>
        <a:xfrm>
          <a:off x="17106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39" name="楕円 338"/>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113471</xdr:rowOff>
    </xdr:from>
    <xdr:ext cx="736600" cy="259045"/>
    <xdr:sp macro="" textlink="">
      <xdr:nvSpPr>
        <xdr:cNvPr id="340" name="テキスト ボックス 339"/>
        <xdr:cNvSpPr txBox="1"/>
      </xdr:nvSpPr>
      <xdr:spPr>
        <a:xfrm>
          <a:off x="15798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1" name="楕円 340"/>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97383</xdr:rowOff>
    </xdr:from>
    <xdr:ext cx="762000" cy="259045"/>
    <xdr:sp macro="" textlink="">
      <xdr:nvSpPr>
        <xdr:cNvPr id="342" name="テキスト ボックス 341"/>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142981</xdr:rowOff>
    </xdr:from>
    <xdr:to>
      <xdr:col>68</xdr:col>
      <xdr:colOff>203200</xdr:colOff>
      <xdr:row>62</xdr:row>
      <xdr:rowOff>73131</xdr:rowOff>
    </xdr:to>
    <xdr:sp macro="" textlink="">
      <xdr:nvSpPr>
        <xdr:cNvPr id="343" name="楕円 342"/>
        <xdr:cNvSpPr/>
      </xdr:nvSpPr>
      <xdr:spPr>
        <a:xfrm>
          <a:off x="14351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57908</xdr:rowOff>
    </xdr:from>
    <xdr:ext cx="762000" cy="259045"/>
    <xdr:sp macro="" textlink="">
      <xdr:nvSpPr>
        <xdr:cNvPr id="344" name="テキスト ボックス 343"/>
        <xdr:cNvSpPr txBox="1"/>
      </xdr:nvSpPr>
      <xdr:spPr>
        <a:xfrm>
          <a:off x="14020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45" name="楕円 344"/>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41821</xdr:rowOff>
    </xdr:from>
    <xdr:ext cx="762000" cy="259045"/>
    <xdr:sp macro="" textlink="">
      <xdr:nvSpPr>
        <xdr:cNvPr id="346" name="テキスト ボックス 345"/>
        <xdr:cNvSpPr txBox="1"/>
      </xdr:nvSpPr>
      <xdr:spPr>
        <a:xfrm>
          <a:off x="13131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市町村合併以降の学校施設の耐震化等の大規模事業に係る起債や、土地開発公社清算に伴う第三セクター等改革推進債の発行により、類似団体等のいずれの平均よりも大幅に高い水準で推移している。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合併特例債等に係る元利・準元利償還金が増加したが、合併特例債分などの基準財政需要額算入額の増もあり、分子は微減となった。一方で、臨時財政対策債発行可能額の大幅減により、分母の標準財政規模が減少したことから、単年度では上昇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今後も、起債対象事業の実施内容や時期の精査を行うなどして起債発行額の抑制に努め、公債費負担の軽減を図る。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85598</xdr:rowOff>
    </xdr:to>
    <xdr:cxnSp macro="">
      <xdr:nvCxnSpPr>
        <xdr:cNvPr id="378" name="直線コネクタ 377"/>
        <xdr:cNvCxnSpPr/>
      </xdr:nvCxnSpPr>
      <xdr:spPr>
        <a:xfrm>
          <a:off x="16179800" y="7457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85598</xdr:rowOff>
    </xdr:to>
    <xdr:cxnSp macro="">
      <xdr:nvCxnSpPr>
        <xdr:cNvPr id="381" name="直線コネクタ 380"/>
        <xdr:cNvCxnSpPr/>
      </xdr:nvCxnSpPr>
      <xdr:spPr>
        <a:xfrm>
          <a:off x="15290800" y="745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85598</xdr:rowOff>
    </xdr:to>
    <xdr:cxnSp macro="">
      <xdr:nvCxnSpPr>
        <xdr:cNvPr id="384" name="直線コネクタ 383"/>
        <xdr:cNvCxnSpPr/>
      </xdr:nvCxnSpPr>
      <xdr:spPr>
        <a:xfrm>
          <a:off x="14401800" y="743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66294</xdr:rowOff>
    </xdr:to>
    <xdr:cxnSp macro="">
      <xdr:nvCxnSpPr>
        <xdr:cNvPr id="387" name="直線コネクタ 386"/>
        <xdr:cNvCxnSpPr/>
      </xdr:nvCxnSpPr>
      <xdr:spPr>
        <a:xfrm>
          <a:off x="13512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85852</xdr:rowOff>
    </xdr:from>
    <xdr:to>
      <xdr:col>68</xdr:col>
      <xdr:colOff>203200</xdr:colOff>
      <xdr:row>41</xdr:row>
      <xdr:rowOff>16002</xdr:rowOff>
    </xdr:to>
    <xdr:sp macro="" textlink="">
      <xdr:nvSpPr>
        <xdr:cNvPr id="388" name="フローチャート: 判断 387"/>
        <xdr:cNvSpPr/>
      </xdr:nvSpPr>
      <xdr:spPr>
        <a:xfrm>
          <a:off x="14351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389" name="テキスト ボックス 38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1" name="テキスト ボックス 390"/>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7" name="楕円 396"/>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8"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399" name="楕円 398"/>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0" name="テキスト ボックス 399"/>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1" name="楕円 400"/>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2" name="テキスト ボックス 401"/>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3" name="楕円 402"/>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4" name="テキスト ボックス 403"/>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5" name="楕円 404"/>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6" name="テキスト ボックス 405"/>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年度に清算しており、その際発行した第三セクター等改革推進債の影響により、比率は高い水準で推移している。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年度は、合併特例債などのほか、下水道事業や一部事務組合の起債償還が進んだことで将来負担額が大幅に減少したことなどから、前年度から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ポイント減と改善した。</a:t>
          </a:r>
        </a:p>
        <a:p>
          <a:r>
            <a:rPr kumimoji="1" lang="ja-JP" altLang="en-US" sz="1300">
              <a:latin typeface="ＭＳ Ｐゴシック" panose="020B0600070205080204" pitchFamily="50" charset="-128"/>
              <a:ea typeface="ＭＳ Ｐゴシック" panose="020B0600070205080204" pitchFamily="50" charset="-128"/>
            </a:rPr>
            <a:t>　 今後も、将来世代の負担軽減を図るため、起債発行額の抑制などにより財政の健全化に努めていく。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141514</xdr:rowOff>
    </xdr:from>
    <xdr:to>
      <xdr:col>81</xdr:col>
      <xdr:colOff>44450</xdr:colOff>
      <xdr:row>20</xdr:row>
      <xdr:rowOff>39007</xdr:rowOff>
    </xdr:to>
    <xdr:cxnSp macro="">
      <xdr:nvCxnSpPr>
        <xdr:cNvPr id="442" name="直線コネクタ 441"/>
        <xdr:cNvCxnSpPr/>
      </xdr:nvCxnSpPr>
      <xdr:spPr>
        <a:xfrm flipV="1">
          <a:off x="16179800" y="339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39007</xdr:rowOff>
    </xdr:from>
    <xdr:to>
      <xdr:col>77</xdr:col>
      <xdr:colOff>44450</xdr:colOff>
      <xdr:row>21</xdr:row>
      <xdr:rowOff>89323</xdr:rowOff>
    </xdr:to>
    <xdr:cxnSp macro="">
      <xdr:nvCxnSpPr>
        <xdr:cNvPr id="445" name="直線コネクタ 444"/>
        <xdr:cNvCxnSpPr/>
      </xdr:nvCxnSpPr>
      <xdr:spPr>
        <a:xfrm flipV="1">
          <a:off x="15290800" y="3468007"/>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89323</xdr:rowOff>
    </xdr:from>
    <xdr:to>
      <xdr:col>72</xdr:col>
      <xdr:colOff>203200</xdr:colOff>
      <xdr:row>22</xdr:row>
      <xdr:rowOff>37374</xdr:rowOff>
    </xdr:to>
    <xdr:cxnSp macro="">
      <xdr:nvCxnSpPr>
        <xdr:cNvPr id="448" name="直線コネクタ 447"/>
        <xdr:cNvCxnSpPr/>
      </xdr:nvCxnSpPr>
      <xdr:spPr>
        <a:xfrm flipV="1">
          <a:off x="14401800" y="368977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50" name="テキスト ボックス 449"/>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37374</xdr:rowOff>
    </xdr:from>
    <xdr:to>
      <xdr:col>68</xdr:col>
      <xdr:colOff>152400</xdr:colOff>
      <xdr:row>22</xdr:row>
      <xdr:rowOff>70697</xdr:rowOff>
    </xdr:to>
    <xdr:cxnSp macro="">
      <xdr:nvCxnSpPr>
        <xdr:cNvPr id="451" name="直線コネクタ 450"/>
        <xdr:cNvCxnSpPr/>
      </xdr:nvCxnSpPr>
      <xdr:spPr>
        <a:xfrm flipV="1">
          <a:off x="13512800" y="380927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2" name="フローチャート: 判断 451"/>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3" name="テキスト ボックス 452"/>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54" name="フローチャート: 判断 453"/>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55" name="テキスト ボックス 454"/>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90714</xdr:rowOff>
    </xdr:from>
    <xdr:to>
      <xdr:col>81</xdr:col>
      <xdr:colOff>95250</xdr:colOff>
      <xdr:row>20</xdr:row>
      <xdr:rowOff>20864</xdr:rowOff>
    </xdr:to>
    <xdr:sp macro="" textlink="">
      <xdr:nvSpPr>
        <xdr:cNvPr id="461" name="楕円 460"/>
        <xdr:cNvSpPr/>
      </xdr:nvSpPr>
      <xdr:spPr>
        <a:xfrm>
          <a:off x="16967200" y="33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62791</xdr:rowOff>
    </xdr:from>
    <xdr:ext cx="762000" cy="259045"/>
    <xdr:sp macro="" textlink="">
      <xdr:nvSpPr>
        <xdr:cNvPr id="462" name="将来負担の状況該当値テキスト"/>
        <xdr:cNvSpPr txBox="1"/>
      </xdr:nvSpPr>
      <xdr:spPr>
        <a:xfrm>
          <a:off x="17106900" y="33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159657</xdr:rowOff>
    </xdr:from>
    <xdr:to>
      <xdr:col>77</xdr:col>
      <xdr:colOff>95250</xdr:colOff>
      <xdr:row>20</xdr:row>
      <xdr:rowOff>89807</xdr:rowOff>
    </xdr:to>
    <xdr:sp macro="" textlink="">
      <xdr:nvSpPr>
        <xdr:cNvPr id="463" name="楕円 462"/>
        <xdr:cNvSpPr/>
      </xdr:nvSpPr>
      <xdr:spPr>
        <a:xfrm>
          <a:off x="16129000" y="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74584</xdr:rowOff>
    </xdr:from>
    <xdr:ext cx="736600" cy="259045"/>
    <xdr:sp macro="" textlink="">
      <xdr:nvSpPr>
        <xdr:cNvPr id="464" name="テキスト ボックス 463"/>
        <xdr:cNvSpPr txBox="1"/>
      </xdr:nvSpPr>
      <xdr:spPr>
        <a:xfrm>
          <a:off x="15798800" y="350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38523</xdr:rowOff>
    </xdr:from>
    <xdr:to>
      <xdr:col>73</xdr:col>
      <xdr:colOff>44450</xdr:colOff>
      <xdr:row>21</xdr:row>
      <xdr:rowOff>140123</xdr:rowOff>
    </xdr:to>
    <xdr:sp macro="" textlink="">
      <xdr:nvSpPr>
        <xdr:cNvPr id="465" name="楕円 464"/>
        <xdr:cNvSpPr/>
      </xdr:nvSpPr>
      <xdr:spPr>
        <a:xfrm>
          <a:off x="152400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124900</xdr:rowOff>
    </xdr:from>
    <xdr:ext cx="762000" cy="259045"/>
    <xdr:sp macro="" textlink="">
      <xdr:nvSpPr>
        <xdr:cNvPr id="466" name="テキスト ボックス 465"/>
        <xdr:cNvSpPr txBox="1"/>
      </xdr:nvSpPr>
      <xdr:spPr>
        <a:xfrm>
          <a:off x="14909800" y="37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158024</xdr:rowOff>
    </xdr:from>
    <xdr:to>
      <xdr:col>68</xdr:col>
      <xdr:colOff>203200</xdr:colOff>
      <xdr:row>22</xdr:row>
      <xdr:rowOff>88174</xdr:rowOff>
    </xdr:to>
    <xdr:sp macro="" textlink="">
      <xdr:nvSpPr>
        <xdr:cNvPr id="467" name="楕円 466"/>
        <xdr:cNvSpPr/>
      </xdr:nvSpPr>
      <xdr:spPr>
        <a:xfrm>
          <a:off x="14351000" y="3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72951</xdr:rowOff>
    </xdr:from>
    <xdr:ext cx="762000" cy="259045"/>
    <xdr:sp macro="" textlink="">
      <xdr:nvSpPr>
        <xdr:cNvPr id="468" name="テキスト ボックス 467"/>
        <xdr:cNvSpPr txBox="1"/>
      </xdr:nvSpPr>
      <xdr:spPr>
        <a:xfrm>
          <a:off x="14020800" y="38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19897</xdr:rowOff>
    </xdr:from>
    <xdr:to>
      <xdr:col>64</xdr:col>
      <xdr:colOff>152400</xdr:colOff>
      <xdr:row>22</xdr:row>
      <xdr:rowOff>121497</xdr:rowOff>
    </xdr:to>
    <xdr:sp macro="" textlink="">
      <xdr:nvSpPr>
        <xdr:cNvPr id="469" name="楕円 468"/>
        <xdr:cNvSpPr/>
      </xdr:nvSpPr>
      <xdr:spPr>
        <a:xfrm>
          <a:off x="13462000" y="3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106274</xdr:rowOff>
    </xdr:from>
    <xdr:ext cx="762000" cy="259045"/>
    <xdr:sp macro="" textlink="">
      <xdr:nvSpPr>
        <xdr:cNvPr id="470" name="テキスト ボックス 469"/>
        <xdr:cNvSpPr txBox="1"/>
      </xdr:nvSpPr>
      <xdr:spPr>
        <a:xfrm>
          <a:off x="13131800" y="387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ポイントの増となっており、主な要因としては、定年退職者及び早期退職者の人数が多くなったことによるものである。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108712</xdr:rowOff>
    </xdr:to>
    <xdr:cxnSp macro="">
      <xdr:nvCxnSpPr>
        <xdr:cNvPr id="64" name="直線コネクタ 63"/>
        <xdr:cNvCxnSpPr/>
      </xdr:nvCxnSpPr>
      <xdr:spPr>
        <a:xfrm>
          <a:off x="3987800" y="62077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136144</xdr:rowOff>
    </xdr:to>
    <xdr:cxnSp macro="">
      <xdr:nvCxnSpPr>
        <xdr:cNvPr id="67" name="直線コネクタ 66"/>
        <xdr:cNvCxnSpPr/>
      </xdr:nvCxnSpPr>
      <xdr:spPr>
        <a:xfrm flipV="1">
          <a:off x="3098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136144</xdr:rowOff>
    </xdr:to>
    <xdr:cxnSp macro="">
      <xdr:nvCxnSpPr>
        <xdr:cNvPr id="70" name="直線コネクタ 69"/>
        <xdr:cNvCxnSpPr/>
      </xdr:nvCxnSpPr>
      <xdr:spPr>
        <a:xfrm>
          <a:off x="2209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72" name="テキスト ボックス 71"/>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104140</xdr:rowOff>
    </xdr:to>
    <xdr:cxnSp macro="">
      <xdr:nvCxnSpPr>
        <xdr:cNvPr id="73" name="直線コネクタ 72"/>
        <xdr:cNvCxnSpPr/>
      </xdr:nvCxnSpPr>
      <xdr:spPr>
        <a:xfrm>
          <a:off x="1320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類似団体内、全国及び県の平均をいずれも下回って推移しており、その主な要因として、一般廃棄物（ごみ、し尿）処理や消防業務を一部事務組合に移行していることが挙げられる。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年度は、エネルギー価格・物価高騰の影響などにより、前年度から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今後は、公共施設の集約化等の取組や施設運営費の見直し、事務事業の効率化などを進め、経常経費の圧縮に努める。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138430</xdr:rowOff>
    </xdr:to>
    <xdr:cxnSp macro="">
      <xdr:nvCxnSpPr>
        <xdr:cNvPr id="125" name="直線コネクタ 124"/>
        <xdr:cNvCxnSpPr/>
      </xdr:nvCxnSpPr>
      <xdr:spPr>
        <a:xfrm>
          <a:off x="15671800" y="2626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85090</xdr:rowOff>
    </xdr:to>
    <xdr:cxnSp macro="">
      <xdr:nvCxnSpPr>
        <xdr:cNvPr id="128" name="直線コネクタ 127"/>
        <xdr:cNvCxnSpPr/>
      </xdr:nvCxnSpPr>
      <xdr:spPr>
        <a:xfrm flipV="1">
          <a:off x="14782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115570</xdr:rowOff>
    </xdr:to>
    <xdr:cxnSp macro="">
      <xdr:nvCxnSpPr>
        <xdr:cNvPr id="131" name="直線コネクタ 130"/>
        <xdr:cNvCxnSpPr/>
      </xdr:nvCxnSpPr>
      <xdr:spPr>
        <a:xfrm flipV="1">
          <a:off x="13893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115570</xdr:rowOff>
    </xdr:to>
    <xdr:cxnSp macro="">
      <xdr:nvCxnSpPr>
        <xdr:cNvPr id="134" name="直線コネクタ 133"/>
        <xdr:cNvCxnSpPr/>
      </xdr:nvCxnSpPr>
      <xdr:spPr>
        <a:xfrm>
          <a:off x="13004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5" name="フローチャート: 判断 134"/>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36" name="テキスト ボックス 135"/>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類似団体、全国及び県の平均をいずれも下回っている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年度は、生活保護費の減などにより、前年度から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今後も、社会保障関係費の高止まりが見込まれるが、単独事業の見直しや高齢者の健診の推進、医療機関受診の適正化等による医療費軽減の取組などにより財政負担の圧縮に努める。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57</xdr:row>
      <xdr:rowOff>4535</xdr:rowOff>
    </xdr:to>
    <xdr:cxnSp macro="">
      <xdr:nvCxnSpPr>
        <xdr:cNvPr id="188" name="直線コネクタ 187"/>
        <xdr:cNvCxnSpPr/>
      </xdr:nvCxnSpPr>
      <xdr:spPr>
        <a:xfrm flipV="1">
          <a:off x="3987800" y="95975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4535</xdr:rowOff>
    </xdr:to>
    <xdr:cxnSp macro="">
      <xdr:nvCxnSpPr>
        <xdr:cNvPr id="191" name="直線コネクタ 190"/>
        <xdr:cNvCxnSpPr/>
      </xdr:nvCxnSpPr>
      <xdr:spPr>
        <a:xfrm>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59</xdr:row>
      <xdr:rowOff>69850</xdr:rowOff>
    </xdr:to>
    <xdr:cxnSp macro="">
      <xdr:nvCxnSpPr>
        <xdr:cNvPr id="194" name="直線コネクタ 193"/>
        <xdr:cNvCxnSpPr/>
      </xdr:nvCxnSpPr>
      <xdr:spPr>
        <a:xfrm flipV="1">
          <a:off x="2209800" y="9597572"/>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59</xdr:row>
      <xdr:rowOff>69850</xdr:rowOff>
    </xdr:to>
    <xdr:cxnSp macro="">
      <xdr:nvCxnSpPr>
        <xdr:cNvPr id="197" name="直線コネクタ 196"/>
        <xdr:cNvCxnSpPr/>
      </xdr:nvCxnSpPr>
      <xdr:spPr>
        <a:xfrm>
          <a:off x="1320800" y="98588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43543</xdr:rowOff>
    </xdr:from>
    <xdr:to>
      <xdr:col>11</xdr:col>
      <xdr:colOff>60325</xdr:colOff>
      <xdr:row>60</xdr:row>
      <xdr:rowOff>145143</xdr:rowOff>
    </xdr:to>
    <xdr:sp macro="" textlink="">
      <xdr:nvSpPr>
        <xdr:cNvPr id="198" name="フローチャート: 判断 197"/>
        <xdr:cNvSpPr/>
      </xdr:nvSpPr>
      <xdr:spPr>
        <a:xfrm>
          <a:off x="2159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199" name="テキスト ボックス 198"/>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00" name="フローチャート: 判断 199"/>
        <xdr:cNvSpPr/>
      </xdr:nvSpPr>
      <xdr:spPr>
        <a:xfrm>
          <a:off x="1270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01" name="テキスト ボックス 200"/>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8"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147155</xdr:rowOff>
    </xdr:from>
    <xdr:ext cx="762000" cy="259045"/>
    <xdr:sp macro="" textlink="">
      <xdr:nvSpPr>
        <xdr:cNvPr id="216" name="テキスト ボックス 215"/>
        <xdr:cNvSpPr txBox="1"/>
      </xdr:nvSpPr>
      <xdr:spPr>
        <a:xfrm>
          <a:off x="939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類似団体平均等とほぼ同水準となっている。</a:t>
          </a:r>
        </a:p>
        <a:p>
          <a:r>
            <a:rPr kumimoji="1" lang="ja-JP" altLang="en-US" sz="1300">
              <a:latin typeface="ＭＳ Ｐゴシック" panose="020B0600070205080204" pitchFamily="50" charset="-128"/>
              <a:ea typeface="ＭＳ Ｐゴシック" panose="020B0600070205080204" pitchFamily="50" charset="-128"/>
            </a:rPr>
            <a:t>　 ここでは、介護保険特別会計及び後期高齢者医療特別会計への繰出金が大きな割合を占めており、総額としては前年度と同程度であったが、今後も、高齢化の更なる進行により高齢者の介護・医療に要する経費の高止まりが見込まれるため、介護予防や健康寿命延伸に資する活動を推進するなどして一般会計の負担軽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94343</xdr:rowOff>
    </xdr:to>
    <xdr:cxnSp macro="">
      <xdr:nvCxnSpPr>
        <xdr:cNvPr id="251" name="直線コネクタ 250"/>
        <xdr:cNvCxnSpPr/>
      </xdr:nvCxnSpPr>
      <xdr:spPr>
        <a:xfrm>
          <a:off x="15671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137885</xdr:rowOff>
    </xdr:to>
    <xdr:cxnSp macro="">
      <xdr:nvCxnSpPr>
        <xdr:cNvPr id="254" name="直線コネクタ 253"/>
        <xdr:cNvCxnSpPr/>
      </xdr:nvCxnSpPr>
      <xdr:spPr>
        <a:xfrm flipV="1">
          <a:off x="14782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58</xdr:row>
      <xdr:rowOff>137885</xdr:rowOff>
    </xdr:to>
    <xdr:cxnSp macro="">
      <xdr:nvCxnSpPr>
        <xdr:cNvPr id="257" name="直線コネクタ 256"/>
        <xdr:cNvCxnSpPr/>
      </xdr:nvCxnSpPr>
      <xdr:spPr>
        <a:xfrm>
          <a:off x="13893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59" name="テキスト ボックス 258"/>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137885</xdr:rowOff>
    </xdr:to>
    <xdr:cxnSp macro="">
      <xdr:nvCxnSpPr>
        <xdr:cNvPr id="260" name="直線コネクタ 259"/>
        <xdr:cNvCxnSpPr/>
      </xdr:nvCxnSpPr>
      <xdr:spPr>
        <a:xfrm>
          <a:off x="13004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141515</xdr:rowOff>
    </xdr:from>
    <xdr:to>
      <xdr:col>69</xdr:col>
      <xdr:colOff>142875</xdr:colOff>
      <xdr:row>59</xdr:row>
      <xdr:rowOff>71665</xdr:rowOff>
    </xdr:to>
    <xdr:sp macro="" textlink="">
      <xdr:nvSpPr>
        <xdr:cNvPr id="261" name="フローチャート: 判断 260"/>
        <xdr:cNvSpPr/>
      </xdr:nvSpPr>
      <xdr:spPr>
        <a:xfrm>
          <a:off x="13843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62" name="テキスト ボックス 261"/>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63" name="フローチャート: 判断 262"/>
        <xdr:cNvSpPr/>
      </xdr:nvSpPr>
      <xdr:spPr>
        <a:xfrm>
          <a:off x="12954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64" name="テキスト ボックス 263"/>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0" name="楕円 269"/>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1"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4" name="楕円 273"/>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27412</xdr:rowOff>
    </xdr:from>
    <xdr:ext cx="762000" cy="259045"/>
    <xdr:sp macro="" textlink="">
      <xdr:nvSpPr>
        <xdr:cNvPr id="275" name="テキスト ボックス 274"/>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6" name="楕円 275"/>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27412</xdr:rowOff>
    </xdr:from>
    <xdr:ext cx="762000" cy="259045"/>
    <xdr:sp macro="" textlink="">
      <xdr:nvSpPr>
        <xdr:cNvPr id="277" name="テキスト ボックス 276"/>
        <xdr:cNvSpPr txBox="1"/>
      </xdr:nvSpPr>
      <xdr:spPr>
        <a:xfrm>
          <a:off x="13512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8" name="楕円 277"/>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9" name="テキスト ボックス 278"/>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年度は、一部事務組合の新し尿処理施設の建設等に伴う公債費負担金が増などにより、前年度から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ポイント増となり、類似団体等の平均をいずれも上回っている。</a:t>
          </a:r>
        </a:p>
        <a:p>
          <a:r>
            <a:rPr kumimoji="1" lang="ja-JP" altLang="en-US" sz="1300">
              <a:latin typeface="ＭＳ Ｐゴシック" panose="020B0600070205080204" pitchFamily="50" charset="-128"/>
              <a:ea typeface="ＭＳ Ｐゴシック" panose="020B0600070205080204" pitchFamily="50" charset="-128"/>
            </a:rPr>
            <a:t>　 当面の間、一部事務組合負担金の高止まりが見込まれるため、特に多額の補助金を支出している下水道事業の経営改善のほか、各種補助金の見直しなどにも取り組んでいく。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9" name="直線コネクタ 308"/>
        <xdr:cNvCxnSpPr/>
      </xdr:nvCxnSpPr>
      <xdr:spPr>
        <a:xfrm>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92710</xdr:rowOff>
    </xdr:to>
    <xdr:cxnSp macro="">
      <xdr:nvCxnSpPr>
        <xdr:cNvPr id="312" name="直線コネクタ 311"/>
        <xdr:cNvCxnSpPr/>
      </xdr:nvCxnSpPr>
      <xdr:spPr>
        <a:xfrm flipV="1">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15" name="直線コネクタ 314"/>
        <xdr:cNvCxnSpPr/>
      </xdr:nvCxnSpPr>
      <xdr:spPr>
        <a:xfrm flipV="1">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115570</xdr:rowOff>
    </xdr:to>
    <xdr:cxnSp macro="">
      <xdr:nvCxnSpPr>
        <xdr:cNvPr id="318" name="直線コネクタ 317"/>
        <xdr:cNvCxnSpPr/>
      </xdr:nvCxnSpPr>
      <xdr:spPr>
        <a:xfrm>
          <a:off x="13004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2" name="テキスト ボックス 321"/>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8" name="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小中学校施設の耐震補強整備などに充てた合併特例債や、平成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年度に発行した第三セクター等改革推進債の影響により、類似団体等のいずれの平均よりも高い水準で推移している。第三セクター等改革推進債については、平成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年度に繰上償還を行っており、今後も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年ごとに予定しているが、このほかにも、公債費の削減に向けて普通建設事業の見直しや進度調整によって新規発行を抑制し、後年度負担の軽減に努める。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10413</xdr:rowOff>
    </xdr:to>
    <xdr:cxnSp macro="">
      <xdr:nvCxnSpPr>
        <xdr:cNvPr id="367" name="直線コネクタ 366"/>
        <xdr:cNvCxnSpPr/>
      </xdr:nvCxnSpPr>
      <xdr:spPr>
        <a:xfrm>
          <a:off x="3987800" y="135046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14987</xdr:rowOff>
    </xdr:to>
    <xdr:cxnSp macro="">
      <xdr:nvCxnSpPr>
        <xdr:cNvPr id="370" name="直線コネクタ 369"/>
        <xdr:cNvCxnSpPr/>
      </xdr:nvCxnSpPr>
      <xdr:spPr>
        <a:xfrm flipV="1">
          <a:off x="3098800" y="13504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14987</xdr:rowOff>
    </xdr:to>
    <xdr:cxnSp macro="">
      <xdr:nvCxnSpPr>
        <xdr:cNvPr id="373" name="直線コネクタ 372"/>
        <xdr:cNvCxnSpPr/>
      </xdr:nvCxnSpPr>
      <xdr:spPr>
        <a:xfrm>
          <a:off x="2209800" y="13559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5" name="テキスト ボックス 374"/>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24130</xdr:rowOff>
    </xdr:to>
    <xdr:cxnSp macro="">
      <xdr:nvCxnSpPr>
        <xdr:cNvPr id="376" name="直線コネクタ 375"/>
        <xdr:cNvCxnSpPr/>
      </xdr:nvCxnSpPr>
      <xdr:spPr>
        <a:xfrm flipV="1">
          <a:off x="1320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6" name="楕円 385"/>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7"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8" name="楕円 38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9" name="テキスト ボックス 38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0" name="楕円 389"/>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1" name="テキスト ボックス 390"/>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2" name="楕円 391"/>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3" name="テキスト ボックス 392"/>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4" name="楕円 393"/>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5" name="テキスト ボックス 394"/>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全国及び県の平均をいずれも下回っている。新クリーンセンターや新し尿処理施設の建設などに伴う一部事務組合負担金、下水道事業に対する補助金などが財政を大きく圧迫しており、いずれも早期かつ大幅な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今後も、引き続き行財政改革の取組を着実に実行し、経常的経費全般の抑制に努める。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35561</xdr:rowOff>
    </xdr:to>
    <xdr:cxnSp macro="">
      <xdr:nvCxnSpPr>
        <xdr:cNvPr id="426" name="直線コネクタ 425"/>
        <xdr:cNvCxnSpPr/>
      </xdr:nvCxnSpPr>
      <xdr:spPr>
        <a:xfrm>
          <a:off x="15671800" y="12946888"/>
          <a:ext cx="8382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62992</xdr:rowOff>
    </xdr:to>
    <xdr:cxnSp macro="">
      <xdr:nvCxnSpPr>
        <xdr:cNvPr id="429" name="直線コネクタ 428"/>
        <xdr:cNvCxnSpPr/>
      </xdr:nvCxnSpPr>
      <xdr:spPr>
        <a:xfrm flipV="1">
          <a:off x="14782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65278</xdr:rowOff>
    </xdr:to>
    <xdr:cxnSp macro="">
      <xdr:nvCxnSpPr>
        <xdr:cNvPr id="432" name="直線コネクタ 431"/>
        <xdr:cNvCxnSpPr/>
      </xdr:nvCxnSpPr>
      <xdr:spPr>
        <a:xfrm flipV="1">
          <a:off x="13893800" y="130931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4" name="テキスト ボックス 433"/>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77</xdr:row>
      <xdr:rowOff>65278</xdr:rowOff>
    </xdr:to>
    <xdr:cxnSp macro="">
      <xdr:nvCxnSpPr>
        <xdr:cNvPr id="435" name="直線コネクタ 434"/>
        <xdr:cNvCxnSpPr/>
      </xdr:nvCxnSpPr>
      <xdr:spPr>
        <a:xfrm>
          <a:off x="13004800" y="130063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5" name="楕円 444"/>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6"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47" name="楕円 446"/>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48" name="テキスト ボックス 447"/>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1" name="楕円 450"/>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2" name="テキスト ボックス 45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4" name="テキスト ボックス 453"/>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72993</xdr:rowOff>
    </xdr:from>
    <xdr:to>
      <xdr:col>29</xdr:col>
      <xdr:colOff>127000</xdr:colOff>
      <xdr:row>15</xdr:row>
      <xdr:rowOff>72993</xdr:rowOff>
    </xdr:to>
    <xdr:cxnSp macro="">
      <xdr:nvCxnSpPr>
        <xdr:cNvPr id="50" name="直線コネクタ 49"/>
        <xdr:cNvCxnSpPr/>
      </xdr:nvCxnSpPr>
      <xdr:spPr bwMode="auto">
        <a:xfrm>
          <a:off x="5003800" y="2692368"/>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72993</xdr:rowOff>
    </xdr:from>
    <xdr:to>
      <xdr:col>26</xdr:col>
      <xdr:colOff>50800</xdr:colOff>
      <xdr:row>15</xdr:row>
      <xdr:rowOff>91377</xdr:rowOff>
    </xdr:to>
    <xdr:cxnSp macro="">
      <xdr:nvCxnSpPr>
        <xdr:cNvPr id="53" name="直線コネクタ 52"/>
        <xdr:cNvCxnSpPr/>
      </xdr:nvCxnSpPr>
      <xdr:spPr bwMode="auto">
        <a:xfrm flipV="1">
          <a:off x="4305300" y="2692368"/>
          <a:ext cx="6985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91377</xdr:rowOff>
    </xdr:from>
    <xdr:to>
      <xdr:col>22</xdr:col>
      <xdr:colOff>114300</xdr:colOff>
      <xdr:row>15</xdr:row>
      <xdr:rowOff>137935</xdr:rowOff>
    </xdr:to>
    <xdr:cxnSp macro="">
      <xdr:nvCxnSpPr>
        <xdr:cNvPr id="56" name="直線コネクタ 55"/>
        <xdr:cNvCxnSpPr/>
      </xdr:nvCxnSpPr>
      <xdr:spPr bwMode="auto">
        <a:xfrm flipV="1">
          <a:off x="3606800" y="2710752"/>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137935</xdr:rowOff>
    </xdr:from>
    <xdr:to>
      <xdr:col>18</xdr:col>
      <xdr:colOff>177800</xdr:colOff>
      <xdr:row>15</xdr:row>
      <xdr:rowOff>148546</xdr:rowOff>
    </xdr:to>
    <xdr:cxnSp macro="">
      <xdr:nvCxnSpPr>
        <xdr:cNvPr id="59" name="直線コネクタ 58"/>
        <xdr:cNvCxnSpPr/>
      </xdr:nvCxnSpPr>
      <xdr:spPr bwMode="auto">
        <a:xfrm flipV="1">
          <a:off x="2908300" y="2757310"/>
          <a:ext cx="698500" cy="1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36462</xdr:rowOff>
    </xdr:from>
    <xdr:to>
      <xdr:col>19</xdr:col>
      <xdr:colOff>38100</xdr:colOff>
      <xdr:row>16</xdr:row>
      <xdr:rowOff>138062</xdr:rowOff>
    </xdr:to>
    <xdr:sp macro="" textlink="">
      <xdr:nvSpPr>
        <xdr:cNvPr id="60" name="フローチャート: 判断 59"/>
        <xdr:cNvSpPr/>
      </xdr:nvSpPr>
      <xdr:spPr bwMode="auto">
        <a:xfrm>
          <a:off x="35560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122839</xdr:rowOff>
    </xdr:from>
    <xdr:ext cx="762000" cy="259045"/>
    <xdr:sp macro="" textlink="">
      <xdr:nvSpPr>
        <xdr:cNvPr id="61" name="テキスト ボックス 60"/>
        <xdr:cNvSpPr txBox="1"/>
      </xdr:nvSpPr>
      <xdr:spPr>
        <a:xfrm>
          <a:off x="32258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66542</xdr:rowOff>
    </xdr:from>
    <xdr:to>
      <xdr:col>15</xdr:col>
      <xdr:colOff>101600</xdr:colOff>
      <xdr:row>16</xdr:row>
      <xdr:rowOff>168142</xdr:rowOff>
    </xdr:to>
    <xdr:sp macro="" textlink="">
      <xdr:nvSpPr>
        <xdr:cNvPr id="62" name="フローチャート: 判断 61"/>
        <xdr:cNvSpPr/>
      </xdr:nvSpPr>
      <xdr:spPr bwMode="auto">
        <a:xfrm>
          <a:off x="28575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152919</xdr:rowOff>
    </xdr:from>
    <xdr:ext cx="762000" cy="259045"/>
    <xdr:sp macro="" textlink="">
      <xdr:nvSpPr>
        <xdr:cNvPr id="63" name="テキスト ボックス 62"/>
        <xdr:cNvSpPr txBox="1"/>
      </xdr:nvSpPr>
      <xdr:spPr>
        <a:xfrm>
          <a:off x="2527300" y="294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22193</xdr:rowOff>
    </xdr:from>
    <xdr:to>
      <xdr:col>29</xdr:col>
      <xdr:colOff>177800</xdr:colOff>
      <xdr:row>15</xdr:row>
      <xdr:rowOff>123793</xdr:rowOff>
    </xdr:to>
    <xdr:sp macro="" textlink="">
      <xdr:nvSpPr>
        <xdr:cNvPr id="69" name="楕円 68"/>
        <xdr:cNvSpPr/>
      </xdr:nvSpPr>
      <xdr:spPr bwMode="auto">
        <a:xfrm>
          <a:off x="5600700" y="264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38720</xdr:rowOff>
    </xdr:from>
    <xdr:ext cx="762000" cy="259045"/>
    <xdr:sp macro="" textlink="">
      <xdr:nvSpPr>
        <xdr:cNvPr id="70" name="人口1人当たり決算額の推移該当値テキスト130"/>
        <xdr:cNvSpPr txBox="1"/>
      </xdr:nvSpPr>
      <xdr:spPr>
        <a:xfrm>
          <a:off x="5740400" y="24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22193</xdr:rowOff>
    </xdr:from>
    <xdr:to>
      <xdr:col>26</xdr:col>
      <xdr:colOff>101600</xdr:colOff>
      <xdr:row>15</xdr:row>
      <xdr:rowOff>123793</xdr:rowOff>
    </xdr:to>
    <xdr:sp macro="" textlink="">
      <xdr:nvSpPr>
        <xdr:cNvPr id="71" name="楕円 70"/>
        <xdr:cNvSpPr/>
      </xdr:nvSpPr>
      <xdr:spPr bwMode="auto">
        <a:xfrm>
          <a:off x="4953000" y="264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133970</xdr:rowOff>
    </xdr:from>
    <xdr:ext cx="736600" cy="259045"/>
    <xdr:sp macro="" textlink="">
      <xdr:nvSpPr>
        <xdr:cNvPr id="72" name="テキスト ボックス 71"/>
        <xdr:cNvSpPr txBox="1"/>
      </xdr:nvSpPr>
      <xdr:spPr>
        <a:xfrm>
          <a:off x="4622800" y="2410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40577</xdr:rowOff>
    </xdr:from>
    <xdr:to>
      <xdr:col>22</xdr:col>
      <xdr:colOff>165100</xdr:colOff>
      <xdr:row>15</xdr:row>
      <xdr:rowOff>142177</xdr:rowOff>
    </xdr:to>
    <xdr:sp macro="" textlink="">
      <xdr:nvSpPr>
        <xdr:cNvPr id="73" name="楕円 72"/>
        <xdr:cNvSpPr/>
      </xdr:nvSpPr>
      <xdr:spPr bwMode="auto">
        <a:xfrm>
          <a:off x="4254500" y="26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126954</xdr:rowOff>
    </xdr:from>
    <xdr:ext cx="762000" cy="259045"/>
    <xdr:sp macro="" textlink="">
      <xdr:nvSpPr>
        <xdr:cNvPr id="74" name="テキスト ボックス 73"/>
        <xdr:cNvSpPr txBox="1"/>
      </xdr:nvSpPr>
      <xdr:spPr>
        <a:xfrm>
          <a:off x="3924300" y="27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87135</xdr:rowOff>
    </xdr:from>
    <xdr:to>
      <xdr:col>19</xdr:col>
      <xdr:colOff>38100</xdr:colOff>
      <xdr:row>16</xdr:row>
      <xdr:rowOff>17285</xdr:rowOff>
    </xdr:to>
    <xdr:sp macro="" textlink="">
      <xdr:nvSpPr>
        <xdr:cNvPr id="75" name="楕円 74"/>
        <xdr:cNvSpPr/>
      </xdr:nvSpPr>
      <xdr:spPr bwMode="auto">
        <a:xfrm>
          <a:off x="3556000" y="270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27462</xdr:rowOff>
    </xdr:from>
    <xdr:ext cx="762000" cy="259045"/>
    <xdr:sp macro="" textlink="">
      <xdr:nvSpPr>
        <xdr:cNvPr id="76" name="テキスト ボックス 75"/>
        <xdr:cNvSpPr txBox="1"/>
      </xdr:nvSpPr>
      <xdr:spPr>
        <a:xfrm>
          <a:off x="3225800" y="247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97746</xdr:rowOff>
    </xdr:from>
    <xdr:to>
      <xdr:col>15</xdr:col>
      <xdr:colOff>101600</xdr:colOff>
      <xdr:row>16</xdr:row>
      <xdr:rowOff>27896</xdr:rowOff>
    </xdr:to>
    <xdr:sp macro="" textlink="">
      <xdr:nvSpPr>
        <xdr:cNvPr id="77" name="楕円 76"/>
        <xdr:cNvSpPr/>
      </xdr:nvSpPr>
      <xdr:spPr bwMode="auto">
        <a:xfrm>
          <a:off x="2857500" y="271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38073</xdr:rowOff>
    </xdr:from>
    <xdr:ext cx="762000" cy="259045"/>
    <xdr:sp macro="" textlink="">
      <xdr:nvSpPr>
        <xdr:cNvPr id="78" name="テキスト ボックス 77"/>
        <xdr:cNvSpPr txBox="1"/>
      </xdr:nvSpPr>
      <xdr:spPr>
        <a:xfrm>
          <a:off x="2527300" y="248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179845</xdr:rowOff>
    </xdr:from>
    <xdr:to>
      <xdr:col>29</xdr:col>
      <xdr:colOff>127000</xdr:colOff>
      <xdr:row>34</xdr:row>
      <xdr:rowOff>181407</xdr:rowOff>
    </xdr:to>
    <xdr:cxnSp macro="">
      <xdr:nvCxnSpPr>
        <xdr:cNvPr id="112" name="直線コネクタ 111"/>
        <xdr:cNvCxnSpPr/>
      </xdr:nvCxnSpPr>
      <xdr:spPr bwMode="auto">
        <a:xfrm>
          <a:off x="5003800" y="6447295"/>
          <a:ext cx="6477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179845</xdr:rowOff>
    </xdr:from>
    <xdr:to>
      <xdr:col>26</xdr:col>
      <xdr:colOff>50800</xdr:colOff>
      <xdr:row>34</xdr:row>
      <xdr:rowOff>196685</xdr:rowOff>
    </xdr:to>
    <xdr:cxnSp macro="">
      <xdr:nvCxnSpPr>
        <xdr:cNvPr id="115" name="直線コネクタ 114"/>
        <xdr:cNvCxnSpPr/>
      </xdr:nvCxnSpPr>
      <xdr:spPr bwMode="auto">
        <a:xfrm flipV="1">
          <a:off x="4305300" y="6447295"/>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196685</xdr:rowOff>
    </xdr:from>
    <xdr:to>
      <xdr:col>22</xdr:col>
      <xdr:colOff>114300</xdr:colOff>
      <xdr:row>34</xdr:row>
      <xdr:rowOff>269266</xdr:rowOff>
    </xdr:to>
    <xdr:cxnSp macro="">
      <xdr:nvCxnSpPr>
        <xdr:cNvPr id="118" name="直線コネクタ 117"/>
        <xdr:cNvCxnSpPr/>
      </xdr:nvCxnSpPr>
      <xdr:spPr bwMode="auto">
        <a:xfrm flipV="1">
          <a:off x="3606800" y="6464135"/>
          <a:ext cx="6985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314634</xdr:rowOff>
    </xdr:from>
    <xdr:ext cx="762000" cy="259045"/>
    <xdr:sp macro="" textlink="">
      <xdr:nvSpPr>
        <xdr:cNvPr id="120" name="テキスト ボックス 119"/>
        <xdr:cNvSpPr txBox="1"/>
      </xdr:nvSpPr>
      <xdr:spPr>
        <a:xfrm>
          <a:off x="3924300" y="69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269266</xdr:rowOff>
    </xdr:from>
    <xdr:to>
      <xdr:col>18</xdr:col>
      <xdr:colOff>177800</xdr:colOff>
      <xdr:row>34</xdr:row>
      <xdr:rowOff>277990</xdr:rowOff>
    </xdr:to>
    <xdr:cxnSp macro="">
      <xdr:nvCxnSpPr>
        <xdr:cNvPr id="121" name="直線コネクタ 120"/>
        <xdr:cNvCxnSpPr/>
      </xdr:nvCxnSpPr>
      <xdr:spPr bwMode="auto">
        <a:xfrm flipV="1">
          <a:off x="2908300" y="653671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284073</xdr:rowOff>
    </xdr:from>
    <xdr:to>
      <xdr:col>19</xdr:col>
      <xdr:colOff>38100</xdr:colOff>
      <xdr:row>36</xdr:row>
      <xdr:rowOff>42773</xdr:rowOff>
    </xdr:to>
    <xdr:sp macro="" textlink="">
      <xdr:nvSpPr>
        <xdr:cNvPr id="122" name="フローチャート: 判断 121"/>
        <xdr:cNvSpPr/>
      </xdr:nvSpPr>
      <xdr:spPr bwMode="auto">
        <a:xfrm>
          <a:off x="35560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27550</xdr:rowOff>
    </xdr:from>
    <xdr:ext cx="762000" cy="259045"/>
    <xdr:sp macro="" textlink="">
      <xdr:nvSpPr>
        <xdr:cNvPr id="123" name="テキスト ボックス 122"/>
        <xdr:cNvSpPr txBox="1"/>
      </xdr:nvSpPr>
      <xdr:spPr>
        <a:xfrm>
          <a:off x="3225800" y="69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286207</xdr:rowOff>
    </xdr:from>
    <xdr:to>
      <xdr:col>15</xdr:col>
      <xdr:colOff>101600</xdr:colOff>
      <xdr:row>36</xdr:row>
      <xdr:rowOff>44907</xdr:rowOff>
    </xdr:to>
    <xdr:sp macro="" textlink="">
      <xdr:nvSpPr>
        <xdr:cNvPr id="124" name="フローチャート: 判断 123"/>
        <xdr:cNvSpPr/>
      </xdr:nvSpPr>
      <xdr:spPr bwMode="auto">
        <a:xfrm>
          <a:off x="28575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29684</xdr:rowOff>
    </xdr:from>
    <xdr:ext cx="762000" cy="259045"/>
    <xdr:sp macro="" textlink="">
      <xdr:nvSpPr>
        <xdr:cNvPr id="125" name="テキスト ボックス 124"/>
        <xdr:cNvSpPr txBox="1"/>
      </xdr:nvSpPr>
      <xdr:spPr>
        <a:xfrm>
          <a:off x="2527300" y="69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130607</xdr:rowOff>
    </xdr:from>
    <xdr:to>
      <xdr:col>29</xdr:col>
      <xdr:colOff>177800</xdr:colOff>
      <xdr:row>34</xdr:row>
      <xdr:rowOff>232207</xdr:rowOff>
    </xdr:to>
    <xdr:sp macro="" textlink="">
      <xdr:nvSpPr>
        <xdr:cNvPr id="131" name="楕円 130"/>
        <xdr:cNvSpPr/>
      </xdr:nvSpPr>
      <xdr:spPr bwMode="auto">
        <a:xfrm>
          <a:off x="5600700" y="639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318584</xdr:rowOff>
    </xdr:from>
    <xdr:ext cx="762000" cy="259045"/>
    <xdr:sp macro="" textlink="">
      <xdr:nvSpPr>
        <xdr:cNvPr id="132" name="人口1人当たり決算額の推移該当値テキスト445"/>
        <xdr:cNvSpPr txBox="1"/>
      </xdr:nvSpPr>
      <xdr:spPr>
        <a:xfrm>
          <a:off x="5740400" y="62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129045</xdr:rowOff>
    </xdr:from>
    <xdr:to>
      <xdr:col>26</xdr:col>
      <xdr:colOff>101600</xdr:colOff>
      <xdr:row>34</xdr:row>
      <xdr:rowOff>230645</xdr:rowOff>
    </xdr:to>
    <xdr:sp macro="" textlink="">
      <xdr:nvSpPr>
        <xdr:cNvPr id="133" name="楕円 132"/>
        <xdr:cNvSpPr/>
      </xdr:nvSpPr>
      <xdr:spPr bwMode="auto">
        <a:xfrm>
          <a:off x="4953000" y="63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240822</xdr:rowOff>
    </xdr:from>
    <xdr:ext cx="736600" cy="259045"/>
    <xdr:sp macro="" textlink="">
      <xdr:nvSpPr>
        <xdr:cNvPr id="134" name="テキスト ボックス 133"/>
        <xdr:cNvSpPr txBox="1"/>
      </xdr:nvSpPr>
      <xdr:spPr>
        <a:xfrm>
          <a:off x="4622800" y="616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145885</xdr:rowOff>
    </xdr:from>
    <xdr:to>
      <xdr:col>22</xdr:col>
      <xdr:colOff>165100</xdr:colOff>
      <xdr:row>34</xdr:row>
      <xdr:rowOff>247485</xdr:rowOff>
    </xdr:to>
    <xdr:sp macro="" textlink="">
      <xdr:nvSpPr>
        <xdr:cNvPr id="135" name="楕円 134"/>
        <xdr:cNvSpPr/>
      </xdr:nvSpPr>
      <xdr:spPr bwMode="auto">
        <a:xfrm>
          <a:off x="42545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257662</xdr:rowOff>
    </xdr:from>
    <xdr:ext cx="762000" cy="259045"/>
    <xdr:sp macro="" textlink="">
      <xdr:nvSpPr>
        <xdr:cNvPr id="136" name="テキスト ボックス 135"/>
        <xdr:cNvSpPr txBox="1"/>
      </xdr:nvSpPr>
      <xdr:spPr>
        <a:xfrm>
          <a:off x="3924300" y="61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218465</xdr:rowOff>
    </xdr:from>
    <xdr:to>
      <xdr:col>19</xdr:col>
      <xdr:colOff>38100</xdr:colOff>
      <xdr:row>34</xdr:row>
      <xdr:rowOff>320066</xdr:rowOff>
    </xdr:to>
    <xdr:sp macro="" textlink="">
      <xdr:nvSpPr>
        <xdr:cNvPr id="137" name="楕円 136"/>
        <xdr:cNvSpPr/>
      </xdr:nvSpPr>
      <xdr:spPr bwMode="auto">
        <a:xfrm>
          <a:off x="3556000" y="64859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330242</xdr:rowOff>
    </xdr:from>
    <xdr:ext cx="762000" cy="259045"/>
    <xdr:sp macro="" textlink="">
      <xdr:nvSpPr>
        <xdr:cNvPr id="138" name="テキスト ボックス 137"/>
        <xdr:cNvSpPr txBox="1"/>
      </xdr:nvSpPr>
      <xdr:spPr>
        <a:xfrm>
          <a:off x="3225800" y="6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227190</xdr:rowOff>
    </xdr:from>
    <xdr:to>
      <xdr:col>15</xdr:col>
      <xdr:colOff>101600</xdr:colOff>
      <xdr:row>34</xdr:row>
      <xdr:rowOff>328791</xdr:rowOff>
    </xdr:to>
    <xdr:sp macro="" textlink="">
      <xdr:nvSpPr>
        <xdr:cNvPr id="139" name="楕円 138"/>
        <xdr:cNvSpPr/>
      </xdr:nvSpPr>
      <xdr:spPr bwMode="auto">
        <a:xfrm>
          <a:off x="2857500" y="64946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338967</xdr:rowOff>
    </xdr:from>
    <xdr:ext cx="762000" cy="259045"/>
    <xdr:sp macro="" textlink="">
      <xdr:nvSpPr>
        <xdr:cNvPr id="140" name="テキスト ボックス 139"/>
        <xdr:cNvSpPr txBox="1"/>
      </xdr:nvSpPr>
      <xdr:spPr>
        <a:xfrm>
          <a:off x="2527300" y="62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65481</xdr:rowOff>
    </xdr:from>
    <xdr:to>
      <xdr:col>24</xdr:col>
      <xdr:colOff>63500</xdr:colOff>
      <xdr:row>35</xdr:row>
      <xdr:rowOff>134594</xdr:rowOff>
    </xdr:to>
    <xdr:cxnSp macro="">
      <xdr:nvCxnSpPr>
        <xdr:cNvPr id="61" name="直線コネクタ 60"/>
        <xdr:cNvCxnSpPr/>
      </xdr:nvCxnSpPr>
      <xdr:spPr>
        <a:xfrm flipV="1">
          <a:off x="3797300" y="6066231"/>
          <a:ext cx="8382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96114</xdr:rowOff>
    </xdr:from>
    <xdr:to>
      <xdr:col>19</xdr:col>
      <xdr:colOff>177800</xdr:colOff>
      <xdr:row>35</xdr:row>
      <xdr:rowOff>134594</xdr:rowOff>
    </xdr:to>
    <xdr:cxnSp macro="">
      <xdr:nvCxnSpPr>
        <xdr:cNvPr id="64" name="直線コネクタ 63"/>
        <xdr:cNvCxnSpPr/>
      </xdr:nvCxnSpPr>
      <xdr:spPr>
        <a:xfrm>
          <a:off x="2908300" y="6096864"/>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96114</xdr:rowOff>
    </xdr:from>
    <xdr:to>
      <xdr:col>15</xdr:col>
      <xdr:colOff>50800</xdr:colOff>
      <xdr:row>36</xdr:row>
      <xdr:rowOff>42793</xdr:rowOff>
    </xdr:to>
    <xdr:cxnSp macro="">
      <xdr:nvCxnSpPr>
        <xdr:cNvPr id="67" name="直線コネクタ 66"/>
        <xdr:cNvCxnSpPr/>
      </xdr:nvCxnSpPr>
      <xdr:spPr>
        <a:xfrm flipV="1">
          <a:off x="2019300" y="6096864"/>
          <a:ext cx="889000" cy="1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42793</xdr:rowOff>
    </xdr:from>
    <xdr:to>
      <xdr:col>10</xdr:col>
      <xdr:colOff>114300</xdr:colOff>
      <xdr:row>36</xdr:row>
      <xdr:rowOff>69710</xdr:rowOff>
    </xdr:to>
    <xdr:cxnSp macro="">
      <xdr:nvCxnSpPr>
        <xdr:cNvPr id="70" name="直線コネクタ 69"/>
        <xdr:cNvCxnSpPr/>
      </xdr:nvCxnSpPr>
      <xdr:spPr>
        <a:xfrm flipV="1">
          <a:off x="1130300" y="6214993"/>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53848</xdr:rowOff>
    </xdr:from>
    <xdr:to>
      <xdr:col>10</xdr:col>
      <xdr:colOff>165100</xdr:colOff>
      <xdr:row>36</xdr:row>
      <xdr:rowOff>155448</xdr:rowOff>
    </xdr:to>
    <xdr:sp macro="" textlink="">
      <xdr:nvSpPr>
        <xdr:cNvPr id="71" name="フローチャート: 判断 70"/>
        <xdr:cNvSpPr/>
      </xdr:nvSpPr>
      <xdr:spPr>
        <a:xfrm>
          <a:off x="1968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146575</xdr:rowOff>
    </xdr:from>
    <xdr:ext cx="534377" cy="259045"/>
    <xdr:sp macro="" textlink="">
      <xdr:nvSpPr>
        <xdr:cNvPr id="72" name="テキスト ボックス 71"/>
        <xdr:cNvSpPr txBox="1"/>
      </xdr:nvSpPr>
      <xdr:spPr>
        <a:xfrm>
          <a:off x="1752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63392</xdr:rowOff>
    </xdr:from>
    <xdr:to>
      <xdr:col>6</xdr:col>
      <xdr:colOff>38100</xdr:colOff>
      <xdr:row>36</xdr:row>
      <xdr:rowOff>164992</xdr:rowOff>
    </xdr:to>
    <xdr:sp macro="" textlink="">
      <xdr:nvSpPr>
        <xdr:cNvPr id="73" name="フローチャート: 判断 72"/>
        <xdr:cNvSpPr/>
      </xdr:nvSpPr>
      <xdr:spPr>
        <a:xfrm>
          <a:off x="1079500" y="62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156119</xdr:rowOff>
    </xdr:from>
    <xdr:ext cx="534377" cy="259045"/>
    <xdr:sp macro="" textlink="">
      <xdr:nvSpPr>
        <xdr:cNvPr id="74" name="テキスト ボックス 73"/>
        <xdr:cNvSpPr txBox="1"/>
      </xdr:nvSpPr>
      <xdr:spPr>
        <a:xfrm>
          <a:off x="863111" y="63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14681</xdr:rowOff>
    </xdr:from>
    <xdr:to>
      <xdr:col>24</xdr:col>
      <xdr:colOff>114300</xdr:colOff>
      <xdr:row>35</xdr:row>
      <xdr:rowOff>116281</xdr:rowOff>
    </xdr:to>
    <xdr:sp macro="" textlink="">
      <xdr:nvSpPr>
        <xdr:cNvPr id="80" name="楕円 79"/>
        <xdr:cNvSpPr/>
      </xdr:nvSpPr>
      <xdr:spPr>
        <a:xfrm>
          <a:off x="4584700" y="60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37558</xdr:rowOff>
    </xdr:from>
    <xdr:ext cx="534377" cy="259045"/>
    <xdr:sp macro="" textlink="">
      <xdr:nvSpPr>
        <xdr:cNvPr id="81" name="人件費該当値テキスト"/>
        <xdr:cNvSpPr txBox="1"/>
      </xdr:nvSpPr>
      <xdr:spPr>
        <a:xfrm>
          <a:off x="4686300" y="58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83794</xdr:rowOff>
    </xdr:from>
    <xdr:to>
      <xdr:col>20</xdr:col>
      <xdr:colOff>38100</xdr:colOff>
      <xdr:row>36</xdr:row>
      <xdr:rowOff>13944</xdr:rowOff>
    </xdr:to>
    <xdr:sp macro="" textlink="">
      <xdr:nvSpPr>
        <xdr:cNvPr id="82" name="楕円 81"/>
        <xdr:cNvSpPr/>
      </xdr:nvSpPr>
      <xdr:spPr>
        <a:xfrm>
          <a:off x="3746500" y="6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5071</xdr:rowOff>
    </xdr:from>
    <xdr:ext cx="534377" cy="259045"/>
    <xdr:sp macro="" textlink="">
      <xdr:nvSpPr>
        <xdr:cNvPr id="83" name="テキスト ボックス 82"/>
        <xdr:cNvSpPr txBox="1"/>
      </xdr:nvSpPr>
      <xdr:spPr>
        <a:xfrm>
          <a:off x="3530111" y="61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45314</xdr:rowOff>
    </xdr:from>
    <xdr:to>
      <xdr:col>15</xdr:col>
      <xdr:colOff>101600</xdr:colOff>
      <xdr:row>35</xdr:row>
      <xdr:rowOff>146914</xdr:rowOff>
    </xdr:to>
    <xdr:sp macro="" textlink="">
      <xdr:nvSpPr>
        <xdr:cNvPr id="84" name="楕円 83"/>
        <xdr:cNvSpPr/>
      </xdr:nvSpPr>
      <xdr:spPr>
        <a:xfrm>
          <a:off x="2857500" y="60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138041</xdr:rowOff>
    </xdr:from>
    <xdr:ext cx="534377" cy="259045"/>
    <xdr:sp macro="" textlink="">
      <xdr:nvSpPr>
        <xdr:cNvPr id="85" name="テキスト ボックス 84"/>
        <xdr:cNvSpPr txBox="1"/>
      </xdr:nvSpPr>
      <xdr:spPr>
        <a:xfrm>
          <a:off x="2641111" y="61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163443</xdr:rowOff>
    </xdr:from>
    <xdr:to>
      <xdr:col>10</xdr:col>
      <xdr:colOff>165100</xdr:colOff>
      <xdr:row>36</xdr:row>
      <xdr:rowOff>93593</xdr:rowOff>
    </xdr:to>
    <xdr:sp macro="" textlink="">
      <xdr:nvSpPr>
        <xdr:cNvPr id="86" name="楕円 85"/>
        <xdr:cNvSpPr/>
      </xdr:nvSpPr>
      <xdr:spPr>
        <a:xfrm>
          <a:off x="1968500" y="61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110120</xdr:rowOff>
    </xdr:from>
    <xdr:ext cx="534377" cy="259045"/>
    <xdr:sp macro="" textlink="">
      <xdr:nvSpPr>
        <xdr:cNvPr id="87" name="テキスト ボックス 86"/>
        <xdr:cNvSpPr txBox="1"/>
      </xdr:nvSpPr>
      <xdr:spPr>
        <a:xfrm>
          <a:off x="1752111" y="59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18910</xdr:rowOff>
    </xdr:from>
    <xdr:to>
      <xdr:col>6</xdr:col>
      <xdr:colOff>38100</xdr:colOff>
      <xdr:row>36</xdr:row>
      <xdr:rowOff>120510</xdr:rowOff>
    </xdr:to>
    <xdr:sp macro="" textlink="">
      <xdr:nvSpPr>
        <xdr:cNvPr id="88" name="楕円 87"/>
        <xdr:cNvSpPr/>
      </xdr:nvSpPr>
      <xdr:spPr>
        <a:xfrm>
          <a:off x="1079500" y="6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137037</xdr:rowOff>
    </xdr:from>
    <xdr:ext cx="534377" cy="259045"/>
    <xdr:sp macro="" textlink="">
      <xdr:nvSpPr>
        <xdr:cNvPr id="89" name="テキスト ボックス 88"/>
        <xdr:cNvSpPr txBox="1"/>
      </xdr:nvSpPr>
      <xdr:spPr>
        <a:xfrm>
          <a:off x="863111" y="59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76226</xdr:rowOff>
    </xdr:from>
    <xdr:to>
      <xdr:col>24</xdr:col>
      <xdr:colOff>63500</xdr:colOff>
      <xdr:row>57</xdr:row>
      <xdr:rowOff>102536</xdr:rowOff>
    </xdr:to>
    <xdr:cxnSp macro="">
      <xdr:nvCxnSpPr>
        <xdr:cNvPr id="121" name="直線コネクタ 120"/>
        <xdr:cNvCxnSpPr/>
      </xdr:nvCxnSpPr>
      <xdr:spPr>
        <a:xfrm flipV="1">
          <a:off x="3797300" y="9848876"/>
          <a:ext cx="8382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102536</xdr:rowOff>
    </xdr:from>
    <xdr:to>
      <xdr:col>19</xdr:col>
      <xdr:colOff>177800</xdr:colOff>
      <xdr:row>57</xdr:row>
      <xdr:rowOff>156149</xdr:rowOff>
    </xdr:to>
    <xdr:cxnSp macro="">
      <xdr:nvCxnSpPr>
        <xdr:cNvPr id="124" name="直線コネクタ 123"/>
        <xdr:cNvCxnSpPr/>
      </xdr:nvCxnSpPr>
      <xdr:spPr>
        <a:xfrm flipV="1">
          <a:off x="2908300" y="9875186"/>
          <a:ext cx="889000" cy="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156149</xdr:rowOff>
    </xdr:from>
    <xdr:to>
      <xdr:col>15</xdr:col>
      <xdr:colOff>50800</xdr:colOff>
      <xdr:row>58</xdr:row>
      <xdr:rowOff>29014</xdr:rowOff>
    </xdr:to>
    <xdr:cxnSp macro="">
      <xdr:nvCxnSpPr>
        <xdr:cNvPr id="127" name="直線コネクタ 126"/>
        <xdr:cNvCxnSpPr/>
      </xdr:nvCxnSpPr>
      <xdr:spPr>
        <a:xfrm flipV="1">
          <a:off x="2019300" y="9928799"/>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29014</xdr:rowOff>
    </xdr:from>
    <xdr:to>
      <xdr:col>10</xdr:col>
      <xdr:colOff>114300</xdr:colOff>
      <xdr:row>58</xdr:row>
      <xdr:rowOff>43742</xdr:rowOff>
    </xdr:to>
    <xdr:cxnSp macro="">
      <xdr:nvCxnSpPr>
        <xdr:cNvPr id="130" name="直線コネクタ 129"/>
        <xdr:cNvCxnSpPr/>
      </xdr:nvCxnSpPr>
      <xdr:spPr>
        <a:xfrm flipV="1">
          <a:off x="1130300" y="9973114"/>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35571</xdr:rowOff>
    </xdr:from>
    <xdr:to>
      <xdr:col>10</xdr:col>
      <xdr:colOff>165100</xdr:colOff>
      <xdr:row>57</xdr:row>
      <xdr:rowOff>137171</xdr:rowOff>
    </xdr:to>
    <xdr:sp macro="" textlink="">
      <xdr:nvSpPr>
        <xdr:cNvPr id="131" name="フローチャート: 判断 130"/>
        <xdr:cNvSpPr/>
      </xdr:nvSpPr>
      <xdr:spPr>
        <a:xfrm>
          <a:off x="1968500" y="980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153698</xdr:rowOff>
    </xdr:from>
    <xdr:ext cx="534377" cy="259045"/>
    <xdr:sp macro="" textlink="">
      <xdr:nvSpPr>
        <xdr:cNvPr id="132" name="テキスト ボックス 131"/>
        <xdr:cNvSpPr txBox="1"/>
      </xdr:nvSpPr>
      <xdr:spPr>
        <a:xfrm>
          <a:off x="1752111" y="95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74313</xdr:rowOff>
    </xdr:from>
    <xdr:to>
      <xdr:col>6</xdr:col>
      <xdr:colOff>38100</xdr:colOff>
      <xdr:row>58</xdr:row>
      <xdr:rowOff>4463</xdr:rowOff>
    </xdr:to>
    <xdr:sp macro="" textlink="">
      <xdr:nvSpPr>
        <xdr:cNvPr id="133" name="フローチャート: 判断 132"/>
        <xdr:cNvSpPr/>
      </xdr:nvSpPr>
      <xdr:spPr>
        <a:xfrm>
          <a:off x="1079500" y="98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20990</xdr:rowOff>
    </xdr:from>
    <xdr:ext cx="534377" cy="259045"/>
    <xdr:sp macro="" textlink="">
      <xdr:nvSpPr>
        <xdr:cNvPr id="134" name="テキスト ボックス 133"/>
        <xdr:cNvSpPr txBox="1"/>
      </xdr:nvSpPr>
      <xdr:spPr>
        <a:xfrm>
          <a:off x="863111" y="962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25426</xdr:rowOff>
    </xdr:from>
    <xdr:to>
      <xdr:col>24</xdr:col>
      <xdr:colOff>114300</xdr:colOff>
      <xdr:row>57</xdr:row>
      <xdr:rowOff>127026</xdr:rowOff>
    </xdr:to>
    <xdr:sp macro="" textlink="">
      <xdr:nvSpPr>
        <xdr:cNvPr id="140" name="楕円 139"/>
        <xdr:cNvSpPr/>
      </xdr:nvSpPr>
      <xdr:spPr>
        <a:xfrm>
          <a:off x="4584700" y="97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3853</xdr:rowOff>
    </xdr:from>
    <xdr:ext cx="534377" cy="259045"/>
    <xdr:sp macro="" textlink="">
      <xdr:nvSpPr>
        <xdr:cNvPr id="141" name="物件費該当値テキスト"/>
        <xdr:cNvSpPr txBox="1"/>
      </xdr:nvSpPr>
      <xdr:spPr>
        <a:xfrm>
          <a:off x="4686300"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51736</xdr:rowOff>
    </xdr:from>
    <xdr:to>
      <xdr:col>20</xdr:col>
      <xdr:colOff>38100</xdr:colOff>
      <xdr:row>57</xdr:row>
      <xdr:rowOff>153336</xdr:rowOff>
    </xdr:to>
    <xdr:sp macro="" textlink="">
      <xdr:nvSpPr>
        <xdr:cNvPr id="142" name="楕円 141"/>
        <xdr:cNvSpPr/>
      </xdr:nvSpPr>
      <xdr:spPr>
        <a:xfrm>
          <a:off x="3746500" y="98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144463</xdr:rowOff>
    </xdr:from>
    <xdr:ext cx="534377" cy="259045"/>
    <xdr:sp macro="" textlink="">
      <xdr:nvSpPr>
        <xdr:cNvPr id="143" name="テキスト ボックス 142"/>
        <xdr:cNvSpPr txBox="1"/>
      </xdr:nvSpPr>
      <xdr:spPr>
        <a:xfrm>
          <a:off x="3530111" y="9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105349</xdr:rowOff>
    </xdr:from>
    <xdr:to>
      <xdr:col>15</xdr:col>
      <xdr:colOff>101600</xdr:colOff>
      <xdr:row>58</xdr:row>
      <xdr:rowOff>35499</xdr:rowOff>
    </xdr:to>
    <xdr:sp macro="" textlink="">
      <xdr:nvSpPr>
        <xdr:cNvPr id="144" name="楕円 143"/>
        <xdr:cNvSpPr/>
      </xdr:nvSpPr>
      <xdr:spPr>
        <a:xfrm>
          <a:off x="2857500" y="98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26626</xdr:rowOff>
    </xdr:from>
    <xdr:ext cx="534377" cy="259045"/>
    <xdr:sp macro="" textlink="">
      <xdr:nvSpPr>
        <xdr:cNvPr id="145" name="テキスト ボックス 144"/>
        <xdr:cNvSpPr txBox="1"/>
      </xdr:nvSpPr>
      <xdr:spPr>
        <a:xfrm>
          <a:off x="2641111" y="997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149664</xdr:rowOff>
    </xdr:from>
    <xdr:to>
      <xdr:col>10</xdr:col>
      <xdr:colOff>165100</xdr:colOff>
      <xdr:row>58</xdr:row>
      <xdr:rowOff>79814</xdr:rowOff>
    </xdr:to>
    <xdr:sp macro="" textlink="">
      <xdr:nvSpPr>
        <xdr:cNvPr id="146" name="楕円 145"/>
        <xdr:cNvSpPr/>
      </xdr:nvSpPr>
      <xdr:spPr>
        <a:xfrm>
          <a:off x="1968500" y="9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70941</xdr:rowOff>
    </xdr:from>
    <xdr:ext cx="534377" cy="259045"/>
    <xdr:sp macro="" textlink="">
      <xdr:nvSpPr>
        <xdr:cNvPr id="147" name="テキスト ボックス 146"/>
        <xdr:cNvSpPr txBox="1"/>
      </xdr:nvSpPr>
      <xdr:spPr>
        <a:xfrm>
          <a:off x="1752111" y="100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164392</xdr:rowOff>
    </xdr:from>
    <xdr:to>
      <xdr:col>6</xdr:col>
      <xdr:colOff>38100</xdr:colOff>
      <xdr:row>58</xdr:row>
      <xdr:rowOff>94542</xdr:rowOff>
    </xdr:to>
    <xdr:sp macro="" textlink="">
      <xdr:nvSpPr>
        <xdr:cNvPr id="148" name="楕円 147"/>
        <xdr:cNvSpPr/>
      </xdr:nvSpPr>
      <xdr:spPr>
        <a:xfrm>
          <a:off x="1079500" y="99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85669</xdr:rowOff>
    </xdr:from>
    <xdr:ext cx="534377" cy="259045"/>
    <xdr:sp macro="" textlink="">
      <xdr:nvSpPr>
        <xdr:cNvPr id="149" name="テキスト ボックス 148"/>
        <xdr:cNvSpPr txBox="1"/>
      </xdr:nvSpPr>
      <xdr:spPr>
        <a:xfrm>
          <a:off x="863111" y="100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49785</xdr:rowOff>
    </xdr:from>
    <xdr:to>
      <xdr:col>24</xdr:col>
      <xdr:colOff>63500</xdr:colOff>
      <xdr:row>78</xdr:row>
      <xdr:rowOff>61213</xdr:rowOff>
    </xdr:to>
    <xdr:cxnSp macro="">
      <xdr:nvCxnSpPr>
        <xdr:cNvPr id="178" name="直線コネクタ 177"/>
        <xdr:cNvCxnSpPr/>
      </xdr:nvCxnSpPr>
      <xdr:spPr>
        <a:xfrm flipV="1">
          <a:off x="3797300" y="1342288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61213</xdr:rowOff>
    </xdr:from>
    <xdr:to>
      <xdr:col>19</xdr:col>
      <xdr:colOff>177800</xdr:colOff>
      <xdr:row>78</xdr:row>
      <xdr:rowOff>86703</xdr:rowOff>
    </xdr:to>
    <xdr:cxnSp macro="">
      <xdr:nvCxnSpPr>
        <xdr:cNvPr id="181" name="直線コネクタ 180"/>
        <xdr:cNvCxnSpPr/>
      </xdr:nvCxnSpPr>
      <xdr:spPr>
        <a:xfrm flipV="1">
          <a:off x="2908300" y="13434313"/>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86703</xdr:rowOff>
    </xdr:from>
    <xdr:to>
      <xdr:col>15</xdr:col>
      <xdr:colOff>50800</xdr:colOff>
      <xdr:row>78</xdr:row>
      <xdr:rowOff>98552</xdr:rowOff>
    </xdr:to>
    <xdr:cxnSp macro="">
      <xdr:nvCxnSpPr>
        <xdr:cNvPr id="184" name="直線コネクタ 183"/>
        <xdr:cNvCxnSpPr/>
      </xdr:nvCxnSpPr>
      <xdr:spPr>
        <a:xfrm flipV="1">
          <a:off x="2019300" y="1345980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3645</xdr:rowOff>
    </xdr:from>
    <xdr:to>
      <xdr:col>10</xdr:col>
      <xdr:colOff>114300</xdr:colOff>
      <xdr:row>78</xdr:row>
      <xdr:rowOff>98552</xdr:rowOff>
    </xdr:to>
    <xdr:cxnSp macro="">
      <xdr:nvCxnSpPr>
        <xdr:cNvPr id="187" name="直線コネクタ 186"/>
        <xdr:cNvCxnSpPr/>
      </xdr:nvCxnSpPr>
      <xdr:spPr>
        <a:xfrm>
          <a:off x="1130300" y="13376745"/>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143878</xdr:rowOff>
    </xdr:from>
    <xdr:to>
      <xdr:col>10</xdr:col>
      <xdr:colOff>165100</xdr:colOff>
      <xdr:row>78</xdr:row>
      <xdr:rowOff>74028</xdr:rowOff>
    </xdr:to>
    <xdr:sp macro="" textlink="">
      <xdr:nvSpPr>
        <xdr:cNvPr id="188" name="フローチャート: 判断 187"/>
        <xdr:cNvSpPr/>
      </xdr:nvSpPr>
      <xdr:spPr>
        <a:xfrm>
          <a:off x="1968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90555</xdr:rowOff>
    </xdr:from>
    <xdr:ext cx="469744" cy="259045"/>
    <xdr:sp macro="" textlink="">
      <xdr:nvSpPr>
        <xdr:cNvPr id="189" name="テキスト ボックス 188"/>
        <xdr:cNvSpPr txBox="1"/>
      </xdr:nvSpPr>
      <xdr:spPr>
        <a:xfrm>
          <a:off x="1784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129896</xdr:rowOff>
    </xdr:from>
    <xdr:to>
      <xdr:col>6</xdr:col>
      <xdr:colOff>38100</xdr:colOff>
      <xdr:row>78</xdr:row>
      <xdr:rowOff>60046</xdr:rowOff>
    </xdr:to>
    <xdr:sp macro="" textlink="">
      <xdr:nvSpPr>
        <xdr:cNvPr id="190" name="フローチャート: 判断 189"/>
        <xdr:cNvSpPr/>
      </xdr:nvSpPr>
      <xdr:spPr>
        <a:xfrm>
          <a:off x="1079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51173</xdr:rowOff>
    </xdr:from>
    <xdr:ext cx="469744" cy="259045"/>
    <xdr:sp macro="" textlink="">
      <xdr:nvSpPr>
        <xdr:cNvPr id="191" name="テキスト ボックス 190"/>
        <xdr:cNvSpPr txBox="1"/>
      </xdr:nvSpPr>
      <xdr:spPr>
        <a:xfrm>
          <a:off x="895428" y="134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170435</xdr:rowOff>
    </xdr:from>
    <xdr:to>
      <xdr:col>24</xdr:col>
      <xdr:colOff>114300</xdr:colOff>
      <xdr:row>78</xdr:row>
      <xdr:rowOff>100585</xdr:rowOff>
    </xdr:to>
    <xdr:sp macro="" textlink="">
      <xdr:nvSpPr>
        <xdr:cNvPr id="197" name="楕円 196"/>
        <xdr:cNvSpPr/>
      </xdr:nvSpPr>
      <xdr:spPr>
        <a:xfrm>
          <a:off x="4584700" y="13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148862</xdr:rowOff>
    </xdr:from>
    <xdr:ext cx="469744" cy="259045"/>
    <xdr:sp macro="" textlink="">
      <xdr:nvSpPr>
        <xdr:cNvPr id="198" name="維持補修費該当値テキスト"/>
        <xdr:cNvSpPr txBox="1"/>
      </xdr:nvSpPr>
      <xdr:spPr>
        <a:xfrm>
          <a:off x="4686300"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10413</xdr:rowOff>
    </xdr:from>
    <xdr:to>
      <xdr:col>20</xdr:col>
      <xdr:colOff>38100</xdr:colOff>
      <xdr:row>78</xdr:row>
      <xdr:rowOff>112013</xdr:rowOff>
    </xdr:to>
    <xdr:sp macro="" textlink="">
      <xdr:nvSpPr>
        <xdr:cNvPr id="199" name="楕円 198"/>
        <xdr:cNvSpPr/>
      </xdr:nvSpPr>
      <xdr:spPr>
        <a:xfrm>
          <a:off x="3746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103140</xdr:rowOff>
    </xdr:from>
    <xdr:ext cx="469744" cy="259045"/>
    <xdr:sp macro="" textlink="">
      <xdr:nvSpPr>
        <xdr:cNvPr id="200" name="テキスト ボックス 199"/>
        <xdr:cNvSpPr txBox="1"/>
      </xdr:nvSpPr>
      <xdr:spPr>
        <a:xfrm>
          <a:off x="3562428"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35903</xdr:rowOff>
    </xdr:from>
    <xdr:to>
      <xdr:col>15</xdr:col>
      <xdr:colOff>101600</xdr:colOff>
      <xdr:row>78</xdr:row>
      <xdr:rowOff>137503</xdr:rowOff>
    </xdr:to>
    <xdr:sp macro="" textlink="">
      <xdr:nvSpPr>
        <xdr:cNvPr id="201" name="楕円 200"/>
        <xdr:cNvSpPr/>
      </xdr:nvSpPr>
      <xdr:spPr>
        <a:xfrm>
          <a:off x="2857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128630</xdr:rowOff>
    </xdr:from>
    <xdr:ext cx="469744" cy="259045"/>
    <xdr:sp macro="" textlink="">
      <xdr:nvSpPr>
        <xdr:cNvPr id="202" name="テキスト ボックス 201"/>
        <xdr:cNvSpPr txBox="1"/>
      </xdr:nvSpPr>
      <xdr:spPr>
        <a:xfrm>
          <a:off x="2673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47752</xdr:rowOff>
    </xdr:from>
    <xdr:to>
      <xdr:col>10</xdr:col>
      <xdr:colOff>165100</xdr:colOff>
      <xdr:row>78</xdr:row>
      <xdr:rowOff>149352</xdr:rowOff>
    </xdr:to>
    <xdr:sp macro="" textlink="">
      <xdr:nvSpPr>
        <xdr:cNvPr id="203" name="楕円 202"/>
        <xdr:cNvSpPr/>
      </xdr:nvSpPr>
      <xdr:spPr>
        <a:xfrm>
          <a:off x="1968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140479</xdr:rowOff>
    </xdr:from>
    <xdr:ext cx="469744" cy="259045"/>
    <xdr:sp macro="" textlink="">
      <xdr:nvSpPr>
        <xdr:cNvPr id="204" name="テキスト ボックス 203"/>
        <xdr:cNvSpPr txBox="1"/>
      </xdr:nvSpPr>
      <xdr:spPr>
        <a:xfrm>
          <a:off x="1784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124295</xdr:rowOff>
    </xdr:from>
    <xdr:to>
      <xdr:col>6</xdr:col>
      <xdr:colOff>38100</xdr:colOff>
      <xdr:row>78</xdr:row>
      <xdr:rowOff>54445</xdr:rowOff>
    </xdr:to>
    <xdr:sp macro="" textlink="">
      <xdr:nvSpPr>
        <xdr:cNvPr id="205" name="楕円 204"/>
        <xdr:cNvSpPr/>
      </xdr:nvSpPr>
      <xdr:spPr>
        <a:xfrm>
          <a:off x="1079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70972</xdr:rowOff>
    </xdr:from>
    <xdr:ext cx="469744" cy="259045"/>
    <xdr:sp macro="" textlink="">
      <xdr:nvSpPr>
        <xdr:cNvPr id="206" name="テキスト ボックス 205"/>
        <xdr:cNvSpPr txBox="1"/>
      </xdr:nvSpPr>
      <xdr:spPr>
        <a:xfrm>
          <a:off x="895428" y="131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32438</xdr:rowOff>
    </xdr:from>
    <xdr:to>
      <xdr:col>24</xdr:col>
      <xdr:colOff>63500</xdr:colOff>
      <xdr:row>93</xdr:row>
      <xdr:rowOff>111272</xdr:rowOff>
    </xdr:to>
    <xdr:cxnSp macro="">
      <xdr:nvCxnSpPr>
        <xdr:cNvPr id="238" name="直線コネクタ 237"/>
        <xdr:cNvCxnSpPr/>
      </xdr:nvCxnSpPr>
      <xdr:spPr>
        <a:xfrm>
          <a:off x="3797300" y="15805838"/>
          <a:ext cx="838200" cy="2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32438</xdr:rowOff>
    </xdr:from>
    <xdr:to>
      <xdr:col>19</xdr:col>
      <xdr:colOff>177800</xdr:colOff>
      <xdr:row>94</xdr:row>
      <xdr:rowOff>131504</xdr:rowOff>
    </xdr:to>
    <xdr:cxnSp macro="">
      <xdr:nvCxnSpPr>
        <xdr:cNvPr id="241" name="直線コネクタ 240"/>
        <xdr:cNvCxnSpPr/>
      </xdr:nvCxnSpPr>
      <xdr:spPr>
        <a:xfrm flipV="1">
          <a:off x="2908300" y="15805838"/>
          <a:ext cx="889000" cy="44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127127</xdr:rowOff>
    </xdr:from>
    <xdr:to>
      <xdr:col>15</xdr:col>
      <xdr:colOff>50800</xdr:colOff>
      <xdr:row>94</xdr:row>
      <xdr:rowOff>131504</xdr:rowOff>
    </xdr:to>
    <xdr:cxnSp macro="">
      <xdr:nvCxnSpPr>
        <xdr:cNvPr id="244" name="直線コネクタ 243"/>
        <xdr:cNvCxnSpPr/>
      </xdr:nvCxnSpPr>
      <xdr:spPr>
        <a:xfrm>
          <a:off x="2019300" y="16243427"/>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113994</xdr:rowOff>
    </xdr:from>
    <xdr:ext cx="599010" cy="259045"/>
    <xdr:sp macro="" textlink="">
      <xdr:nvSpPr>
        <xdr:cNvPr id="246" name="テキスト ボックス 245"/>
        <xdr:cNvSpPr txBox="1"/>
      </xdr:nvSpPr>
      <xdr:spPr>
        <a:xfrm>
          <a:off x="2608795" y="164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127127</xdr:rowOff>
    </xdr:from>
    <xdr:to>
      <xdr:col>10</xdr:col>
      <xdr:colOff>114300</xdr:colOff>
      <xdr:row>95</xdr:row>
      <xdr:rowOff>32127</xdr:rowOff>
    </xdr:to>
    <xdr:cxnSp macro="">
      <xdr:nvCxnSpPr>
        <xdr:cNvPr id="247" name="直線コネクタ 246"/>
        <xdr:cNvCxnSpPr/>
      </xdr:nvCxnSpPr>
      <xdr:spPr>
        <a:xfrm flipV="1">
          <a:off x="1130300" y="16243427"/>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144156</xdr:rowOff>
    </xdr:from>
    <xdr:to>
      <xdr:col>10</xdr:col>
      <xdr:colOff>165100</xdr:colOff>
      <xdr:row>94</xdr:row>
      <xdr:rowOff>74306</xdr:rowOff>
    </xdr:to>
    <xdr:sp macro="" textlink="">
      <xdr:nvSpPr>
        <xdr:cNvPr id="248" name="フローチャート: 判断 247"/>
        <xdr:cNvSpPr/>
      </xdr:nvSpPr>
      <xdr:spPr>
        <a:xfrm>
          <a:off x="1968500" y="160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90833</xdr:rowOff>
    </xdr:from>
    <xdr:ext cx="599010" cy="259045"/>
    <xdr:sp macro="" textlink="">
      <xdr:nvSpPr>
        <xdr:cNvPr id="249" name="テキスト ボックス 248"/>
        <xdr:cNvSpPr txBox="1"/>
      </xdr:nvSpPr>
      <xdr:spPr>
        <a:xfrm>
          <a:off x="1719795" y="158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67232</xdr:rowOff>
    </xdr:from>
    <xdr:to>
      <xdr:col>6</xdr:col>
      <xdr:colOff>38100</xdr:colOff>
      <xdr:row>94</xdr:row>
      <xdr:rowOff>168832</xdr:rowOff>
    </xdr:to>
    <xdr:sp macro="" textlink="">
      <xdr:nvSpPr>
        <xdr:cNvPr id="250" name="フローチャート: 判断 249"/>
        <xdr:cNvSpPr/>
      </xdr:nvSpPr>
      <xdr:spPr>
        <a:xfrm>
          <a:off x="1079500" y="1618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13909</xdr:rowOff>
    </xdr:from>
    <xdr:ext cx="599010" cy="259045"/>
    <xdr:sp macro="" textlink="">
      <xdr:nvSpPr>
        <xdr:cNvPr id="251" name="テキスト ボックス 250"/>
        <xdr:cNvSpPr txBox="1"/>
      </xdr:nvSpPr>
      <xdr:spPr>
        <a:xfrm>
          <a:off x="830795" y="159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60472</xdr:rowOff>
    </xdr:from>
    <xdr:to>
      <xdr:col>24</xdr:col>
      <xdr:colOff>114300</xdr:colOff>
      <xdr:row>93</xdr:row>
      <xdr:rowOff>162072</xdr:rowOff>
    </xdr:to>
    <xdr:sp macro="" textlink="">
      <xdr:nvSpPr>
        <xdr:cNvPr id="257" name="楕円 256"/>
        <xdr:cNvSpPr/>
      </xdr:nvSpPr>
      <xdr:spPr>
        <a:xfrm>
          <a:off x="4584700" y="160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83349</xdr:rowOff>
    </xdr:from>
    <xdr:ext cx="599010" cy="259045"/>
    <xdr:sp macro="" textlink="">
      <xdr:nvSpPr>
        <xdr:cNvPr id="258" name="扶助費該当値テキスト"/>
        <xdr:cNvSpPr txBox="1"/>
      </xdr:nvSpPr>
      <xdr:spPr>
        <a:xfrm>
          <a:off x="4686300" y="1585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153088</xdr:rowOff>
    </xdr:from>
    <xdr:to>
      <xdr:col>20</xdr:col>
      <xdr:colOff>38100</xdr:colOff>
      <xdr:row>92</xdr:row>
      <xdr:rowOff>83238</xdr:rowOff>
    </xdr:to>
    <xdr:sp macro="" textlink="">
      <xdr:nvSpPr>
        <xdr:cNvPr id="259" name="楕円 258"/>
        <xdr:cNvSpPr/>
      </xdr:nvSpPr>
      <xdr:spPr>
        <a:xfrm>
          <a:off x="3746500" y="157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99765</xdr:rowOff>
    </xdr:from>
    <xdr:ext cx="599010" cy="259045"/>
    <xdr:sp macro="" textlink="">
      <xdr:nvSpPr>
        <xdr:cNvPr id="260" name="テキスト ボックス 259"/>
        <xdr:cNvSpPr txBox="1"/>
      </xdr:nvSpPr>
      <xdr:spPr>
        <a:xfrm>
          <a:off x="3497795" y="1553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80704</xdr:rowOff>
    </xdr:from>
    <xdr:to>
      <xdr:col>15</xdr:col>
      <xdr:colOff>101600</xdr:colOff>
      <xdr:row>95</xdr:row>
      <xdr:rowOff>10854</xdr:rowOff>
    </xdr:to>
    <xdr:sp macro="" textlink="">
      <xdr:nvSpPr>
        <xdr:cNvPr id="261" name="楕円 260"/>
        <xdr:cNvSpPr/>
      </xdr:nvSpPr>
      <xdr:spPr>
        <a:xfrm>
          <a:off x="2857500" y="161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27381</xdr:rowOff>
    </xdr:from>
    <xdr:ext cx="599010" cy="259045"/>
    <xdr:sp macro="" textlink="">
      <xdr:nvSpPr>
        <xdr:cNvPr id="262" name="テキスト ボックス 261"/>
        <xdr:cNvSpPr txBox="1"/>
      </xdr:nvSpPr>
      <xdr:spPr>
        <a:xfrm>
          <a:off x="2608795" y="1597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76327</xdr:rowOff>
    </xdr:from>
    <xdr:to>
      <xdr:col>10</xdr:col>
      <xdr:colOff>165100</xdr:colOff>
      <xdr:row>95</xdr:row>
      <xdr:rowOff>6477</xdr:rowOff>
    </xdr:to>
    <xdr:sp macro="" textlink="">
      <xdr:nvSpPr>
        <xdr:cNvPr id="263" name="楕円 262"/>
        <xdr:cNvSpPr/>
      </xdr:nvSpPr>
      <xdr:spPr>
        <a:xfrm>
          <a:off x="1968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169054</xdr:rowOff>
    </xdr:from>
    <xdr:ext cx="599010" cy="259045"/>
    <xdr:sp macro="" textlink="">
      <xdr:nvSpPr>
        <xdr:cNvPr id="264" name="テキスト ボックス 263"/>
        <xdr:cNvSpPr txBox="1"/>
      </xdr:nvSpPr>
      <xdr:spPr>
        <a:xfrm>
          <a:off x="1719795" y="1628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152777</xdr:rowOff>
    </xdr:from>
    <xdr:to>
      <xdr:col>6</xdr:col>
      <xdr:colOff>38100</xdr:colOff>
      <xdr:row>95</xdr:row>
      <xdr:rowOff>82927</xdr:rowOff>
    </xdr:to>
    <xdr:sp macro="" textlink="">
      <xdr:nvSpPr>
        <xdr:cNvPr id="265" name="楕円 264"/>
        <xdr:cNvSpPr/>
      </xdr:nvSpPr>
      <xdr:spPr>
        <a:xfrm>
          <a:off x="1079500" y="16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74054</xdr:rowOff>
    </xdr:from>
    <xdr:ext cx="599010" cy="259045"/>
    <xdr:sp macro="" textlink="">
      <xdr:nvSpPr>
        <xdr:cNvPr id="266" name="テキスト ボックス 265"/>
        <xdr:cNvSpPr txBox="1"/>
      </xdr:nvSpPr>
      <xdr:spPr>
        <a:xfrm>
          <a:off x="830795" y="1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48618</xdr:rowOff>
    </xdr:from>
    <xdr:to>
      <xdr:col>55</xdr:col>
      <xdr:colOff>0</xdr:colOff>
      <xdr:row>35</xdr:row>
      <xdr:rowOff>108550</xdr:rowOff>
    </xdr:to>
    <xdr:cxnSp macro="">
      <xdr:nvCxnSpPr>
        <xdr:cNvPr id="295" name="直線コネクタ 294"/>
        <xdr:cNvCxnSpPr/>
      </xdr:nvCxnSpPr>
      <xdr:spPr>
        <a:xfrm flipV="1">
          <a:off x="9639300" y="6049368"/>
          <a:ext cx="8382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xdr:rowOff>
    </xdr:from>
    <xdr:to>
      <xdr:col>50</xdr:col>
      <xdr:colOff>114300</xdr:colOff>
      <xdr:row>35</xdr:row>
      <xdr:rowOff>108550</xdr:rowOff>
    </xdr:to>
    <xdr:cxnSp macro="">
      <xdr:nvCxnSpPr>
        <xdr:cNvPr id="298" name="直線コネクタ 297"/>
        <xdr:cNvCxnSpPr/>
      </xdr:nvCxnSpPr>
      <xdr:spPr>
        <a:xfrm>
          <a:off x="8750300" y="5315052"/>
          <a:ext cx="889000" cy="79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102</xdr:rowOff>
    </xdr:from>
    <xdr:to>
      <xdr:col>45</xdr:col>
      <xdr:colOff>177800</xdr:colOff>
      <xdr:row>36</xdr:row>
      <xdr:rowOff>32906</xdr:rowOff>
    </xdr:to>
    <xdr:cxnSp macro="">
      <xdr:nvCxnSpPr>
        <xdr:cNvPr id="301" name="直線コネクタ 300"/>
        <xdr:cNvCxnSpPr/>
      </xdr:nvCxnSpPr>
      <xdr:spPr>
        <a:xfrm flipV="1">
          <a:off x="7861300" y="5315052"/>
          <a:ext cx="889000" cy="8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32906</xdr:rowOff>
    </xdr:from>
    <xdr:to>
      <xdr:col>41</xdr:col>
      <xdr:colOff>50800</xdr:colOff>
      <xdr:row>36</xdr:row>
      <xdr:rowOff>52977</xdr:rowOff>
    </xdr:to>
    <xdr:cxnSp macro="">
      <xdr:nvCxnSpPr>
        <xdr:cNvPr id="304" name="直線コネクタ 303"/>
        <xdr:cNvCxnSpPr/>
      </xdr:nvCxnSpPr>
      <xdr:spPr>
        <a:xfrm flipV="1">
          <a:off x="6972300" y="6205106"/>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115235</xdr:rowOff>
    </xdr:from>
    <xdr:to>
      <xdr:col>41</xdr:col>
      <xdr:colOff>101600</xdr:colOff>
      <xdr:row>37</xdr:row>
      <xdr:rowOff>45385</xdr:rowOff>
    </xdr:to>
    <xdr:sp macro="" textlink="">
      <xdr:nvSpPr>
        <xdr:cNvPr id="305" name="フローチャート: 判断 304"/>
        <xdr:cNvSpPr/>
      </xdr:nvSpPr>
      <xdr:spPr>
        <a:xfrm>
          <a:off x="7810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36512</xdr:rowOff>
    </xdr:from>
    <xdr:ext cx="534377" cy="259045"/>
    <xdr:sp macro="" textlink="">
      <xdr:nvSpPr>
        <xdr:cNvPr id="306" name="テキスト ボックス 305"/>
        <xdr:cNvSpPr txBox="1"/>
      </xdr:nvSpPr>
      <xdr:spPr>
        <a:xfrm>
          <a:off x="7594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138354</xdr:rowOff>
    </xdr:from>
    <xdr:to>
      <xdr:col>36</xdr:col>
      <xdr:colOff>165100</xdr:colOff>
      <xdr:row>37</xdr:row>
      <xdr:rowOff>68504</xdr:rowOff>
    </xdr:to>
    <xdr:sp macro="" textlink="">
      <xdr:nvSpPr>
        <xdr:cNvPr id="307" name="フローチャート: 判断 306"/>
        <xdr:cNvSpPr/>
      </xdr:nvSpPr>
      <xdr:spPr>
        <a:xfrm>
          <a:off x="6921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59631</xdr:rowOff>
    </xdr:from>
    <xdr:ext cx="534377" cy="259045"/>
    <xdr:sp macro="" textlink="">
      <xdr:nvSpPr>
        <xdr:cNvPr id="308" name="テキスト ボックス 307"/>
        <xdr:cNvSpPr txBox="1"/>
      </xdr:nvSpPr>
      <xdr:spPr>
        <a:xfrm>
          <a:off x="6705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169268</xdr:rowOff>
    </xdr:from>
    <xdr:to>
      <xdr:col>55</xdr:col>
      <xdr:colOff>50800</xdr:colOff>
      <xdr:row>35</xdr:row>
      <xdr:rowOff>99418</xdr:rowOff>
    </xdr:to>
    <xdr:sp macro="" textlink="">
      <xdr:nvSpPr>
        <xdr:cNvPr id="314" name="楕円 313"/>
        <xdr:cNvSpPr/>
      </xdr:nvSpPr>
      <xdr:spPr>
        <a:xfrm>
          <a:off x="10426700" y="59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20695</xdr:rowOff>
    </xdr:from>
    <xdr:ext cx="534377" cy="259045"/>
    <xdr:sp macro="" textlink="">
      <xdr:nvSpPr>
        <xdr:cNvPr id="315" name="補助費等該当値テキスト"/>
        <xdr:cNvSpPr txBox="1"/>
      </xdr:nvSpPr>
      <xdr:spPr>
        <a:xfrm>
          <a:off x="10528300" y="584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57750</xdr:rowOff>
    </xdr:from>
    <xdr:to>
      <xdr:col>50</xdr:col>
      <xdr:colOff>165100</xdr:colOff>
      <xdr:row>35</xdr:row>
      <xdr:rowOff>159350</xdr:rowOff>
    </xdr:to>
    <xdr:sp macro="" textlink="">
      <xdr:nvSpPr>
        <xdr:cNvPr id="316" name="楕円 315"/>
        <xdr:cNvSpPr/>
      </xdr:nvSpPr>
      <xdr:spPr>
        <a:xfrm>
          <a:off x="9588500" y="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4427</xdr:rowOff>
    </xdr:from>
    <xdr:ext cx="534377" cy="259045"/>
    <xdr:sp macro="" textlink="">
      <xdr:nvSpPr>
        <xdr:cNvPr id="317" name="テキスト ボックス 316"/>
        <xdr:cNvSpPr txBox="1"/>
      </xdr:nvSpPr>
      <xdr:spPr>
        <a:xfrm>
          <a:off x="9372111" y="58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120752</xdr:rowOff>
    </xdr:from>
    <xdr:to>
      <xdr:col>46</xdr:col>
      <xdr:colOff>38100</xdr:colOff>
      <xdr:row>31</xdr:row>
      <xdr:rowOff>50902</xdr:rowOff>
    </xdr:to>
    <xdr:sp macro="" textlink="">
      <xdr:nvSpPr>
        <xdr:cNvPr id="318" name="楕円 317"/>
        <xdr:cNvSpPr/>
      </xdr:nvSpPr>
      <xdr:spPr>
        <a:xfrm>
          <a:off x="8699500" y="52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67429</xdr:rowOff>
    </xdr:from>
    <xdr:ext cx="599010" cy="259045"/>
    <xdr:sp macro="" textlink="">
      <xdr:nvSpPr>
        <xdr:cNvPr id="319" name="テキスト ボックス 318"/>
        <xdr:cNvSpPr txBox="1"/>
      </xdr:nvSpPr>
      <xdr:spPr>
        <a:xfrm>
          <a:off x="8450795" y="50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153556</xdr:rowOff>
    </xdr:from>
    <xdr:to>
      <xdr:col>41</xdr:col>
      <xdr:colOff>101600</xdr:colOff>
      <xdr:row>36</xdr:row>
      <xdr:rowOff>83706</xdr:rowOff>
    </xdr:to>
    <xdr:sp macro="" textlink="">
      <xdr:nvSpPr>
        <xdr:cNvPr id="320" name="楕円 319"/>
        <xdr:cNvSpPr/>
      </xdr:nvSpPr>
      <xdr:spPr>
        <a:xfrm>
          <a:off x="7810500" y="61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100233</xdr:rowOff>
    </xdr:from>
    <xdr:ext cx="534377" cy="259045"/>
    <xdr:sp macro="" textlink="">
      <xdr:nvSpPr>
        <xdr:cNvPr id="321" name="テキスト ボックス 320"/>
        <xdr:cNvSpPr txBox="1"/>
      </xdr:nvSpPr>
      <xdr:spPr>
        <a:xfrm>
          <a:off x="7594111" y="59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2177</xdr:rowOff>
    </xdr:from>
    <xdr:to>
      <xdr:col>36</xdr:col>
      <xdr:colOff>165100</xdr:colOff>
      <xdr:row>36</xdr:row>
      <xdr:rowOff>103777</xdr:rowOff>
    </xdr:to>
    <xdr:sp macro="" textlink="">
      <xdr:nvSpPr>
        <xdr:cNvPr id="322" name="楕円 321"/>
        <xdr:cNvSpPr/>
      </xdr:nvSpPr>
      <xdr:spPr>
        <a:xfrm>
          <a:off x="6921500" y="6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120304</xdr:rowOff>
    </xdr:from>
    <xdr:ext cx="534377" cy="259045"/>
    <xdr:sp macro="" textlink="">
      <xdr:nvSpPr>
        <xdr:cNvPr id="323" name="テキスト ボックス 322"/>
        <xdr:cNvSpPr txBox="1"/>
      </xdr:nvSpPr>
      <xdr:spPr>
        <a:xfrm>
          <a:off x="6705111" y="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146863</xdr:rowOff>
    </xdr:from>
    <xdr:to>
      <xdr:col>55</xdr:col>
      <xdr:colOff>0</xdr:colOff>
      <xdr:row>57</xdr:row>
      <xdr:rowOff>40923</xdr:rowOff>
    </xdr:to>
    <xdr:cxnSp macro="">
      <xdr:nvCxnSpPr>
        <xdr:cNvPr id="354" name="直線コネクタ 353"/>
        <xdr:cNvCxnSpPr/>
      </xdr:nvCxnSpPr>
      <xdr:spPr>
        <a:xfrm flipV="1">
          <a:off x="9639300" y="9748063"/>
          <a:ext cx="8382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755</xdr:rowOff>
    </xdr:from>
    <xdr:to>
      <xdr:col>50</xdr:col>
      <xdr:colOff>114300</xdr:colOff>
      <xdr:row>57</xdr:row>
      <xdr:rowOff>40923</xdr:rowOff>
    </xdr:to>
    <xdr:cxnSp macro="">
      <xdr:nvCxnSpPr>
        <xdr:cNvPr id="357" name="直線コネクタ 356"/>
        <xdr:cNvCxnSpPr/>
      </xdr:nvCxnSpPr>
      <xdr:spPr>
        <a:xfrm>
          <a:off x="8750300" y="977340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83148</xdr:rowOff>
    </xdr:from>
    <xdr:to>
      <xdr:col>45</xdr:col>
      <xdr:colOff>177800</xdr:colOff>
      <xdr:row>57</xdr:row>
      <xdr:rowOff>755</xdr:rowOff>
    </xdr:to>
    <xdr:cxnSp macro="">
      <xdr:nvCxnSpPr>
        <xdr:cNvPr id="360" name="直線コネクタ 359"/>
        <xdr:cNvCxnSpPr/>
      </xdr:nvCxnSpPr>
      <xdr:spPr>
        <a:xfrm>
          <a:off x="7861300" y="9512898"/>
          <a:ext cx="889000" cy="26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1" name="フローチャート: 判断 360"/>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2" name="テキスト ボックス 361"/>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157487</xdr:rowOff>
    </xdr:from>
    <xdr:to>
      <xdr:col>41</xdr:col>
      <xdr:colOff>50800</xdr:colOff>
      <xdr:row>55</xdr:row>
      <xdr:rowOff>83148</xdr:rowOff>
    </xdr:to>
    <xdr:cxnSp macro="">
      <xdr:nvCxnSpPr>
        <xdr:cNvPr id="363" name="直線コネクタ 362"/>
        <xdr:cNvCxnSpPr/>
      </xdr:nvCxnSpPr>
      <xdr:spPr>
        <a:xfrm>
          <a:off x="6972300" y="9415787"/>
          <a:ext cx="889000" cy="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121002</xdr:rowOff>
    </xdr:from>
    <xdr:to>
      <xdr:col>41</xdr:col>
      <xdr:colOff>101600</xdr:colOff>
      <xdr:row>55</xdr:row>
      <xdr:rowOff>51152</xdr:rowOff>
    </xdr:to>
    <xdr:sp macro="" textlink="">
      <xdr:nvSpPr>
        <xdr:cNvPr id="364" name="フローチャート: 判断 363"/>
        <xdr:cNvSpPr/>
      </xdr:nvSpPr>
      <xdr:spPr>
        <a:xfrm>
          <a:off x="7810500" y="9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67679</xdr:rowOff>
    </xdr:from>
    <xdr:ext cx="534377" cy="259045"/>
    <xdr:sp macro="" textlink="">
      <xdr:nvSpPr>
        <xdr:cNvPr id="365" name="テキスト ボックス 364"/>
        <xdr:cNvSpPr txBox="1"/>
      </xdr:nvSpPr>
      <xdr:spPr>
        <a:xfrm>
          <a:off x="7594111" y="91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6027</xdr:rowOff>
    </xdr:from>
    <xdr:to>
      <xdr:col>36</xdr:col>
      <xdr:colOff>165100</xdr:colOff>
      <xdr:row>55</xdr:row>
      <xdr:rowOff>107627</xdr:rowOff>
    </xdr:to>
    <xdr:sp macro="" textlink="">
      <xdr:nvSpPr>
        <xdr:cNvPr id="366" name="フローチャート: 判断 365"/>
        <xdr:cNvSpPr/>
      </xdr:nvSpPr>
      <xdr:spPr>
        <a:xfrm>
          <a:off x="6921500" y="943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98754</xdr:rowOff>
    </xdr:from>
    <xdr:ext cx="534377" cy="259045"/>
    <xdr:sp macro="" textlink="">
      <xdr:nvSpPr>
        <xdr:cNvPr id="367" name="テキスト ボックス 366"/>
        <xdr:cNvSpPr txBox="1"/>
      </xdr:nvSpPr>
      <xdr:spPr>
        <a:xfrm>
          <a:off x="6705111" y="95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96063</xdr:rowOff>
    </xdr:from>
    <xdr:to>
      <xdr:col>55</xdr:col>
      <xdr:colOff>50800</xdr:colOff>
      <xdr:row>57</xdr:row>
      <xdr:rowOff>26213</xdr:rowOff>
    </xdr:to>
    <xdr:sp macro="" textlink="">
      <xdr:nvSpPr>
        <xdr:cNvPr id="373" name="楕円 372"/>
        <xdr:cNvSpPr/>
      </xdr:nvSpPr>
      <xdr:spPr>
        <a:xfrm>
          <a:off x="10426700" y="96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74490</xdr:rowOff>
    </xdr:from>
    <xdr:ext cx="534377" cy="259045"/>
    <xdr:sp macro="" textlink="">
      <xdr:nvSpPr>
        <xdr:cNvPr id="374" name="普通建設事業費該当値テキスト"/>
        <xdr:cNvSpPr txBox="1"/>
      </xdr:nvSpPr>
      <xdr:spPr>
        <a:xfrm>
          <a:off x="10528300" y="96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161573</xdr:rowOff>
    </xdr:from>
    <xdr:to>
      <xdr:col>50</xdr:col>
      <xdr:colOff>165100</xdr:colOff>
      <xdr:row>57</xdr:row>
      <xdr:rowOff>91723</xdr:rowOff>
    </xdr:to>
    <xdr:sp macro="" textlink="">
      <xdr:nvSpPr>
        <xdr:cNvPr id="375" name="楕円 374"/>
        <xdr:cNvSpPr/>
      </xdr:nvSpPr>
      <xdr:spPr>
        <a:xfrm>
          <a:off x="9588500" y="97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82850</xdr:rowOff>
    </xdr:from>
    <xdr:ext cx="534377" cy="259045"/>
    <xdr:sp macro="" textlink="">
      <xdr:nvSpPr>
        <xdr:cNvPr id="376" name="テキスト ボックス 375"/>
        <xdr:cNvSpPr txBox="1"/>
      </xdr:nvSpPr>
      <xdr:spPr>
        <a:xfrm>
          <a:off x="9372111" y="985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121405</xdr:rowOff>
    </xdr:from>
    <xdr:to>
      <xdr:col>46</xdr:col>
      <xdr:colOff>38100</xdr:colOff>
      <xdr:row>57</xdr:row>
      <xdr:rowOff>51555</xdr:rowOff>
    </xdr:to>
    <xdr:sp macro="" textlink="">
      <xdr:nvSpPr>
        <xdr:cNvPr id="377" name="楕円 376"/>
        <xdr:cNvSpPr/>
      </xdr:nvSpPr>
      <xdr:spPr>
        <a:xfrm>
          <a:off x="8699500" y="97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42682</xdr:rowOff>
    </xdr:from>
    <xdr:ext cx="534377" cy="259045"/>
    <xdr:sp macro="" textlink="">
      <xdr:nvSpPr>
        <xdr:cNvPr id="378" name="テキスト ボックス 377"/>
        <xdr:cNvSpPr txBox="1"/>
      </xdr:nvSpPr>
      <xdr:spPr>
        <a:xfrm>
          <a:off x="8483111" y="98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32348</xdr:rowOff>
    </xdr:from>
    <xdr:to>
      <xdr:col>41</xdr:col>
      <xdr:colOff>101600</xdr:colOff>
      <xdr:row>55</xdr:row>
      <xdr:rowOff>133948</xdr:rowOff>
    </xdr:to>
    <xdr:sp macro="" textlink="">
      <xdr:nvSpPr>
        <xdr:cNvPr id="379" name="楕円 378"/>
        <xdr:cNvSpPr/>
      </xdr:nvSpPr>
      <xdr:spPr>
        <a:xfrm>
          <a:off x="7810500" y="94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125075</xdr:rowOff>
    </xdr:from>
    <xdr:ext cx="534377" cy="259045"/>
    <xdr:sp macro="" textlink="">
      <xdr:nvSpPr>
        <xdr:cNvPr id="380" name="テキスト ボックス 379"/>
        <xdr:cNvSpPr txBox="1"/>
      </xdr:nvSpPr>
      <xdr:spPr>
        <a:xfrm>
          <a:off x="7594111" y="95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106687</xdr:rowOff>
    </xdr:from>
    <xdr:to>
      <xdr:col>36</xdr:col>
      <xdr:colOff>165100</xdr:colOff>
      <xdr:row>55</xdr:row>
      <xdr:rowOff>36837</xdr:rowOff>
    </xdr:to>
    <xdr:sp macro="" textlink="">
      <xdr:nvSpPr>
        <xdr:cNvPr id="381" name="楕円 380"/>
        <xdr:cNvSpPr/>
      </xdr:nvSpPr>
      <xdr:spPr>
        <a:xfrm>
          <a:off x="6921500" y="93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53364</xdr:rowOff>
    </xdr:from>
    <xdr:ext cx="534377" cy="259045"/>
    <xdr:sp macro="" textlink="">
      <xdr:nvSpPr>
        <xdr:cNvPr id="382" name="テキスト ボックス 381"/>
        <xdr:cNvSpPr txBox="1"/>
      </xdr:nvSpPr>
      <xdr:spPr>
        <a:xfrm>
          <a:off x="6705111" y="91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51826</xdr:rowOff>
    </xdr:from>
    <xdr:to>
      <xdr:col>55</xdr:col>
      <xdr:colOff>0</xdr:colOff>
      <xdr:row>78</xdr:row>
      <xdr:rowOff>83350</xdr:rowOff>
    </xdr:to>
    <xdr:cxnSp macro="">
      <xdr:nvCxnSpPr>
        <xdr:cNvPr id="409" name="直線コネクタ 408"/>
        <xdr:cNvCxnSpPr/>
      </xdr:nvCxnSpPr>
      <xdr:spPr>
        <a:xfrm flipV="1">
          <a:off x="9639300" y="13424926"/>
          <a:ext cx="8382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32463</xdr:rowOff>
    </xdr:from>
    <xdr:to>
      <xdr:col>50</xdr:col>
      <xdr:colOff>114300</xdr:colOff>
      <xdr:row>78</xdr:row>
      <xdr:rowOff>83350</xdr:rowOff>
    </xdr:to>
    <xdr:cxnSp macro="">
      <xdr:nvCxnSpPr>
        <xdr:cNvPr id="412" name="直線コネクタ 411"/>
        <xdr:cNvCxnSpPr/>
      </xdr:nvCxnSpPr>
      <xdr:spPr>
        <a:xfrm>
          <a:off x="8750300" y="13405563"/>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3043</xdr:rowOff>
    </xdr:from>
    <xdr:to>
      <xdr:col>45</xdr:col>
      <xdr:colOff>177800</xdr:colOff>
      <xdr:row>78</xdr:row>
      <xdr:rowOff>32463</xdr:rowOff>
    </xdr:to>
    <xdr:cxnSp macro="">
      <xdr:nvCxnSpPr>
        <xdr:cNvPr id="415" name="直線コネクタ 414"/>
        <xdr:cNvCxnSpPr/>
      </xdr:nvCxnSpPr>
      <xdr:spPr>
        <a:xfrm>
          <a:off x="7861300" y="13376143"/>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6" name="フローチャート: 判断 415"/>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17" name="テキスト ボックス 416"/>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3043</xdr:rowOff>
    </xdr:from>
    <xdr:to>
      <xdr:col>41</xdr:col>
      <xdr:colOff>50800</xdr:colOff>
      <xdr:row>78</xdr:row>
      <xdr:rowOff>10266</xdr:rowOff>
    </xdr:to>
    <xdr:cxnSp macro="">
      <xdr:nvCxnSpPr>
        <xdr:cNvPr id="418" name="直線コネクタ 417"/>
        <xdr:cNvCxnSpPr/>
      </xdr:nvCxnSpPr>
      <xdr:spPr>
        <a:xfrm flipV="1">
          <a:off x="6972300" y="13376143"/>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9" name="フローチャート: 判断 418"/>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20" name="テキスト ボックス 419"/>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21" name="フローチャート: 判断 420"/>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22" name="テキスト ボックス 421"/>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xdr:rowOff>
    </xdr:from>
    <xdr:to>
      <xdr:col>55</xdr:col>
      <xdr:colOff>50800</xdr:colOff>
      <xdr:row>78</xdr:row>
      <xdr:rowOff>102626</xdr:rowOff>
    </xdr:to>
    <xdr:sp macro="" textlink="">
      <xdr:nvSpPr>
        <xdr:cNvPr id="428" name="楕円 427"/>
        <xdr:cNvSpPr/>
      </xdr:nvSpPr>
      <xdr:spPr>
        <a:xfrm>
          <a:off x="104267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87403</xdr:rowOff>
    </xdr:from>
    <xdr:ext cx="469744" cy="259045"/>
    <xdr:sp macro="" textlink="">
      <xdr:nvSpPr>
        <xdr:cNvPr id="429" name="普通建設事業費 （ うち新規整備　）該当値テキスト"/>
        <xdr:cNvSpPr txBox="1"/>
      </xdr:nvSpPr>
      <xdr:spPr>
        <a:xfrm>
          <a:off x="10528300" y="1328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32550</xdr:rowOff>
    </xdr:from>
    <xdr:to>
      <xdr:col>50</xdr:col>
      <xdr:colOff>165100</xdr:colOff>
      <xdr:row>78</xdr:row>
      <xdr:rowOff>134150</xdr:rowOff>
    </xdr:to>
    <xdr:sp macro="" textlink="">
      <xdr:nvSpPr>
        <xdr:cNvPr id="430" name="楕円 429"/>
        <xdr:cNvSpPr/>
      </xdr:nvSpPr>
      <xdr:spPr>
        <a:xfrm>
          <a:off x="9588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125277</xdr:rowOff>
    </xdr:from>
    <xdr:ext cx="469744" cy="259045"/>
    <xdr:sp macro="" textlink="">
      <xdr:nvSpPr>
        <xdr:cNvPr id="431" name="テキスト ボックス 430"/>
        <xdr:cNvSpPr txBox="1"/>
      </xdr:nvSpPr>
      <xdr:spPr>
        <a:xfrm>
          <a:off x="9404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153113</xdr:rowOff>
    </xdr:from>
    <xdr:to>
      <xdr:col>46</xdr:col>
      <xdr:colOff>38100</xdr:colOff>
      <xdr:row>78</xdr:row>
      <xdr:rowOff>83263</xdr:rowOff>
    </xdr:to>
    <xdr:sp macro="" textlink="">
      <xdr:nvSpPr>
        <xdr:cNvPr id="432" name="楕円 431"/>
        <xdr:cNvSpPr/>
      </xdr:nvSpPr>
      <xdr:spPr>
        <a:xfrm>
          <a:off x="8699500" y="13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74390</xdr:rowOff>
    </xdr:from>
    <xdr:ext cx="469744" cy="259045"/>
    <xdr:sp macro="" textlink="">
      <xdr:nvSpPr>
        <xdr:cNvPr id="433" name="テキスト ボックス 432"/>
        <xdr:cNvSpPr txBox="1"/>
      </xdr:nvSpPr>
      <xdr:spPr>
        <a:xfrm>
          <a:off x="8515428" y="134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123693</xdr:rowOff>
    </xdr:from>
    <xdr:to>
      <xdr:col>41</xdr:col>
      <xdr:colOff>101600</xdr:colOff>
      <xdr:row>78</xdr:row>
      <xdr:rowOff>53843</xdr:rowOff>
    </xdr:to>
    <xdr:sp macro="" textlink="">
      <xdr:nvSpPr>
        <xdr:cNvPr id="434" name="楕円 433"/>
        <xdr:cNvSpPr/>
      </xdr:nvSpPr>
      <xdr:spPr>
        <a:xfrm>
          <a:off x="7810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44970</xdr:rowOff>
    </xdr:from>
    <xdr:ext cx="469744" cy="259045"/>
    <xdr:sp macro="" textlink="">
      <xdr:nvSpPr>
        <xdr:cNvPr id="435" name="テキスト ボックス 434"/>
        <xdr:cNvSpPr txBox="1"/>
      </xdr:nvSpPr>
      <xdr:spPr>
        <a:xfrm>
          <a:off x="7626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130916</xdr:rowOff>
    </xdr:from>
    <xdr:to>
      <xdr:col>36</xdr:col>
      <xdr:colOff>165100</xdr:colOff>
      <xdr:row>78</xdr:row>
      <xdr:rowOff>61066</xdr:rowOff>
    </xdr:to>
    <xdr:sp macro="" textlink="">
      <xdr:nvSpPr>
        <xdr:cNvPr id="436" name="楕円 435"/>
        <xdr:cNvSpPr/>
      </xdr:nvSpPr>
      <xdr:spPr>
        <a:xfrm>
          <a:off x="69215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52193</xdr:rowOff>
    </xdr:from>
    <xdr:ext cx="469744" cy="259045"/>
    <xdr:sp macro="" textlink="">
      <xdr:nvSpPr>
        <xdr:cNvPr id="437" name="テキスト ボックス 436"/>
        <xdr:cNvSpPr txBox="1"/>
      </xdr:nvSpPr>
      <xdr:spPr>
        <a:xfrm>
          <a:off x="6737428" y="1342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45289</xdr:rowOff>
    </xdr:from>
    <xdr:to>
      <xdr:col>55</xdr:col>
      <xdr:colOff>0</xdr:colOff>
      <xdr:row>97</xdr:row>
      <xdr:rowOff>151358</xdr:rowOff>
    </xdr:to>
    <xdr:cxnSp macro="">
      <xdr:nvCxnSpPr>
        <xdr:cNvPr id="468" name="直線コネクタ 467"/>
        <xdr:cNvCxnSpPr/>
      </xdr:nvCxnSpPr>
      <xdr:spPr>
        <a:xfrm flipV="1">
          <a:off x="9639300" y="16675939"/>
          <a:ext cx="8382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139635</xdr:rowOff>
    </xdr:from>
    <xdr:to>
      <xdr:col>50</xdr:col>
      <xdr:colOff>114300</xdr:colOff>
      <xdr:row>97</xdr:row>
      <xdr:rowOff>151358</xdr:rowOff>
    </xdr:to>
    <xdr:cxnSp macro="">
      <xdr:nvCxnSpPr>
        <xdr:cNvPr id="471" name="直線コネクタ 470"/>
        <xdr:cNvCxnSpPr/>
      </xdr:nvCxnSpPr>
      <xdr:spPr>
        <a:xfrm>
          <a:off x="8750300" y="16770285"/>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56000</xdr:rowOff>
    </xdr:from>
    <xdr:to>
      <xdr:col>45</xdr:col>
      <xdr:colOff>177800</xdr:colOff>
      <xdr:row>97</xdr:row>
      <xdr:rowOff>139635</xdr:rowOff>
    </xdr:to>
    <xdr:cxnSp macro="">
      <xdr:nvCxnSpPr>
        <xdr:cNvPr id="474" name="直線コネクタ 473"/>
        <xdr:cNvCxnSpPr/>
      </xdr:nvCxnSpPr>
      <xdr:spPr>
        <a:xfrm>
          <a:off x="7861300" y="16343750"/>
          <a:ext cx="889000" cy="4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5" name="フローチャート: 判断 474"/>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6" name="テキスト ボックス 475"/>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93621</xdr:rowOff>
    </xdr:from>
    <xdr:to>
      <xdr:col>41</xdr:col>
      <xdr:colOff>50800</xdr:colOff>
      <xdr:row>95</xdr:row>
      <xdr:rowOff>56000</xdr:rowOff>
    </xdr:to>
    <xdr:cxnSp macro="">
      <xdr:nvCxnSpPr>
        <xdr:cNvPr id="477" name="直線コネクタ 476"/>
        <xdr:cNvCxnSpPr/>
      </xdr:nvCxnSpPr>
      <xdr:spPr>
        <a:xfrm>
          <a:off x="6972300" y="16209921"/>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16760</xdr:rowOff>
    </xdr:from>
    <xdr:to>
      <xdr:col>41</xdr:col>
      <xdr:colOff>101600</xdr:colOff>
      <xdr:row>95</xdr:row>
      <xdr:rowOff>118360</xdr:rowOff>
    </xdr:to>
    <xdr:sp macro="" textlink="">
      <xdr:nvSpPr>
        <xdr:cNvPr id="478" name="フローチャート: 判断 477"/>
        <xdr:cNvSpPr/>
      </xdr:nvSpPr>
      <xdr:spPr>
        <a:xfrm>
          <a:off x="78105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109487</xdr:rowOff>
    </xdr:from>
    <xdr:ext cx="534377" cy="259045"/>
    <xdr:sp macro="" textlink="">
      <xdr:nvSpPr>
        <xdr:cNvPr id="479" name="テキスト ボックス 478"/>
        <xdr:cNvSpPr txBox="1"/>
      </xdr:nvSpPr>
      <xdr:spPr>
        <a:xfrm>
          <a:off x="7594111" y="163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100493</xdr:rowOff>
    </xdr:from>
    <xdr:to>
      <xdr:col>36</xdr:col>
      <xdr:colOff>165100</xdr:colOff>
      <xdr:row>96</xdr:row>
      <xdr:rowOff>30643</xdr:rowOff>
    </xdr:to>
    <xdr:sp macro="" textlink="">
      <xdr:nvSpPr>
        <xdr:cNvPr id="480" name="フローチャート: 判断 479"/>
        <xdr:cNvSpPr/>
      </xdr:nvSpPr>
      <xdr:spPr>
        <a:xfrm>
          <a:off x="6921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21770</xdr:rowOff>
    </xdr:from>
    <xdr:ext cx="534377" cy="259045"/>
    <xdr:sp macro="" textlink="">
      <xdr:nvSpPr>
        <xdr:cNvPr id="481" name="テキスト ボックス 480"/>
        <xdr:cNvSpPr txBox="1"/>
      </xdr:nvSpPr>
      <xdr:spPr>
        <a:xfrm>
          <a:off x="6705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165939</xdr:rowOff>
    </xdr:from>
    <xdr:to>
      <xdr:col>55</xdr:col>
      <xdr:colOff>50800</xdr:colOff>
      <xdr:row>97</xdr:row>
      <xdr:rowOff>96089</xdr:rowOff>
    </xdr:to>
    <xdr:sp macro="" textlink="">
      <xdr:nvSpPr>
        <xdr:cNvPr id="487" name="楕円 486"/>
        <xdr:cNvSpPr/>
      </xdr:nvSpPr>
      <xdr:spPr>
        <a:xfrm>
          <a:off x="104267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144366</xdr:rowOff>
    </xdr:from>
    <xdr:ext cx="534377" cy="259045"/>
    <xdr:sp macro="" textlink="">
      <xdr:nvSpPr>
        <xdr:cNvPr id="488" name="普通建設事業費 （ うち更新整備　）該当値テキスト"/>
        <xdr:cNvSpPr txBox="1"/>
      </xdr:nvSpPr>
      <xdr:spPr>
        <a:xfrm>
          <a:off x="10528300"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100558</xdr:rowOff>
    </xdr:from>
    <xdr:to>
      <xdr:col>50</xdr:col>
      <xdr:colOff>165100</xdr:colOff>
      <xdr:row>98</xdr:row>
      <xdr:rowOff>30708</xdr:rowOff>
    </xdr:to>
    <xdr:sp macro="" textlink="">
      <xdr:nvSpPr>
        <xdr:cNvPr id="489" name="楕円 488"/>
        <xdr:cNvSpPr/>
      </xdr:nvSpPr>
      <xdr:spPr>
        <a:xfrm>
          <a:off x="9588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21835</xdr:rowOff>
    </xdr:from>
    <xdr:ext cx="534377" cy="259045"/>
    <xdr:sp macro="" textlink="">
      <xdr:nvSpPr>
        <xdr:cNvPr id="490" name="テキスト ボックス 489"/>
        <xdr:cNvSpPr txBox="1"/>
      </xdr:nvSpPr>
      <xdr:spPr>
        <a:xfrm>
          <a:off x="9372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88835</xdr:rowOff>
    </xdr:from>
    <xdr:to>
      <xdr:col>46</xdr:col>
      <xdr:colOff>38100</xdr:colOff>
      <xdr:row>98</xdr:row>
      <xdr:rowOff>18985</xdr:rowOff>
    </xdr:to>
    <xdr:sp macro="" textlink="">
      <xdr:nvSpPr>
        <xdr:cNvPr id="491" name="楕円 490"/>
        <xdr:cNvSpPr/>
      </xdr:nvSpPr>
      <xdr:spPr>
        <a:xfrm>
          <a:off x="8699500" y="167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10112</xdr:rowOff>
    </xdr:from>
    <xdr:ext cx="534377" cy="259045"/>
    <xdr:sp macro="" textlink="">
      <xdr:nvSpPr>
        <xdr:cNvPr id="492" name="テキスト ボックス 491"/>
        <xdr:cNvSpPr txBox="1"/>
      </xdr:nvSpPr>
      <xdr:spPr>
        <a:xfrm>
          <a:off x="8483111" y="168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5200</xdr:rowOff>
    </xdr:from>
    <xdr:to>
      <xdr:col>41</xdr:col>
      <xdr:colOff>101600</xdr:colOff>
      <xdr:row>95</xdr:row>
      <xdr:rowOff>106800</xdr:rowOff>
    </xdr:to>
    <xdr:sp macro="" textlink="">
      <xdr:nvSpPr>
        <xdr:cNvPr id="493" name="楕円 492"/>
        <xdr:cNvSpPr/>
      </xdr:nvSpPr>
      <xdr:spPr>
        <a:xfrm>
          <a:off x="78105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123327</xdr:rowOff>
    </xdr:from>
    <xdr:ext cx="534377" cy="259045"/>
    <xdr:sp macro="" textlink="">
      <xdr:nvSpPr>
        <xdr:cNvPr id="494" name="テキスト ボックス 493"/>
        <xdr:cNvSpPr txBox="1"/>
      </xdr:nvSpPr>
      <xdr:spPr>
        <a:xfrm>
          <a:off x="7594111" y="16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42821</xdr:rowOff>
    </xdr:from>
    <xdr:to>
      <xdr:col>36</xdr:col>
      <xdr:colOff>165100</xdr:colOff>
      <xdr:row>94</xdr:row>
      <xdr:rowOff>144421</xdr:rowOff>
    </xdr:to>
    <xdr:sp macro="" textlink="">
      <xdr:nvSpPr>
        <xdr:cNvPr id="495" name="楕円 494"/>
        <xdr:cNvSpPr/>
      </xdr:nvSpPr>
      <xdr:spPr>
        <a:xfrm>
          <a:off x="69215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160948</xdr:rowOff>
    </xdr:from>
    <xdr:ext cx="534377" cy="259045"/>
    <xdr:sp macro="" textlink="">
      <xdr:nvSpPr>
        <xdr:cNvPr id="496" name="テキスト ボックス 495"/>
        <xdr:cNvSpPr txBox="1"/>
      </xdr:nvSpPr>
      <xdr:spPr>
        <a:xfrm>
          <a:off x="6705111" y="159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103924</xdr:rowOff>
    </xdr:from>
    <xdr:to>
      <xdr:col>85</xdr:col>
      <xdr:colOff>127000</xdr:colOff>
      <xdr:row>38</xdr:row>
      <xdr:rowOff>106347</xdr:rowOff>
    </xdr:to>
    <xdr:cxnSp macro="">
      <xdr:nvCxnSpPr>
        <xdr:cNvPr id="523" name="直線コネクタ 522"/>
        <xdr:cNvCxnSpPr/>
      </xdr:nvCxnSpPr>
      <xdr:spPr>
        <a:xfrm>
          <a:off x="15481300" y="661902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42156</xdr:rowOff>
    </xdr:from>
    <xdr:to>
      <xdr:col>81</xdr:col>
      <xdr:colOff>50800</xdr:colOff>
      <xdr:row>38</xdr:row>
      <xdr:rowOff>103924</xdr:rowOff>
    </xdr:to>
    <xdr:cxnSp macro="">
      <xdr:nvCxnSpPr>
        <xdr:cNvPr id="526" name="直線コネクタ 525"/>
        <xdr:cNvCxnSpPr/>
      </xdr:nvCxnSpPr>
      <xdr:spPr>
        <a:xfrm>
          <a:off x="14592300" y="6557256"/>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145712</xdr:rowOff>
    </xdr:from>
    <xdr:to>
      <xdr:col>76</xdr:col>
      <xdr:colOff>114300</xdr:colOff>
      <xdr:row>38</xdr:row>
      <xdr:rowOff>42156</xdr:rowOff>
    </xdr:to>
    <xdr:cxnSp macro="">
      <xdr:nvCxnSpPr>
        <xdr:cNvPr id="529" name="直線コネクタ 528"/>
        <xdr:cNvCxnSpPr/>
      </xdr:nvCxnSpPr>
      <xdr:spPr>
        <a:xfrm>
          <a:off x="13703300" y="6317912"/>
          <a:ext cx="8890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0" name="フローチャート: 判断 529"/>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1" name="テキスト ボックス 530"/>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145712</xdr:rowOff>
    </xdr:from>
    <xdr:to>
      <xdr:col>71</xdr:col>
      <xdr:colOff>177800</xdr:colOff>
      <xdr:row>38</xdr:row>
      <xdr:rowOff>16713</xdr:rowOff>
    </xdr:to>
    <xdr:cxnSp macro="">
      <xdr:nvCxnSpPr>
        <xdr:cNvPr id="532" name="直線コネクタ 531"/>
        <xdr:cNvCxnSpPr/>
      </xdr:nvCxnSpPr>
      <xdr:spPr>
        <a:xfrm flipV="1">
          <a:off x="12814300" y="6317912"/>
          <a:ext cx="889000" cy="2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1689</xdr:rowOff>
    </xdr:from>
    <xdr:to>
      <xdr:col>72</xdr:col>
      <xdr:colOff>38100</xdr:colOff>
      <xdr:row>38</xdr:row>
      <xdr:rowOff>103289</xdr:rowOff>
    </xdr:to>
    <xdr:sp macro="" textlink="">
      <xdr:nvSpPr>
        <xdr:cNvPr id="533" name="フローチャート: 判断 532"/>
        <xdr:cNvSpPr/>
      </xdr:nvSpPr>
      <xdr:spPr>
        <a:xfrm>
          <a:off x="1365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94416</xdr:rowOff>
    </xdr:from>
    <xdr:ext cx="469744" cy="259045"/>
    <xdr:sp macro="" textlink="">
      <xdr:nvSpPr>
        <xdr:cNvPr id="534" name="テキスト ボックス 533"/>
        <xdr:cNvSpPr txBox="1"/>
      </xdr:nvSpPr>
      <xdr:spPr>
        <a:xfrm>
          <a:off x="13468428" y="660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37854</xdr:rowOff>
    </xdr:from>
    <xdr:to>
      <xdr:col>67</xdr:col>
      <xdr:colOff>101600</xdr:colOff>
      <xdr:row>38</xdr:row>
      <xdr:rowOff>139454</xdr:rowOff>
    </xdr:to>
    <xdr:sp macro="" textlink="">
      <xdr:nvSpPr>
        <xdr:cNvPr id="535" name="フローチャート: 判断 534"/>
        <xdr:cNvSpPr/>
      </xdr:nvSpPr>
      <xdr:spPr>
        <a:xfrm>
          <a:off x="12763500" y="655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130581</xdr:rowOff>
    </xdr:from>
    <xdr:ext cx="469744" cy="259045"/>
    <xdr:sp macro="" textlink="">
      <xdr:nvSpPr>
        <xdr:cNvPr id="536" name="テキスト ボックス 535"/>
        <xdr:cNvSpPr txBox="1"/>
      </xdr:nvSpPr>
      <xdr:spPr>
        <a:xfrm>
          <a:off x="12579428" y="66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55547</xdr:rowOff>
    </xdr:from>
    <xdr:to>
      <xdr:col>85</xdr:col>
      <xdr:colOff>177800</xdr:colOff>
      <xdr:row>38</xdr:row>
      <xdr:rowOff>157147</xdr:rowOff>
    </xdr:to>
    <xdr:sp macro="" textlink="">
      <xdr:nvSpPr>
        <xdr:cNvPr id="542" name="楕円 541"/>
        <xdr:cNvSpPr/>
      </xdr:nvSpPr>
      <xdr:spPr>
        <a:xfrm>
          <a:off x="16268700" y="6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3" name="災害復旧事業費該当値テキスト"/>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53124</xdr:rowOff>
    </xdr:from>
    <xdr:to>
      <xdr:col>81</xdr:col>
      <xdr:colOff>101600</xdr:colOff>
      <xdr:row>38</xdr:row>
      <xdr:rowOff>154724</xdr:rowOff>
    </xdr:to>
    <xdr:sp macro="" textlink="">
      <xdr:nvSpPr>
        <xdr:cNvPr id="544" name="楕円 543"/>
        <xdr:cNvSpPr/>
      </xdr:nvSpPr>
      <xdr:spPr>
        <a:xfrm>
          <a:off x="15430500" y="65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145851</xdr:rowOff>
    </xdr:from>
    <xdr:ext cx="469744" cy="259045"/>
    <xdr:sp macro="" textlink="">
      <xdr:nvSpPr>
        <xdr:cNvPr id="545" name="テキスト ボックス 544"/>
        <xdr:cNvSpPr txBox="1"/>
      </xdr:nvSpPr>
      <xdr:spPr>
        <a:xfrm>
          <a:off x="15246428" y="66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162806</xdr:rowOff>
    </xdr:from>
    <xdr:to>
      <xdr:col>76</xdr:col>
      <xdr:colOff>165100</xdr:colOff>
      <xdr:row>38</xdr:row>
      <xdr:rowOff>92956</xdr:rowOff>
    </xdr:to>
    <xdr:sp macro="" textlink="">
      <xdr:nvSpPr>
        <xdr:cNvPr id="546" name="楕円 545"/>
        <xdr:cNvSpPr/>
      </xdr:nvSpPr>
      <xdr:spPr>
        <a:xfrm>
          <a:off x="14541500" y="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84083</xdr:rowOff>
    </xdr:from>
    <xdr:ext cx="469744" cy="259045"/>
    <xdr:sp macro="" textlink="">
      <xdr:nvSpPr>
        <xdr:cNvPr id="547" name="テキスト ボックス 546"/>
        <xdr:cNvSpPr txBox="1"/>
      </xdr:nvSpPr>
      <xdr:spPr>
        <a:xfrm>
          <a:off x="14357428" y="6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94912</xdr:rowOff>
    </xdr:from>
    <xdr:to>
      <xdr:col>72</xdr:col>
      <xdr:colOff>38100</xdr:colOff>
      <xdr:row>37</xdr:row>
      <xdr:rowOff>25062</xdr:rowOff>
    </xdr:to>
    <xdr:sp macro="" textlink="">
      <xdr:nvSpPr>
        <xdr:cNvPr id="548" name="楕円 547"/>
        <xdr:cNvSpPr/>
      </xdr:nvSpPr>
      <xdr:spPr>
        <a:xfrm>
          <a:off x="13652500" y="62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41589</xdr:rowOff>
    </xdr:from>
    <xdr:ext cx="534377" cy="259045"/>
    <xdr:sp macro="" textlink="">
      <xdr:nvSpPr>
        <xdr:cNvPr id="549" name="テキスト ボックス 548"/>
        <xdr:cNvSpPr txBox="1"/>
      </xdr:nvSpPr>
      <xdr:spPr>
        <a:xfrm>
          <a:off x="13436111" y="60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137363</xdr:rowOff>
    </xdr:from>
    <xdr:to>
      <xdr:col>67</xdr:col>
      <xdr:colOff>101600</xdr:colOff>
      <xdr:row>38</xdr:row>
      <xdr:rowOff>67514</xdr:rowOff>
    </xdr:to>
    <xdr:sp macro="" textlink="">
      <xdr:nvSpPr>
        <xdr:cNvPr id="550" name="楕円 549"/>
        <xdr:cNvSpPr/>
      </xdr:nvSpPr>
      <xdr:spPr>
        <a:xfrm>
          <a:off x="12763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84040</xdr:rowOff>
    </xdr:from>
    <xdr:ext cx="469744" cy="259045"/>
    <xdr:sp macro="" textlink="">
      <xdr:nvSpPr>
        <xdr:cNvPr id="551" name="テキスト ボックス 550"/>
        <xdr:cNvSpPr txBox="1"/>
      </xdr:nvSpPr>
      <xdr:spPr>
        <a:xfrm>
          <a:off x="12579428" y="62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71414</xdr:rowOff>
    </xdr:from>
    <xdr:to>
      <xdr:col>85</xdr:col>
      <xdr:colOff>127000</xdr:colOff>
      <xdr:row>73</xdr:row>
      <xdr:rowOff>96250</xdr:rowOff>
    </xdr:to>
    <xdr:cxnSp macro="">
      <xdr:nvCxnSpPr>
        <xdr:cNvPr id="631" name="直線コネクタ 630"/>
        <xdr:cNvCxnSpPr/>
      </xdr:nvCxnSpPr>
      <xdr:spPr>
        <a:xfrm flipV="1">
          <a:off x="15481300" y="12587264"/>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96250</xdr:rowOff>
    </xdr:from>
    <xdr:to>
      <xdr:col>81</xdr:col>
      <xdr:colOff>50800</xdr:colOff>
      <xdr:row>73</xdr:row>
      <xdr:rowOff>119780</xdr:rowOff>
    </xdr:to>
    <xdr:cxnSp macro="">
      <xdr:nvCxnSpPr>
        <xdr:cNvPr id="634" name="直線コネクタ 633"/>
        <xdr:cNvCxnSpPr/>
      </xdr:nvCxnSpPr>
      <xdr:spPr>
        <a:xfrm flipV="1">
          <a:off x="14592300" y="12612100"/>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119780</xdr:rowOff>
    </xdr:from>
    <xdr:to>
      <xdr:col>76</xdr:col>
      <xdr:colOff>114300</xdr:colOff>
      <xdr:row>73</xdr:row>
      <xdr:rowOff>152926</xdr:rowOff>
    </xdr:to>
    <xdr:cxnSp macro="">
      <xdr:nvCxnSpPr>
        <xdr:cNvPr id="637" name="直線コネクタ 636"/>
        <xdr:cNvCxnSpPr/>
      </xdr:nvCxnSpPr>
      <xdr:spPr>
        <a:xfrm flipV="1">
          <a:off x="13703300" y="12635630"/>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38" name="フローチャート: 判断 637"/>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39" name="テキスト ボックス 638"/>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146705</xdr:rowOff>
    </xdr:from>
    <xdr:to>
      <xdr:col>71</xdr:col>
      <xdr:colOff>177800</xdr:colOff>
      <xdr:row>73</xdr:row>
      <xdr:rowOff>152926</xdr:rowOff>
    </xdr:to>
    <xdr:cxnSp macro="">
      <xdr:nvCxnSpPr>
        <xdr:cNvPr id="640" name="直線コネクタ 639"/>
        <xdr:cNvCxnSpPr/>
      </xdr:nvCxnSpPr>
      <xdr:spPr>
        <a:xfrm>
          <a:off x="12814300" y="12319655"/>
          <a:ext cx="889000" cy="3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157464</xdr:rowOff>
    </xdr:from>
    <xdr:to>
      <xdr:col>72</xdr:col>
      <xdr:colOff>38100</xdr:colOff>
      <xdr:row>75</xdr:row>
      <xdr:rowOff>87614</xdr:rowOff>
    </xdr:to>
    <xdr:sp macro="" textlink="">
      <xdr:nvSpPr>
        <xdr:cNvPr id="641" name="フローチャート: 判断 640"/>
        <xdr:cNvSpPr/>
      </xdr:nvSpPr>
      <xdr:spPr>
        <a:xfrm>
          <a:off x="13652500" y="1284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78741</xdr:rowOff>
    </xdr:from>
    <xdr:ext cx="534377" cy="259045"/>
    <xdr:sp macro="" textlink="">
      <xdr:nvSpPr>
        <xdr:cNvPr id="642" name="テキスト ボックス 641"/>
        <xdr:cNvSpPr txBox="1"/>
      </xdr:nvSpPr>
      <xdr:spPr>
        <a:xfrm>
          <a:off x="13436111" y="12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143062</xdr:rowOff>
    </xdr:from>
    <xdr:to>
      <xdr:col>67</xdr:col>
      <xdr:colOff>101600</xdr:colOff>
      <xdr:row>75</xdr:row>
      <xdr:rowOff>73212</xdr:rowOff>
    </xdr:to>
    <xdr:sp macro="" textlink="">
      <xdr:nvSpPr>
        <xdr:cNvPr id="643" name="フローチャート: 判断 642"/>
        <xdr:cNvSpPr/>
      </xdr:nvSpPr>
      <xdr:spPr>
        <a:xfrm>
          <a:off x="12763500" y="1283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64339</xdr:rowOff>
    </xdr:from>
    <xdr:ext cx="534377" cy="259045"/>
    <xdr:sp macro="" textlink="">
      <xdr:nvSpPr>
        <xdr:cNvPr id="644" name="テキスト ボックス 643"/>
        <xdr:cNvSpPr txBox="1"/>
      </xdr:nvSpPr>
      <xdr:spPr>
        <a:xfrm>
          <a:off x="12547111" y="129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20614</xdr:rowOff>
    </xdr:from>
    <xdr:to>
      <xdr:col>85</xdr:col>
      <xdr:colOff>177800</xdr:colOff>
      <xdr:row>73</xdr:row>
      <xdr:rowOff>122214</xdr:rowOff>
    </xdr:to>
    <xdr:sp macro="" textlink="">
      <xdr:nvSpPr>
        <xdr:cNvPr id="650" name="楕円 649"/>
        <xdr:cNvSpPr/>
      </xdr:nvSpPr>
      <xdr:spPr>
        <a:xfrm>
          <a:off x="16268700" y="12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43491</xdr:rowOff>
    </xdr:from>
    <xdr:ext cx="534377" cy="259045"/>
    <xdr:sp macro="" textlink="">
      <xdr:nvSpPr>
        <xdr:cNvPr id="651" name="公債費該当値テキスト"/>
        <xdr:cNvSpPr txBox="1"/>
      </xdr:nvSpPr>
      <xdr:spPr>
        <a:xfrm>
          <a:off x="16370300" y="1238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45450</xdr:rowOff>
    </xdr:from>
    <xdr:to>
      <xdr:col>81</xdr:col>
      <xdr:colOff>101600</xdr:colOff>
      <xdr:row>73</xdr:row>
      <xdr:rowOff>147050</xdr:rowOff>
    </xdr:to>
    <xdr:sp macro="" textlink="">
      <xdr:nvSpPr>
        <xdr:cNvPr id="652" name="楕円 651"/>
        <xdr:cNvSpPr/>
      </xdr:nvSpPr>
      <xdr:spPr>
        <a:xfrm>
          <a:off x="15430500" y="125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163577</xdr:rowOff>
    </xdr:from>
    <xdr:ext cx="534377" cy="259045"/>
    <xdr:sp macro="" textlink="">
      <xdr:nvSpPr>
        <xdr:cNvPr id="653" name="テキスト ボックス 652"/>
        <xdr:cNvSpPr txBox="1"/>
      </xdr:nvSpPr>
      <xdr:spPr>
        <a:xfrm>
          <a:off x="15214111" y="123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68980</xdr:rowOff>
    </xdr:from>
    <xdr:to>
      <xdr:col>76</xdr:col>
      <xdr:colOff>165100</xdr:colOff>
      <xdr:row>73</xdr:row>
      <xdr:rowOff>170580</xdr:rowOff>
    </xdr:to>
    <xdr:sp macro="" textlink="">
      <xdr:nvSpPr>
        <xdr:cNvPr id="654" name="楕円 653"/>
        <xdr:cNvSpPr/>
      </xdr:nvSpPr>
      <xdr:spPr>
        <a:xfrm>
          <a:off x="14541500" y="12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15657</xdr:rowOff>
    </xdr:from>
    <xdr:ext cx="534377" cy="259045"/>
    <xdr:sp macro="" textlink="">
      <xdr:nvSpPr>
        <xdr:cNvPr id="655" name="テキスト ボックス 654"/>
        <xdr:cNvSpPr txBox="1"/>
      </xdr:nvSpPr>
      <xdr:spPr>
        <a:xfrm>
          <a:off x="14325111" y="123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102126</xdr:rowOff>
    </xdr:from>
    <xdr:to>
      <xdr:col>72</xdr:col>
      <xdr:colOff>38100</xdr:colOff>
      <xdr:row>74</xdr:row>
      <xdr:rowOff>32276</xdr:rowOff>
    </xdr:to>
    <xdr:sp macro="" textlink="">
      <xdr:nvSpPr>
        <xdr:cNvPr id="656" name="楕円 655"/>
        <xdr:cNvSpPr/>
      </xdr:nvSpPr>
      <xdr:spPr>
        <a:xfrm>
          <a:off x="13652500" y="12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48803</xdr:rowOff>
    </xdr:from>
    <xdr:ext cx="534377" cy="259045"/>
    <xdr:sp macro="" textlink="">
      <xdr:nvSpPr>
        <xdr:cNvPr id="657" name="テキスト ボックス 656"/>
        <xdr:cNvSpPr txBox="1"/>
      </xdr:nvSpPr>
      <xdr:spPr>
        <a:xfrm>
          <a:off x="13436111" y="12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95905</xdr:rowOff>
    </xdr:from>
    <xdr:to>
      <xdr:col>67</xdr:col>
      <xdr:colOff>101600</xdr:colOff>
      <xdr:row>72</xdr:row>
      <xdr:rowOff>26055</xdr:rowOff>
    </xdr:to>
    <xdr:sp macro="" textlink="">
      <xdr:nvSpPr>
        <xdr:cNvPr id="658" name="楕円 657"/>
        <xdr:cNvSpPr/>
      </xdr:nvSpPr>
      <xdr:spPr>
        <a:xfrm>
          <a:off x="12763500" y="122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42582</xdr:rowOff>
    </xdr:from>
    <xdr:ext cx="534377" cy="259045"/>
    <xdr:sp macro="" textlink="">
      <xdr:nvSpPr>
        <xdr:cNvPr id="659" name="テキスト ボックス 658"/>
        <xdr:cNvSpPr txBox="1"/>
      </xdr:nvSpPr>
      <xdr:spPr>
        <a:xfrm>
          <a:off x="12547111" y="120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168999</xdr:rowOff>
    </xdr:from>
    <xdr:to>
      <xdr:col>85</xdr:col>
      <xdr:colOff>127000</xdr:colOff>
      <xdr:row>98</xdr:row>
      <xdr:rowOff>147459</xdr:rowOff>
    </xdr:to>
    <xdr:cxnSp macro="">
      <xdr:nvCxnSpPr>
        <xdr:cNvPr id="688" name="直線コネクタ 687"/>
        <xdr:cNvCxnSpPr/>
      </xdr:nvCxnSpPr>
      <xdr:spPr>
        <a:xfrm>
          <a:off x="15481300" y="16799649"/>
          <a:ext cx="838200" cy="1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168999</xdr:rowOff>
    </xdr:from>
    <xdr:to>
      <xdr:col>81</xdr:col>
      <xdr:colOff>50800</xdr:colOff>
      <xdr:row>99</xdr:row>
      <xdr:rowOff>8826</xdr:rowOff>
    </xdr:to>
    <xdr:cxnSp macro="">
      <xdr:nvCxnSpPr>
        <xdr:cNvPr id="691" name="直線コネクタ 690"/>
        <xdr:cNvCxnSpPr/>
      </xdr:nvCxnSpPr>
      <xdr:spPr>
        <a:xfrm flipV="1">
          <a:off x="14592300" y="16799649"/>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3811</xdr:rowOff>
    </xdr:from>
    <xdr:to>
      <xdr:col>76</xdr:col>
      <xdr:colOff>114300</xdr:colOff>
      <xdr:row>99</xdr:row>
      <xdr:rowOff>8826</xdr:rowOff>
    </xdr:to>
    <xdr:cxnSp macro="">
      <xdr:nvCxnSpPr>
        <xdr:cNvPr id="694" name="直線コネクタ 693"/>
        <xdr:cNvCxnSpPr/>
      </xdr:nvCxnSpPr>
      <xdr:spPr>
        <a:xfrm>
          <a:off x="13703300" y="16977361"/>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5" name="フローチャート: 判断 694"/>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6" name="テキスト ボックス 695"/>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97473</xdr:rowOff>
    </xdr:from>
    <xdr:to>
      <xdr:col>71</xdr:col>
      <xdr:colOff>177800</xdr:colOff>
      <xdr:row>99</xdr:row>
      <xdr:rowOff>3811</xdr:rowOff>
    </xdr:to>
    <xdr:cxnSp macro="">
      <xdr:nvCxnSpPr>
        <xdr:cNvPr id="697" name="直線コネクタ 696"/>
        <xdr:cNvCxnSpPr/>
      </xdr:nvCxnSpPr>
      <xdr:spPr>
        <a:xfrm>
          <a:off x="12814300" y="16899573"/>
          <a:ext cx="889000" cy="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19762</xdr:rowOff>
    </xdr:from>
    <xdr:to>
      <xdr:col>72</xdr:col>
      <xdr:colOff>38100</xdr:colOff>
      <xdr:row>98</xdr:row>
      <xdr:rowOff>121362</xdr:rowOff>
    </xdr:to>
    <xdr:sp macro="" textlink="">
      <xdr:nvSpPr>
        <xdr:cNvPr id="698" name="フローチャート: 判断 697"/>
        <xdr:cNvSpPr/>
      </xdr:nvSpPr>
      <xdr:spPr>
        <a:xfrm>
          <a:off x="13652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137889</xdr:rowOff>
    </xdr:from>
    <xdr:ext cx="534377" cy="259045"/>
    <xdr:sp macro="" textlink="">
      <xdr:nvSpPr>
        <xdr:cNvPr id="699" name="テキスト ボックス 698"/>
        <xdr:cNvSpPr txBox="1"/>
      </xdr:nvSpPr>
      <xdr:spPr>
        <a:xfrm>
          <a:off x="13436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162813</xdr:rowOff>
    </xdr:from>
    <xdr:to>
      <xdr:col>67</xdr:col>
      <xdr:colOff>101600</xdr:colOff>
      <xdr:row>98</xdr:row>
      <xdr:rowOff>92963</xdr:rowOff>
    </xdr:to>
    <xdr:sp macro="" textlink="">
      <xdr:nvSpPr>
        <xdr:cNvPr id="700" name="フローチャート: 判断 699"/>
        <xdr:cNvSpPr/>
      </xdr:nvSpPr>
      <xdr:spPr>
        <a:xfrm>
          <a:off x="12763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109490</xdr:rowOff>
    </xdr:from>
    <xdr:ext cx="534377" cy="259045"/>
    <xdr:sp macro="" textlink="">
      <xdr:nvSpPr>
        <xdr:cNvPr id="701" name="テキスト ボックス 700"/>
        <xdr:cNvSpPr txBox="1"/>
      </xdr:nvSpPr>
      <xdr:spPr>
        <a:xfrm>
          <a:off x="12547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96659</xdr:rowOff>
    </xdr:from>
    <xdr:to>
      <xdr:col>85</xdr:col>
      <xdr:colOff>177800</xdr:colOff>
      <xdr:row>99</xdr:row>
      <xdr:rowOff>26809</xdr:rowOff>
    </xdr:to>
    <xdr:sp macro="" textlink="">
      <xdr:nvSpPr>
        <xdr:cNvPr id="707" name="楕円 706"/>
        <xdr:cNvSpPr/>
      </xdr:nvSpPr>
      <xdr:spPr>
        <a:xfrm>
          <a:off x="16268700" y="16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11586</xdr:rowOff>
    </xdr:from>
    <xdr:ext cx="469744" cy="259045"/>
    <xdr:sp macro="" textlink="">
      <xdr:nvSpPr>
        <xdr:cNvPr id="708" name="積立金該当値テキスト"/>
        <xdr:cNvSpPr txBox="1"/>
      </xdr:nvSpPr>
      <xdr:spPr>
        <a:xfrm>
          <a:off x="16370300" y="168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118199</xdr:rowOff>
    </xdr:from>
    <xdr:to>
      <xdr:col>81</xdr:col>
      <xdr:colOff>101600</xdr:colOff>
      <xdr:row>98</xdr:row>
      <xdr:rowOff>48349</xdr:rowOff>
    </xdr:to>
    <xdr:sp macro="" textlink="">
      <xdr:nvSpPr>
        <xdr:cNvPr id="709" name="楕円 708"/>
        <xdr:cNvSpPr/>
      </xdr:nvSpPr>
      <xdr:spPr>
        <a:xfrm>
          <a:off x="15430500" y="167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39476</xdr:rowOff>
    </xdr:from>
    <xdr:ext cx="534377" cy="259045"/>
    <xdr:sp macro="" textlink="">
      <xdr:nvSpPr>
        <xdr:cNvPr id="710" name="テキスト ボックス 709"/>
        <xdr:cNvSpPr txBox="1"/>
      </xdr:nvSpPr>
      <xdr:spPr>
        <a:xfrm>
          <a:off x="15214111" y="168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129476</xdr:rowOff>
    </xdr:from>
    <xdr:to>
      <xdr:col>76</xdr:col>
      <xdr:colOff>165100</xdr:colOff>
      <xdr:row>99</xdr:row>
      <xdr:rowOff>59626</xdr:rowOff>
    </xdr:to>
    <xdr:sp macro="" textlink="">
      <xdr:nvSpPr>
        <xdr:cNvPr id="711" name="楕円 710"/>
        <xdr:cNvSpPr/>
      </xdr:nvSpPr>
      <xdr:spPr>
        <a:xfrm>
          <a:off x="14541500" y="169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50753</xdr:rowOff>
    </xdr:from>
    <xdr:ext cx="469744" cy="259045"/>
    <xdr:sp macro="" textlink="">
      <xdr:nvSpPr>
        <xdr:cNvPr id="712" name="テキスト ボックス 711"/>
        <xdr:cNvSpPr txBox="1"/>
      </xdr:nvSpPr>
      <xdr:spPr>
        <a:xfrm>
          <a:off x="14357428" y="170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124461</xdr:rowOff>
    </xdr:from>
    <xdr:to>
      <xdr:col>72</xdr:col>
      <xdr:colOff>38100</xdr:colOff>
      <xdr:row>99</xdr:row>
      <xdr:rowOff>54611</xdr:rowOff>
    </xdr:to>
    <xdr:sp macro="" textlink="">
      <xdr:nvSpPr>
        <xdr:cNvPr id="713" name="楕円 712"/>
        <xdr:cNvSpPr/>
      </xdr:nvSpPr>
      <xdr:spPr>
        <a:xfrm>
          <a:off x="13652500" y="16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45738</xdr:rowOff>
    </xdr:from>
    <xdr:ext cx="469744" cy="259045"/>
    <xdr:sp macro="" textlink="">
      <xdr:nvSpPr>
        <xdr:cNvPr id="714" name="テキスト ボックス 713"/>
        <xdr:cNvSpPr txBox="1"/>
      </xdr:nvSpPr>
      <xdr:spPr>
        <a:xfrm>
          <a:off x="13468428"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46673</xdr:rowOff>
    </xdr:from>
    <xdr:to>
      <xdr:col>67</xdr:col>
      <xdr:colOff>101600</xdr:colOff>
      <xdr:row>98</xdr:row>
      <xdr:rowOff>148273</xdr:rowOff>
    </xdr:to>
    <xdr:sp macro="" textlink="">
      <xdr:nvSpPr>
        <xdr:cNvPr id="715" name="楕円 714"/>
        <xdr:cNvSpPr/>
      </xdr:nvSpPr>
      <xdr:spPr>
        <a:xfrm>
          <a:off x="12763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139400</xdr:rowOff>
    </xdr:from>
    <xdr:ext cx="469744" cy="259045"/>
    <xdr:sp macro="" textlink="">
      <xdr:nvSpPr>
        <xdr:cNvPr id="716" name="テキスト ボックス 715"/>
        <xdr:cNvSpPr txBox="1"/>
      </xdr:nvSpPr>
      <xdr:spPr>
        <a:xfrm>
          <a:off x="12579428" y="169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135220</xdr:rowOff>
    </xdr:from>
    <xdr:to>
      <xdr:col>116</xdr:col>
      <xdr:colOff>63500</xdr:colOff>
      <xdr:row>38</xdr:row>
      <xdr:rowOff>135859</xdr:rowOff>
    </xdr:to>
    <xdr:cxnSp macro="">
      <xdr:nvCxnSpPr>
        <xdr:cNvPr id="743" name="直線コネクタ 742"/>
        <xdr:cNvCxnSpPr/>
      </xdr:nvCxnSpPr>
      <xdr:spPr>
        <a:xfrm flipV="1">
          <a:off x="21323300" y="6650320"/>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94072</xdr:rowOff>
    </xdr:from>
    <xdr:to>
      <xdr:col>111</xdr:col>
      <xdr:colOff>177800</xdr:colOff>
      <xdr:row>38</xdr:row>
      <xdr:rowOff>135859</xdr:rowOff>
    </xdr:to>
    <xdr:cxnSp macro="">
      <xdr:nvCxnSpPr>
        <xdr:cNvPr id="746" name="直線コネクタ 745"/>
        <xdr:cNvCxnSpPr/>
      </xdr:nvCxnSpPr>
      <xdr:spPr>
        <a:xfrm>
          <a:off x="20434300" y="6609172"/>
          <a:ext cx="889000" cy="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94072</xdr:rowOff>
    </xdr:from>
    <xdr:to>
      <xdr:col>107</xdr:col>
      <xdr:colOff>50800</xdr:colOff>
      <xdr:row>38</xdr:row>
      <xdr:rowOff>136499</xdr:rowOff>
    </xdr:to>
    <xdr:cxnSp macro="">
      <xdr:nvCxnSpPr>
        <xdr:cNvPr id="749" name="直線コネクタ 748"/>
        <xdr:cNvCxnSpPr/>
      </xdr:nvCxnSpPr>
      <xdr:spPr>
        <a:xfrm flipV="1">
          <a:off x="19545300" y="6609172"/>
          <a:ext cx="8890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0" name="フローチャート: 判断 749"/>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1" name="テキスト ボックス 750"/>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132934</xdr:rowOff>
    </xdr:from>
    <xdr:to>
      <xdr:col>102</xdr:col>
      <xdr:colOff>114300</xdr:colOff>
      <xdr:row>38</xdr:row>
      <xdr:rowOff>136499</xdr:rowOff>
    </xdr:to>
    <xdr:cxnSp macro="">
      <xdr:nvCxnSpPr>
        <xdr:cNvPr id="752" name="直線コネクタ 751"/>
        <xdr:cNvCxnSpPr/>
      </xdr:nvCxnSpPr>
      <xdr:spPr>
        <a:xfrm>
          <a:off x="18656300" y="664803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18125</xdr:rowOff>
    </xdr:from>
    <xdr:to>
      <xdr:col>102</xdr:col>
      <xdr:colOff>165100</xdr:colOff>
      <xdr:row>38</xdr:row>
      <xdr:rowOff>119725</xdr:rowOff>
    </xdr:to>
    <xdr:sp macro="" textlink="">
      <xdr:nvSpPr>
        <xdr:cNvPr id="753" name="フローチャート: 判断 752"/>
        <xdr:cNvSpPr/>
      </xdr:nvSpPr>
      <xdr:spPr>
        <a:xfrm>
          <a:off x="19494500" y="65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136252</xdr:rowOff>
    </xdr:from>
    <xdr:ext cx="469744" cy="259045"/>
    <xdr:sp macro="" textlink="">
      <xdr:nvSpPr>
        <xdr:cNvPr id="754" name="テキスト ボックス 753"/>
        <xdr:cNvSpPr txBox="1"/>
      </xdr:nvSpPr>
      <xdr:spPr>
        <a:xfrm>
          <a:off x="19310428" y="630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19497</xdr:rowOff>
    </xdr:from>
    <xdr:to>
      <xdr:col>98</xdr:col>
      <xdr:colOff>38100</xdr:colOff>
      <xdr:row>38</xdr:row>
      <xdr:rowOff>121097</xdr:rowOff>
    </xdr:to>
    <xdr:sp macro="" textlink="">
      <xdr:nvSpPr>
        <xdr:cNvPr id="755" name="フローチャート: 判断 754"/>
        <xdr:cNvSpPr/>
      </xdr:nvSpPr>
      <xdr:spPr>
        <a:xfrm>
          <a:off x="18605500" y="653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137624</xdr:rowOff>
    </xdr:from>
    <xdr:ext cx="469744" cy="259045"/>
    <xdr:sp macro="" textlink="">
      <xdr:nvSpPr>
        <xdr:cNvPr id="756" name="テキスト ボックス 755"/>
        <xdr:cNvSpPr txBox="1"/>
      </xdr:nvSpPr>
      <xdr:spPr>
        <a:xfrm>
          <a:off x="18421428" y="63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84420</xdr:rowOff>
    </xdr:from>
    <xdr:to>
      <xdr:col>116</xdr:col>
      <xdr:colOff>114300</xdr:colOff>
      <xdr:row>39</xdr:row>
      <xdr:rowOff>14570</xdr:rowOff>
    </xdr:to>
    <xdr:sp macro="" textlink="">
      <xdr:nvSpPr>
        <xdr:cNvPr id="762" name="楕円 761"/>
        <xdr:cNvSpPr/>
      </xdr:nvSpPr>
      <xdr:spPr>
        <a:xfrm>
          <a:off x="221107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170797</xdr:rowOff>
    </xdr:from>
    <xdr:ext cx="313932" cy="259045"/>
    <xdr:sp macro="" textlink="">
      <xdr:nvSpPr>
        <xdr:cNvPr id="763" name="投資及び出資金該当値テキスト"/>
        <xdr:cNvSpPr txBox="1"/>
      </xdr:nvSpPr>
      <xdr:spPr>
        <a:xfrm>
          <a:off x="22212300" y="6514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85059</xdr:rowOff>
    </xdr:from>
    <xdr:to>
      <xdr:col>112</xdr:col>
      <xdr:colOff>38100</xdr:colOff>
      <xdr:row>39</xdr:row>
      <xdr:rowOff>15209</xdr:rowOff>
    </xdr:to>
    <xdr:sp macro="" textlink="">
      <xdr:nvSpPr>
        <xdr:cNvPr id="764" name="楕円 763"/>
        <xdr:cNvSpPr/>
      </xdr:nvSpPr>
      <xdr:spPr>
        <a:xfrm>
          <a:off x="21272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6336</xdr:rowOff>
    </xdr:from>
    <xdr:ext cx="313932" cy="259045"/>
    <xdr:sp macro="" textlink="">
      <xdr:nvSpPr>
        <xdr:cNvPr id="765" name="テキスト ボックス 764"/>
        <xdr:cNvSpPr txBox="1"/>
      </xdr:nvSpPr>
      <xdr:spPr>
        <a:xfrm>
          <a:off x="21166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43272</xdr:rowOff>
    </xdr:from>
    <xdr:to>
      <xdr:col>107</xdr:col>
      <xdr:colOff>101600</xdr:colOff>
      <xdr:row>38</xdr:row>
      <xdr:rowOff>144872</xdr:rowOff>
    </xdr:to>
    <xdr:sp macro="" textlink="">
      <xdr:nvSpPr>
        <xdr:cNvPr id="766" name="楕円 765"/>
        <xdr:cNvSpPr/>
      </xdr:nvSpPr>
      <xdr:spPr>
        <a:xfrm>
          <a:off x="203835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135999</xdr:rowOff>
    </xdr:from>
    <xdr:ext cx="378565" cy="259045"/>
    <xdr:sp macro="" textlink="">
      <xdr:nvSpPr>
        <xdr:cNvPr id="767" name="テキスト ボックス 766"/>
        <xdr:cNvSpPr txBox="1"/>
      </xdr:nvSpPr>
      <xdr:spPr>
        <a:xfrm>
          <a:off x="20245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85699</xdr:rowOff>
    </xdr:from>
    <xdr:to>
      <xdr:col>102</xdr:col>
      <xdr:colOff>165100</xdr:colOff>
      <xdr:row>39</xdr:row>
      <xdr:rowOff>15849</xdr:rowOff>
    </xdr:to>
    <xdr:sp macro="" textlink="">
      <xdr:nvSpPr>
        <xdr:cNvPr id="768" name="楕円 767"/>
        <xdr:cNvSpPr/>
      </xdr:nvSpPr>
      <xdr:spPr>
        <a:xfrm>
          <a:off x="19494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6976</xdr:rowOff>
    </xdr:from>
    <xdr:ext cx="313932" cy="259045"/>
    <xdr:sp macro="" textlink="">
      <xdr:nvSpPr>
        <xdr:cNvPr id="769" name="テキスト ボックス 768"/>
        <xdr:cNvSpPr txBox="1"/>
      </xdr:nvSpPr>
      <xdr:spPr>
        <a:xfrm>
          <a:off x="19388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70" name="楕円 769"/>
        <xdr:cNvSpPr/>
      </xdr:nvSpPr>
      <xdr:spPr>
        <a:xfrm>
          <a:off x="18605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3411</xdr:rowOff>
    </xdr:from>
    <xdr:ext cx="378565" cy="259045"/>
    <xdr:sp macro="" textlink="">
      <xdr:nvSpPr>
        <xdr:cNvPr id="771" name="テキスト ボックス 770"/>
        <xdr:cNvSpPr txBox="1"/>
      </xdr:nvSpPr>
      <xdr:spPr>
        <a:xfrm>
          <a:off x="18467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137947</xdr:rowOff>
    </xdr:from>
    <xdr:to>
      <xdr:col>116</xdr:col>
      <xdr:colOff>63500</xdr:colOff>
      <xdr:row>58</xdr:row>
      <xdr:rowOff>160922</xdr:rowOff>
    </xdr:to>
    <xdr:cxnSp macro="">
      <xdr:nvCxnSpPr>
        <xdr:cNvPr id="800" name="直線コネクタ 799"/>
        <xdr:cNvCxnSpPr/>
      </xdr:nvCxnSpPr>
      <xdr:spPr>
        <a:xfrm flipV="1">
          <a:off x="21323300" y="10082047"/>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160922</xdr:rowOff>
    </xdr:from>
    <xdr:to>
      <xdr:col>111</xdr:col>
      <xdr:colOff>177800</xdr:colOff>
      <xdr:row>59</xdr:row>
      <xdr:rowOff>9817</xdr:rowOff>
    </xdr:to>
    <xdr:cxnSp macro="">
      <xdr:nvCxnSpPr>
        <xdr:cNvPr id="803" name="直線コネクタ 802"/>
        <xdr:cNvCxnSpPr/>
      </xdr:nvCxnSpPr>
      <xdr:spPr>
        <a:xfrm flipV="1">
          <a:off x="20434300" y="10105022"/>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9627</xdr:rowOff>
    </xdr:from>
    <xdr:to>
      <xdr:col>107</xdr:col>
      <xdr:colOff>50800</xdr:colOff>
      <xdr:row>59</xdr:row>
      <xdr:rowOff>9817</xdr:rowOff>
    </xdr:to>
    <xdr:cxnSp macro="">
      <xdr:nvCxnSpPr>
        <xdr:cNvPr id="806" name="直線コネクタ 805"/>
        <xdr:cNvCxnSpPr/>
      </xdr:nvCxnSpPr>
      <xdr:spPr>
        <a:xfrm>
          <a:off x="19545300" y="101251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5817</xdr:rowOff>
    </xdr:from>
    <xdr:to>
      <xdr:col>102</xdr:col>
      <xdr:colOff>114300</xdr:colOff>
      <xdr:row>59</xdr:row>
      <xdr:rowOff>9627</xdr:rowOff>
    </xdr:to>
    <xdr:cxnSp macro="">
      <xdr:nvCxnSpPr>
        <xdr:cNvPr id="809" name="直線コネクタ 808"/>
        <xdr:cNvCxnSpPr/>
      </xdr:nvCxnSpPr>
      <xdr:spPr>
        <a:xfrm>
          <a:off x="18656300" y="101213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122085</xdr:rowOff>
    </xdr:from>
    <xdr:to>
      <xdr:col>102</xdr:col>
      <xdr:colOff>165100</xdr:colOff>
      <xdr:row>58</xdr:row>
      <xdr:rowOff>52235</xdr:rowOff>
    </xdr:to>
    <xdr:sp macro="" textlink="">
      <xdr:nvSpPr>
        <xdr:cNvPr id="810" name="フローチャート: 判断 809"/>
        <xdr:cNvSpPr/>
      </xdr:nvSpPr>
      <xdr:spPr>
        <a:xfrm>
          <a:off x="19494500" y="989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68762</xdr:rowOff>
    </xdr:from>
    <xdr:ext cx="469744" cy="259045"/>
    <xdr:sp macro="" textlink="">
      <xdr:nvSpPr>
        <xdr:cNvPr id="811" name="テキスト ボックス 810"/>
        <xdr:cNvSpPr txBox="1"/>
      </xdr:nvSpPr>
      <xdr:spPr>
        <a:xfrm>
          <a:off x="19310428" y="96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113512</xdr:rowOff>
    </xdr:from>
    <xdr:to>
      <xdr:col>98</xdr:col>
      <xdr:colOff>38100</xdr:colOff>
      <xdr:row>58</xdr:row>
      <xdr:rowOff>43662</xdr:rowOff>
    </xdr:to>
    <xdr:sp macro="" textlink="">
      <xdr:nvSpPr>
        <xdr:cNvPr id="812" name="フローチャート: 判断 811"/>
        <xdr:cNvSpPr/>
      </xdr:nvSpPr>
      <xdr:spPr>
        <a:xfrm>
          <a:off x="18605500" y="98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60189</xdr:rowOff>
    </xdr:from>
    <xdr:ext cx="469744" cy="259045"/>
    <xdr:sp macro="" textlink="">
      <xdr:nvSpPr>
        <xdr:cNvPr id="813" name="テキスト ボックス 812"/>
        <xdr:cNvSpPr txBox="1"/>
      </xdr:nvSpPr>
      <xdr:spPr>
        <a:xfrm>
          <a:off x="18421428" y="96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87147</xdr:rowOff>
    </xdr:from>
    <xdr:to>
      <xdr:col>116</xdr:col>
      <xdr:colOff>114300</xdr:colOff>
      <xdr:row>59</xdr:row>
      <xdr:rowOff>17297</xdr:rowOff>
    </xdr:to>
    <xdr:sp macro="" textlink="">
      <xdr:nvSpPr>
        <xdr:cNvPr id="819" name="楕円 818"/>
        <xdr:cNvSpPr/>
      </xdr:nvSpPr>
      <xdr:spPr>
        <a:xfrm>
          <a:off x="22110700" y="100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2074</xdr:rowOff>
    </xdr:from>
    <xdr:ext cx="469744" cy="259045"/>
    <xdr:sp macro="" textlink="">
      <xdr:nvSpPr>
        <xdr:cNvPr id="820" name="貸付金該当値テキスト"/>
        <xdr:cNvSpPr txBox="1"/>
      </xdr:nvSpPr>
      <xdr:spPr>
        <a:xfrm>
          <a:off x="22212300" y="99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110122</xdr:rowOff>
    </xdr:from>
    <xdr:to>
      <xdr:col>112</xdr:col>
      <xdr:colOff>38100</xdr:colOff>
      <xdr:row>59</xdr:row>
      <xdr:rowOff>40272</xdr:rowOff>
    </xdr:to>
    <xdr:sp macro="" textlink="">
      <xdr:nvSpPr>
        <xdr:cNvPr id="821" name="楕円 820"/>
        <xdr:cNvSpPr/>
      </xdr:nvSpPr>
      <xdr:spPr>
        <a:xfrm>
          <a:off x="21272500" y="10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31399</xdr:rowOff>
    </xdr:from>
    <xdr:ext cx="469744" cy="259045"/>
    <xdr:sp macro="" textlink="">
      <xdr:nvSpPr>
        <xdr:cNvPr id="822" name="テキスト ボックス 821"/>
        <xdr:cNvSpPr txBox="1"/>
      </xdr:nvSpPr>
      <xdr:spPr>
        <a:xfrm>
          <a:off x="21088428" y="1014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130467</xdr:rowOff>
    </xdr:from>
    <xdr:to>
      <xdr:col>107</xdr:col>
      <xdr:colOff>101600</xdr:colOff>
      <xdr:row>59</xdr:row>
      <xdr:rowOff>60617</xdr:rowOff>
    </xdr:to>
    <xdr:sp macro="" textlink="">
      <xdr:nvSpPr>
        <xdr:cNvPr id="823" name="楕円 822"/>
        <xdr:cNvSpPr/>
      </xdr:nvSpPr>
      <xdr:spPr>
        <a:xfrm>
          <a:off x="203835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51744</xdr:rowOff>
    </xdr:from>
    <xdr:ext cx="378565" cy="259045"/>
    <xdr:sp macro="" textlink="">
      <xdr:nvSpPr>
        <xdr:cNvPr id="824" name="テキスト ボックス 823"/>
        <xdr:cNvSpPr txBox="1"/>
      </xdr:nvSpPr>
      <xdr:spPr>
        <a:xfrm>
          <a:off x="20245017" y="10167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130277</xdr:rowOff>
    </xdr:from>
    <xdr:to>
      <xdr:col>102</xdr:col>
      <xdr:colOff>165100</xdr:colOff>
      <xdr:row>59</xdr:row>
      <xdr:rowOff>60427</xdr:rowOff>
    </xdr:to>
    <xdr:sp macro="" textlink="">
      <xdr:nvSpPr>
        <xdr:cNvPr id="825" name="楕円 824"/>
        <xdr:cNvSpPr/>
      </xdr:nvSpPr>
      <xdr:spPr>
        <a:xfrm>
          <a:off x="19494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51554</xdr:rowOff>
    </xdr:from>
    <xdr:ext cx="378565" cy="259045"/>
    <xdr:sp macro="" textlink="">
      <xdr:nvSpPr>
        <xdr:cNvPr id="826" name="テキスト ボックス 825"/>
        <xdr:cNvSpPr txBox="1"/>
      </xdr:nvSpPr>
      <xdr:spPr>
        <a:xfrm>
          <a:off x="19356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126467</xdr:rowOff>
    </xdr:from>
    <xdr:to>
      <xdr:col>98</xdr:col>
      <xdr:colOff>38100</xdr:colOff>
      <xdr:row>59</xdr:row>
      <xdr:rowOff>56617</xdr:rowOff>
    </xdr:to>
    <xdr:sp macro="" textlink="">
      <xdr:nvSpPr>
        <xdr:cNvPr id="827" name="楕円 826"/>
        <xdr:cNvSpPr/>
      </xdr:nvSpPr>
      <xdr:spPr>
        <a:xfrm>
          <a:off x="186055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47744</xdr:rowOff>
    </xdr:from>
    <xdr:ext cx="469744" cy="259045"/>
    <xdr:sp macro="" textlink="">
      <xdr:nvSpPr>
        <xdr:cNvPr id="828" name="テキスト ボックス 827"/>
        <xdr:cNvSpPr txBox="1"/>
      </xdr:nvSpPr>
      <xdr:spPr>
        <a:xfrm>
          <a:off x="18421428" y="101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102964</xdr:rowOff>
    </xdr:from>
    <xdr:to>
      <xdr:col>116</xdr:col>
      <xdr:colOff>63500</xdr:colOff>
      <xdr:row>75</xdr:row>
      <xdr:rowOff>116291</xdr:rowOff>
    </xdr:to>
    <xdr:cxnSp macro="">
      <xdr:nvCxnSpPr>
        <xdr:cNvPr id="856" name="直線コネクタ 855"/>
        <xdr:cNvCxnSpPr/>
      </xdr:nvCxnSpPr>
      <xdr:spPr>
        <a:xfrm flipV="1">
          <a:off x="21323300" y="12961714"/>
          <a:ext cx="8382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7"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116291</xdr:rowOff>
    </xdr:from>
    <xdr:to>
      <xdr:col>111</xdr:col>
      <xdr:colOff>177800</xdr:colOff>
      <xdr:row>75</xdr:row>
      <xdr:rowOff>126236</xdr:rowOff>
    </xdr:to>
    <xdr:cxnSp macro="">
      <xdr:nvCxnSpPr>
        <xdr:cNvPr id="859" name="直線コネクタ 858"/>
        <xdr:cNvCxnSpPr/>
      </xdr:nvCxnSpPr>
      <xdr:spPr>
        <a:xfrm flipV="1">
          <a:off x="20434300" y="12975041"/>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126236</xdr:rowOff>
    </xdr:from>
    <xdr:to>
      <xdr:col>107</xdr:col>
      <xdr:colOff>50800</xdr:colOff>
      <xdr:row>75</xdr:row>
      <xdr:rowOff>147038</xdr:rowOff>
    </xdr:to>
    <xdr:cxnSp macro="">
      <xdr:nvCxnSpPr>
        <xdr:cNvPr id="862" name="直線コネクタ 861"/>
        <xdr:cNvCxnSpPr/>
      </xdr:nvCxnSpPr>
      <xdr:spPr>
        <a:xfrm flipV="1">
          <a:off x="19545300" y="1298498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3" name="フローチャート: 判断 862"/>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6245</xdr:rowOff>
    </xdr:from>
    <xdr:ext cx="534377" cy="259045"/>
    <xdr:sp macro="" textlink="">
      <xdr:nvSpPr>
        <xdr:cNvPr id="864" name="テキスト ボックス 863"/>
        <xdr:cNvSpPr txBox="1"/>
      </xdr:nvSpPr>
      <xdr:spPr>
        <a:xfrm>
          <a:off x="20167111" y="13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147038</xdr:rowOff>
    </xdr:from>
    <xdr:to>
      <xdr:col>102</xdr:col>
      <xdr:colOff>114300</xdr:colOff>
      <xdr:row>76</xdr:row>
      <xdr:rowOff>6381</xdr:rowOff>
    </xdr:to>
    <xdr:cxnSp macro="">
      <xdr:nvCxnSpPr>
        <xdr:cNvPr id="865" name="直線コネクタ 864"/>
        <xdr:cNvCxnSpPr/>
      </xdr:nvCxnSpPr>
      <xdr:spPr>
        <a:xfrm flipV="1">
          <a:off x="18656300" y="13005788"/>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90729</xdr:rowOff>
    </xdr:from>
    <xdr:to>
      <xdr:col>102</xdr:col>
      <xdr:colOff>165100</xdr:colOff>
      <xdr:row>76</xdr:row>
      <xdr:rowOff>20879</xdr:rowOff>
    </xdr:to>
    <xdr:sp macro="" textlink="">
      <xdr:nvSpPr>
        <xdr:cNvPr id="866" name="フローチャート: 判断 865"/>
        <xdr:cNvSpPr/>
      </xdr:nvSpPr>
      <xdr:spPr>
        <a:xfrm>
          <a:off x="19494500" y="1294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37406</xdr:rowOff>
    </xdr:from>
    <xdr:ext cx="534377" cy="259045"/>
    <xdr:sp macro="" textlink="">
      <xdr:nvSpPr>
        <xdr:cNvPr id="867" name="テキスト ボックス 866"/>
        <xdr:cNvSpPr txBox="1"/>
      </xdr:nvSpPr>
      <xdr:spPr>
        <a:xfrm>
          <a:off x="19278111" y="127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112034</xdr:rowOff>
    </xdr:from>
    <xdr:to>
      <xdr:col>98</xdr:col>
      <xdr:colOff>38100</xdr:colOff>
      <xdr:row>76</xdr:row>
      <xdr:rowOff>42183</xdr:rowOff>
    </xdr:to>
    <xdr:sp macro="" textlink="">
      <xdr:nvSpPr>
        <xdr:cNvPr id="868" name="フローチャート: 判断 867"/>
        <xdr:cNvSpPr/>
      </xdr:nvSpPr>
      <xdr:spPr>
        <a:xfrm>
          <a:off x="18605500" y="129707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58711</xdr:rowOff>
    </xdr:from>
    <xdr:ext cx="534377" cy="259045"/>
    <xdr:sp macro="" textlink="">
      <xdr:nvSpPr>
        <xdr:cNvPr id="869" name="テキスト ボックス 868"/>
        <xdr:cNvSpPr txBox="1"/>
      </xdr:nvSpPr>
      <xdr:spPr>
        <a:xfrm>
          <a:off x="18389111" y="127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52164</xdr:rowOff>
    </xdr:from>
    <xdr:to>
      <xdr:col>116</xdr:col>
      <xdr:colOff>114300</xdr:colOff>
      <xdr:row>75</xdr:row>
      <xdr:rowOff>153764</xdr:rowOff>
    </xdr:to>
    <xdr:sp macro="" textlink="">
      <xdr:nvSpPr>
        <xdr:cNvPr id="875" name="楕円 874"/>
        <xdr:cNvSpPr/>
      </xdr:nvSpPr>
      <xdr:spPr>
        <a:xfrm>
          <a:off x="22110700" y="129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75041</xdr:rowOff>
    </xdr:from>
    <xdr:ext cx="534377" cy="259045"/>
    <xdr:sp macro="" textlink="">
      <xdr:nvSpPr>
        <xdr:cNvPr id="876" name="繰出金該当値テキスト"/>
        <xdr:cNvSpPr txBox="1"/>
      </xdr:nvSpPr>
      <xdr:spPr>
        <a:xfrm>
          <a:off x="22212300" y="127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65491</xdr:rowOff>
    </xdr:from>
    <xdr:to>
      <xdr:col>112</xdr:col>
      <xdr:colOff>38100</xdr:colOff>
      <xdr:row>75</xdr:row>
      <xdr:rowOff>167091</xdr:rowOff>
    </xdr:to>
    <xdr:sp macro="" textlink="">
      <xdr:nvSpPr>
        <xdr:cNvPr id="877" name="楕円 876"/>
        <xdr:cNvSpPr/>
      </xdr:nvSpPr>
      <xdr:spPr>
        <a:xfrm>
          <a:off x="212725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12168</xdr:rowOff>
    </xdr:from>
    <xdr:ext cx="534377" cy="259045"/>
    <xdr:sp macro="" textlink="">
      <xdr:nvSpPr>
        <xdr:cNvPr id="878" name="テキスト ボックス 877"/>
        <xdr:cNvSpPr txBox="1"/>
      </xdr:nvSpPr>
      <xdr:spPr>
        <a:xfrm>
          <a:off x="21056111" y="126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75436</xdr:rowOff>
    </xdr:from>
    <xdr:to>
      <xdr:col>107</xdr:col>
      <xdr:colOff>101600</xdr:colOff>
      <xdr:row>76</xdr:row>
      <xdr:rowOff>5586</xdr:rowOff>
    </xdr:to>
    <xdr:sp macro="" textlink="">
      <xdr:nvSpPr>
        <xdr:cNvPr id="879" name="楕円 878"/>
        <xdr:cNvSpPr/>
      </xdr:nvSpPr>
      <xdr:spPr>
        <a:xfrm>
          <a:off x="20383500" y="129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22113</xdr:rowOff>
    </xdr:from>
    <xdr:ext cx="534377" cy="259045"/>
    <xdr:sp macro="" textlink="">
      <xdr:nvSpPr>
        <xdr:cNvPr id="880" name="テキスト ボックス 879"/>
        <xdr:cNvSpPr txBox="1"/>
      </xdr:nvSpPr>
      <xdr:spPr>
        <a:xfrm>
          <a:off x="20167111" y="127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96238</xdr:rowOff>
    </xdr:from>
    <xdr:to>
      <xdr:col>102</xdr:col>
      <xdr:colOff>165100</xdr:colOff>
      <xdr:row>76</xdr:row>
      <xdr:rowOff>26389</xdr:rowOff>
    </xdr:to>
    <xdr:sp macro="" textlink="">
      <xdr:nvSpPr>
        <xdr:cNvPr id="881" name="楕円 880"/>
        <xdr:cNvSpPr/>
      </xdr:nvSpPr>
      <xdr:spPr>
        <a:xfrm>
          <a:off x="19494500" y="12954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17515</xdr:rowOff>
    </xdr:from>
    <xdr:ext cx="534377" cy="259045"/>
    <xdr:sp macro="" textlink="">
      <xdr:nvSpPr>
        <xdr:cNvPr id="882" name="テキスト ボックス 881"/>
        <xdr:cNvSpPr txBox="1"/>
      </xdr:nvSpPr>
      <xdr:spPr>
        <a:xfrm>
          <a:off x="19278111" y="130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127030</xdr:rowOff>
    </xdr:from>
    <xdr:to>
      <xdr:col>98</xdr:col>
      <xdr:colOff>38100</xdr:colOff>
      <xdr:row>76</xdr:row>
      <xdr:rowOff>57181</xdr:rowOff>
    </xdr:to>
    <xdr:sp macro="" textlink="">
      <xdr:nvSpPr>
        <xdr:cNvPr id="883" name="楕円 882"/>
        <xdr:cNvSpPr/>
      </xdr:nvSpPr>
      <xdr:spPr>
        <a:xfrm>
          <a:off x="18605500" y="129857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48308</xdr:rowOff>
    </xdr:from>
    <xdr:ext cx="534377" cy="259045"/>
    <xdr:sp macro="" textlink="">
      <xdr:nvSpPr>
        <xdr:cNvPr id="884" name="テキスト ボックス 883"/>
        <xdr:cNvSpPr txBox="1"/>
      </xdr:nvSpPr>
      <xdr:spPr>
        <a:xfrm>
          <a:off x="18389111" y="130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515,154</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4,289</a:t>
          </a:r>
          <a:r>
            <a:rPr kumimoji="1" lang="ja-JP" altLang="en-US" sz="1300">
              <a:latin typeface="ＭＳ Ｐゴシック" panose="020B0600070205080204" pitchFamily="50" charset="-128"/>
              <a:ea typeface="ＭＳ Ｐゴシック" panose="020B0600070205080204" pitchFamily="50" charset="-128"/>
            </a:rPr>
            <a:t>円の減となっている。人件費は、退職者の増などで増加しているほか、物件費は、エネルギー価格・物価高騰の影響による公共施設光熱費の増などにより増加し、補助費等は、新施設に係る起債償還の本格化による一部事務組合負担金の増や、物価高騰対策支援事業の実施などにより増加している。公債費は、第三セクター等改革推進債の繰上償還を行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いておおむね同水準で推移しているが、類似団体等の平均をいずれも上回っており、今後、起債発行額の抑制などに努めていく。繰出金は、同程度で推移しているが、国民健康保険、介護保険及び後期高齢者医療の各特別会計においては、健診の受診率向上や介護予防事業の推進による医療費や介護給付の抑制に取り組むなどして、普通会計の負担額の軽減を図る。普通建設事業のうち、大きな割合を占める更新整備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等の平均を下回っている状況であるが、今後も、公共施設等総合管理計画等に基づき公共施設の統廃合や複合化を進めるとともに、維持管理コストの圧縮や予防的修繕などの適切な実施による施設の長寿命化を図り、施設更新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54661</xdr:rowOff>
    </xdr:from>
    <xdr:to>
      <xdr:col>24</xdr:col>
      <xdr:colOff>63500</xdr:colOff>
      <xdr:row>34</xdr:row>
      <xdr:rowOff>93980</xdr:rowOff>
    </xdr:to>
    <xdr:cxnSp macro="">
      <xdr:nvCxnSpPr>
        <xdr:cNvPr id="59" name="直線コネクタ 58"/>
        <xdr:cNvCxnSpPr/>
      </xdr:nvCxnSpPr>
      <xdr:spPr>
        <a:xfrm>
          <a:off x="3797300" y="5883961"/>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54661</xdr:rowOff>
    </xdr:from>
    <xdr:to>
      <xdr:col>19</xdr:col>
      <xdr:colOff>177800</xdr:colOff>
      <xdr:row>34</xdr:row>
      <xdr:rowOff>115469</xdr:rowOff>
    </xdr:to>
    <xdr:cxnSp macro="">
      <xdr:nvCxnSpPr>
        <xdr:cNvPr id="62" name="直線コネクタ 61"/>
        <xdr:cNvCxnSpPr/>
      </xdr:nvCxnSpPr>
      <xdr:spPr>
        <a:xfrm flipV="1">
          <a:off x="2908300" y="588396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54661</xdr:rowOff>
    </xdr:from>
    <xdr:to>
      <xdr:col>15</xdr:col>
      <xdr:colOff>50800</xdr:colOff>
      <xdr:row>34</xdr:row>
      <xdr:rowOff>115469</xdr:rowOff>
    </xdr:to>
    <xdr:cxnSp macro="">
      <xdr:nvCxnSpPr>
        <xdr:cNvPr id="65" name="直線コネクタ 64"/>
        <xdr:cNvCxnSpPr/>
      </xdr:nvCxnSpPr>
      <xdr:spPr>
        <a:xfrm>
          <a:off x="2019300" y="588396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38659</xdr:rowOff>
    </xdr:from>
    <xdr:to>
      <xdr:col>10</xdr:col>
      <xdr:colOff>114300</xdr:colOff>
      <xdr:row>34</xdr:row>
      <xdr:rowOff>54661</xdr:rowOff>
    </xdr:to>
    <xdr:cxnSp macro="">
      <xdr:nvCxnSpPr>
        <xdr:cNvPr id="68" name="直線コネクタ 67"/>
        <xdr:cNvCxnSpPr/>
      </xdr:nvCxnSpPr>
      <xdr:spPr>
        <a:xfrm>
          <a:off x="1130300" y="58679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55981</xdr:rowOff>
    </xdr:from>
    <xdr:to>
      <xdr:col>10</xdr:col>
      <xdr:colOff>165100</xdr:colOff>
      <xdr:row>36</xdr:row>
      <xdr:rowOff>157581</xdr:rowOff>
    </xdr:to>
    <xdr:sp macro="" textlink="">
      <xdr:nvSpPr>
        <xdr:cNvPr id="69" name="フローチャート: 判断 68"/>
        <xdr:cNvSpPr/>
      </xdr:nvSpPr>
      <xdr:spPr>
        <a:xfrm>
          <a:off x="1968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148708</xdr:rowOff>
    </xdr:from>
    <xdr:ext cx="469744" cy="259045"/>
    <xdr:sp macro="" textlink="">
      <xdr:nvSpPr>
        <xdr:cNvPr id="70" name="テキスト ボックス 69"/>
        <xdr:cNvSpPr txBox="1"/>
      </xdr:nvSpPr>
      <xdr:spPr>
        <a:xfrm>
          <a:off x="1784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64669</xdr:rowOff>
    </xdr:from>
    <xdr:to>
      <xdr:col>6</xdr:col>
      <xdr:colOff>38100</xdr:colOff>
      <xdr:row>36</xdr:row>
      <xdr:rowOff>166269</xdr:rowOff>
    </xdr:to>
    <xdr:sp macro="" textlink="">
      <xdr:nvSpPr>
        <xdr:cNvPr id="71" name="フローチャート: 判断 70"/>
        <xdr:cNvSpPr/>
      </xdr:nvSpPr>
      <xdr:spPr>
        <a:xfrm>
          <a:off x="1079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157396</xdr:rowOff>
    </xdr:from>
    <xdr:ext cx="469744" cy="259045"/>
    <xdr:sp macro="" textlink="">
      <xdr:nvSpPr>
        <xdr:cNvPr id="72" name="テキスト ボックス 71"/>
        <xdr:cNvSpPr txBox="1"/>
      </xdr:nvSpPr>
      <xdr:spPr>
        <a:xfrm>
          <a:off x="895428" y="63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78" name="楕円 77"/>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79" name="議会費該当値テキスト"/>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3861</xdr:rowOff>
    </xdr:from>
    <xdr:to>
      <xdr:col>20</xdr:col>
      <xdr:colOff>38100</xdr:colOff>
      <xdr:row>34</xdr:row>
      <xdr:rowOff>105461</xdr:rowOff>
    </xdr:to>
    <xdr:sp macro="" textlink="">
      <xdr:nvSpPr>
        <xdr:cNvPr id="80" name="楕円 79"/>
        <xdr:cNvSpPr/>
      </xdr:nvSpPr>
      <xdr:spPr>
        <a:xfrm>
          <a:off x="3746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121988</xdr:rowOff>
    </xdr:from>
    <xdr:ext cx="469744" cy="259045"/>
    <xdr:sp macro="" textlink="">
      <xdr:nvSpPr>
        <xdr:cNvPr id="81" name="テキスト ボックス 80"/>
        <xdr:cNvSpPr txBox="1"/>
      </xdr:nvSpPr>
      <xdr:spPr>
        <a:xfrm>
          <a:off x="3562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64669</xdr:rowOff>
    </xdr:from>
    <xdr:to>
      <xdr:col>15</xdr:col>
      <xdr:colOff>101600</xdr:colOff>
      <xdr:row>34</xdr:row>
      <xdr:rowOff>166269</xdr:rowOff>
    </xdr:to>
    <xdr:sp macro="" textlink="">
      <xdr:nvSpPr>
        <xdr:cNvPr id="82" name="楕円 81"/>
        <xdr:cNvSpPr/>
      </xdr:nvSpPr>
      <xdr:spPr>
        <a:xfrm>
          <a:off x="2857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11346</xdr:rowOff>
    </xdr:from>
    <xdr:ext cx="469744" cy="259045"/>
    <xdr:sp macro="" textlink="">
      <xdr:nvSpPr>
        <xdr:cNvPr id="83" name="テキスト ボックス 82"/>
        <xdr:cNvSpPr txBox="1"/>
      </xdr:nvSpPr>
      <xdr:spPr>
        <a:xfrm>
          <a:off x="2673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3861</xdr:rowOff>
    </xdr:from>
    <xdr:to>
      <xdr:col>10</xdr:col>
      <xdr:colOff>165100</xdr:colOff>
      <xdr:row>34</xdr:row>
      <xdr:rowOff>105461</xdr:rowOff>
    </xdr:to>
    <xdr:sp macro="" textlink="">
      <xdr:nvSpPr>
        <xdr:cNvPr id="84" name="楕円 83"/>
        <xdr:cNvSpPr/>
      </xdr:nvSpPr>
      <xdr:spPr>
        <a:xfrm>
          <a:off x="1968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121988</xdr:rowOff>
    </xdr:from>
    <xdr:ext cx="469744" cy="259045"/>
    <xdr:sp macro="" textlink="">
      <xdr:nvSpPr>
        <xdr:cNvPr id="85" name="テキスト ボックス 84"/>
        <xdr:cNvSpPr txBox="1"/>
      </xdr:nvSpPr>
      <xdr:spPr>
        <a:xfrm>
          <a:off x="1784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159309</xdr:rowOff>
    </xdr:from>
    <xdr:to>
      <xdr:col>6</xdr:col>
      <xdr:colOff>38100</xdr:colOff>
      <xdr:row>34</xdr:row>
      <xdr:rowOff>89459</xdr:rowOff>
    </xdr:to>
    <xdr:sp macro="" textlink="">
      <xdr:nvSpPr>
        <xdr:cNvPr id="86" name="楕円 85"/>
        <xdr:cNvSpPr/>
      </xdr:nvSpPr>
      <xdr:spPr>
        <a:xfrm>
          <a:off x="1079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105986</xdr:rowOff>
    </xdr:from>
    <xdr:ext cx="469744" cy="259045"/>
    <xdr:sp macro="" textlink="">
      <xdr:nvSpPr>
        <xdr:cNvPr id="87" name="テキスト ボックス 86"/>
        <xdr:cNvSpPr txBox="1"/>
      </xdr:nvSpPr>
      <xdr:spPr>
        <a:xfrm>
          <a:off x="89542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80329</xdr:rowOff>
    </xdr:from>
    <xdr:to>
      <xdr:col>24</xdr:col>
      <xdr:colOff>63500</xdr:colOff>
      <xdr:row>58</xdr:row>
      <xdr:rowOff>104039</xdr:rowOff>
    </xdr:to>
    <xdr:cxnSp macro="">
      <xdr:nvCxnSpPr>
        <xdr:cNvPr id="119" name="直線コネクタ 118"/>
        <xdr:cNvCxnSpPr/>
      </xdr:nvCxnSpPr>
      <xdr:spPr>
        <a:xfrm flipV="1">
          <a:off x="3797300" y="10024429"/>
          <a:ext cx="8382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74952</xdr:rowOff>
    </xdr:from>
    <xdr:to>
      <xdr:col>19</xdr:col>
      <xdr:colOff>177800</xdr:colOff>
      <xdr:row>58</xdr:row>
      <xdr:rowOff>104039</xdr:rowOff>
    </xdr:to>
    <xdr:cxnSp macro="">
      <xdr:nvCxnSpPr>
        <xdr:cNvPr id="122" name="直線コネクタ 121"/>
        <xdr:cNvCxnSpPr/>
      </xdr:nvCxnSpPr>
      <xdr:spPr>
        <a:xfrm>
          <a:off x="2908300" y="8990352"/>
          <a:ext cx="889000" cy="10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74952</xdr:rowOff>
    </xdr:from>
    <xdr:to>
      <xdr:col>15</xdr:col>
      <xdr:colOff>50800</xdr:colOff>
      <xdr:row>58</xdr:row>
      <xdr:rowOff>10334</xdr:rowOff>
    </xdr:to>
    <xdr:cxnSp macro="">
      <xdr:nvCxnSpPr>
        <xdr:cNvPr id="125" name="直線コネクタ 124"/>
        <xdr:cNvCxnSpPr/>
      </xdr:nvCxnSpPr>
      <xdr:spPr>
        <a:xfrm flipV="1">
          <a:off x="2019300" y="8990352"/>
          <a:ext cx="889000" cy="96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10334</xdr:rowOff>
    </xdr:from>
    <xdr:to>
      <xdr:col>10</xdr:col>
      <xdr:colOff>114300</xdr:colOff>
      <xdr:row>58</xdr:row>
      <xdr:rowOff>66418</xdr:rowOff>
    </xdr:to>
    <xdr:cxnSp macro="">
      <xdr:nvCxnSpPr>
        <xdr:cNvPr id="128" name="直線コネクタ 127"/>
        <xdr:cNvCxnSpPr/>
      </xdr:nvCxnSpPr>
      <xdr:spPr>
        <a:xfrm flipV="1">
          <a:off x="1130300" y="9954434"/>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29" name="フローチャート: 判断 128"/>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13011</xdr:rowOff>
    </xdr:from>
    <xdr:ext cx="534377" cy="259045"/>
    <xdr:sp macro="" textlink="">
      <xdr:nvSpPr>
        <xdr:cNvPr id="130" name="テキスト ボックス 129"/>
        <xdr:cNvSpPr txBox="1"/>
      </xdr:nvSpPr>
      <xdr:spPr>
        <a:xfrm>
          <a:off x="1752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1" name="フローチャート: 判断 130"/>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39343</xdr:rowOff>
    </xdr:from>
    <xdr:ext cx="534377" cy="259045"/>
    <xdr:sp macro="" textlink="">
      <xdr:nvSpPr>
        <xdr:cNvPr id="132" name="テキスト ボックス 131"/>
        <xdr:cNvSpPr txBox="1"/>
      </xdr:nvSpPr>
      <xdr:spPr>
        <a:xfrm>
          <a:off x="863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29529</xdr:rowOff>
    </xdr:from>
    <xdr:to>
      <xdr:col>24</xdr:col>
      <xdr:colOff>114300</xdr:colOff>
      <xdr:row>58</xdr:row>
      <xdr:rowOff>131129</xdr:rowOff>
    </xdr:to>
    <xdr:sp macro="" textlink="">
      <xdr:nvSpPr>
        <xdr:cNvPr id="138" name="楕円 137"/>
        <xdr:cNvSpPr/>
      </xdr:nvSpPr>
      <xdr:spPr>
        <a:xfrm>
          <a:off x="4584700" y="9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7956</xdr:rowOff>
    </xdr:from>
    <xdr:ext cx="534377" cy="259045"/>
    <xdr:sp macro="" textlink="">
      <xdr:nvSpPr>
        <xdr:cNvPr id="139" name="総務費該当値テキスト"/>
        <xdr:cNvSpPr txBox="1"/>
      </xdr:nvSpPr>
      <xdr:spPr>
        <a:xfrm>
          <a:off x="4686300" y="99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53239</xdr:rowOff>
    </xdr:from>
    <xdr:to>
      <xdr:col>20</xdr:col>
      <xdr:colOff>38100</xdr:colOff>
      <xdr:row>58</xdr:row>
      <xdr:rowOff>154839</xdr:rowOff>
    </xdr:to>
    <xdr:sp macro="" textlink="">
      <xdr:nvSpPr>
        <xdr:cNvPr id="140" name="楕円 139"/>
        <xdr:cNvSpPr/>
      </xdr:nvSpPr>
      <xdr:spPr>
        <a:xfrm>
          <a:off x="3746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145966</xdr:rowOff>
    </xdr:from>
    <xdr:ext cx="534377" cy="259045"/>
    <xdr:sp macro="" textlink="">
      <xdr:nvSpPr>
        <xdr:cNvPr id="141" name="テキスト ボックス 140"/>
        <xdr:cNvSpPr txBox="1"/>
      </xdr:nvSpPr>
      <xdr:spPr>
        <a:xfrm>
          <a:off x="3530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24152</xdr:rowOff>
    </xdr:from>
    <xdr:to>
      <xdr:col>15</xdr:col>
      <xdr:colOff>101600</xdr:colOff>
      <xdr:row>52</xdr:row>
      <xdr:rowOff>125752</xdr:rowOff>
    </xdr:to>
    <xdr:sp macro="" textlink="">
      <xdr:nvSpPr>
        <xdr:cNvPr id="142" name="楕円 141"/>
        <xdr:cNvSpPr/>
      </xdr:nvSpPr>
      <xdr:spPr>
        <a:xfrm>
          <a:off x="2857500" y="89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116879</xdr:rowOff>
    </xdr:from>
    <xdr:ext cx="599010" cy="259045"/>
    <xdr:sp macro="" textlink="">
      <xdr:nvSpPr>
        <xdr:cNvPr id="143" name="テキスト ボックス 142"/>
        <xdr:cNvSpPr txBox="1"/>
      </xdr:nvSpPr>
      <xdr:spPr>
        <a:xfrm>
          <a:off x="2608795" y="903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130984</xdr:rowOff>
    </xdr:from>
    <xdr:to>
      <xdr:col>10</xdr:col>
      <xdr:colOff>165100</xdr:colOff>
      <xdr:row>58</xdr:row>
      <xdr:rowOff>61134</xdr:rowOff>
    </xdr:to>
    <xdr:sp macro="" textlink="">
      <xdr:nvSpPr>
        <xdr:cNvPr id="144" name="楕円 143"/>
        <xdr:cNvSpPr/>
      </xdr:nvSpPr>
      <xdr:spPr>
        <a:xfrm>
          <a:off x="1968500" y="99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52261</xdr:rowOff>
    </xdr:from>
    <xdr:ext cx="534377" cy="259045"/>
    <xdr:sp macro="" textlink="">
      <xdr:nvSpPr>
        <xdr:cNvPr id="145" name="テキスト ボックス 144"/>
        <xdr:cNvSpPr txBox="1"/>
      </xdr:nvSpPr>
      <xdr:spPr>
        <a:xfrm>
          <a:off x="1752111" y="9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15618</xdr:rowOff>
    </xdr:from>
    <xdr:to>
      <xdr:col>6</xdr:col>
      <xdr:colOff>38100</xdr:colOff>
      <xdr:row>58</xdr:row>
      <xdr:rowOff>117218</xdr:rowOff>
    </xdr:to>
    <xdr:sp macro="" textlink="">
      <xdr:nvSpPr>
        <xdr:cNvPr id="146" name="楕円 145"/>
        <xdr:cNvSpPr/>
      </xdr:nvSpPr>
      <xdr:spPr>
        <a:xfrm>
          <a:off x="1079500" y="99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108345</xdr:rowOff>
    </xdr:from>
    <xdr:ext cx="534377" cy="259045"/>
    <xdr:sp macro="" textlink="">
      <xdr:nvSpPr>
        <xdr:cNvPr id="147" name="テキスト ボックス 146"/>
        <xdr:cNvSpPr txBox="1"/>
      </xdr:nvSpPr>
      <xdr:spPr>
        <a:xfrm>
          <a:off x="863111" y="100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17158</xdr:rowOff>
    </xdr:from>
    <xdr:to>
      <xdr:col>24</xdr:col>
      <xdr:colOff>63500</xdr:colOff>
      <xdr:row>74</xdr:row>
      <xdr:rowOff>64630</xdr:rowOff>
    </xdr:to>
    <xdr:cxnSp macro="">
      <xdr:nvCxnSpPr>
        <xdr:cNvPr id="177" name="直線コネクタ 176"/>
        <xdr:cNvCxnSpPr/>
      </xdr:nvCxnSpPr>
      <xdr:spPr>
        <a:xfrm>
          <a:off x="3797300" y="12533008"/>
          <a:ext cx="838200" cy="2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17158</xdr:rowOff>
    </xdr:from>
    <xdr:to>
      <xdr:col>19</xdr:col>
      <xdr:colOff>177800</xdr:colOff>
      <xdr:row>75</xdr:row>
      <xdr:rowOff>55588</xdr:rowOff>
    </xdr:to>
    <xdr:cxnSp macro="">
      <xdr:nvCxnSpPr>
        <xdr:cNvPr id="180" name="直線コネクタ 179"/>
        <xdr:cNvCxnSpPr/>
      </xdr:nvCxnSpPr>
      <xdr:spPr>
        <a:xfrm flipV="1">
          <a:off x="2908300" y="12533008"/>
          <a:ext cx="889000" cy="3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55588</xdr:rowOff>
    </xdr:from>
    <xdr:to>
      <xdr:col>15</xdr:col>
      <xdr:colOff>50800</xdr:colOff>
      <xdr:row>75</xdr:row>
      <xdr:rowOff>127495</xdr:rowOff>
    </xdr:to>
    <xdr:cxnSp macro="">
      <xdr:nvCxnSpPr>
        <xdr:cNvPr id="183" name="直線コネクタ 182"/>
        <xdr:cNvCxnSpPr/>
      </xdr:nvCxnSpPr>
      <xdr:spPr>
        <a:xfrm flipV="1">
          <a:off x="2019300" y="12914338"/>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127495</xdr:rowOff>
    </xdr:from>
    <xdr:to>
      <xdr:col>10</xdr:col>
      <xdr:colOff>114300</xdr:colOff>
      <xdr:row>76</xdr:row>
      <xdr:rowOff>12560</xdr:rowOff>
    </xdr:to>
    <xdr:cxnSp macro="">
      <xdr:nvCxnSpPr>
        <xdr:cNvPr id="186" name="直線コネクタ 185"/>
        <xdr:cNvCxnSpPr/>
      </xdr:nvCxnSpPr>
      <xdr:spPr>
        <a:xfrm flipV="1">
          <a:off x="1130300" y="12986245"/>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98234</xdr:rowOff>
    </xdr:from>
    <xdr:to>
      <xdr:col>10</xdr:col>
      <xdr:colOff>165100</xdr:colOff>
      <xdr:row>75</xdr:row>
      <xdr:rowOff>28384</xdr:rowOff>
    </xdr:to>
    <xdr:sp macro="" textlink="">
      <xdr:nvSpPr>
        <xdr:cNvPr id="187" name="フローチャート: 判断 186"/>
        <xdr:cNvSpPr/>
      </xdr:nvSpPr>
      <xdr:spPr>
        <a:xfrm>
          <a:off x="1968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44911</xdr:rowOff>
    </xdr:from>
    <xdr:ext cx="599010" cy="259045"/>
    <xdr:sp macro="" textlink="">
      <xdr:nvSpPr>
        <xdr:cNvPr id="188" name="テキスト ボックス 187"/>
        <xdr:cNvSpPr txBox="1"/>
      </xdr:nvSpPr>
      <xdr:spPr>
        <a:xfrm>
          <a:off x="1719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10160</xdr:rowOff>
    </xdr:from>
    <xdr:to>
      <xdr:col>6</xdr:col>
      <xdr:colOff>38100</xdr:colOff>
      <xdr:row>75</xdr:row>
      <xdr:rowOff>111760</xdr:rowOff>
    </xdr:to>
    <xdr:sp macro="" textlink="">
      <xdr:nvSpPr>
        <xdr:cNvPr id="189" name="フローチャート: 判断 188"/>
        <xdr:cNvSpPr/>
      </xdr:nvSpPr>
      <xdr:spPr>
        <a:xfrm>
          <a:off x="1079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128287</xdr:rowOff>
    </xdr:from>
    <xdr:ext cx="599010" cy="259045"/>
    <xdr:sp macro="" textlink="">
      <xdr:nvSpPr>
        <xdr:cNvPr id="190" name="テキスト ボックス 189"/>
        <xdr:cNvSpPr txBox="1"/>
      </xdr:nvSpPr>
      <xdr:spPr>
        <a:xfrm>
          <a:off x="830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13830</xdr:rowOff>
    </xdr:from>
    <xdr:to>
      <xdr:col>24</xdr:col>
      <xdr:colOff>114300</xdr:colOff>
      <xdr:row>74</xdr:row>
      <xdr:rowOff>115430</xdr:rowOff>
    </xdr:to>
    <xdr:sp macro="" textlink="">
      <xdr:nvSpPr>
        <xdr:cNvPr id="196" name="楕円 195"/>
        <xdr:cNvSpPr/>
      </xdr:nvSpPr>
      <xdr:spPr>
        <a:xfrm>
          <a:off x="4584700" y="12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36707</xdr:rowOff>
    </xdr:from>
    <xdr:ext cx="599010" cy="259045"/>
    <xdr:sp macro="" textlink="">
      <xdr:nvSpPr>
        <xdr:cNvPr id="197" name="民生費該当値テキスト"/>
        <xdr:cNvSpPr txBox="1"/>
      </xdr:nvSpPr>
      <xdr:spPr>
        <a:xfrm>
          <a:off x="4686300" y="125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137808</xdr:rowOff>
    </xdr:from>
    <xdr:to>
      <xdr:col>20</xdr:col>
      <xdr:colOff>38100</xdr:colOff>
      <xdr:row>73</xdr:row>
      <xdr:rowOff>67958</xdr:rowOff>
    </xdr:to>
    <xdr:sp macro="" textlink="">
      <xdr:nvSpPr>
        <xdr:cNvPr id="198" name="楕円 197"/>
        <xdr:cNvSpPr/>
      </xdr:nvSpPr>
      <xdr:spPr>
        <a:xfrm>
          <a:off x="3746500" y="124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84485</xdr:rowOff>
    </xdr:from>
    <xdr:ext cx="599010" cy="259045"/>
    <xdr:sp macro="" textlink="">
      <xdr:nvSpPr>
        <xdr:cNvPr id="199" name="テキスト ボックス 198"/>
        <xdr:cNvSpPr txBox="1"/>
      </xdr:nvSpPr>
      <xdr:spPr>
        <a:xfrm>
          <a:off x="3497795" y="122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4788</xdr:rowOff>
    </xdr:from>
    <xdr:to>
      <xdr:col>15</xdr:col>
      <xdr:colOff>101600</xdr:colOff>
      <xdr:row>75</xdr:row>
      <xdr:rowOff>106388</xdr:rowOff>
    </xdr:to>
    <xdr:sp macro="" textlink="">
      <xdr:nvSpPr>
        <xdr:cNvPr id="200" name="楕円 199"/>
        <xdr:cNvSpPr/>
      </xdr:nvSpPr>
      <xdr:spPr>
        <a:xfrm>
          <a:off x="2857500" y="12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97515</xdr:rowOff>
    </xdr:from>
    <xdr:ext cx="599010" cy="259045"/>
    <xdr:sp macro="" textlink="">
      <xdr:nvSpPr>
        <xdr:cNvPr id="201" name="テキスト ボックス 200"/>
        <xdr:cNvSpPr txBox="1"/>
      </xdr:nvSpPr>
      <xdr:spPr>
        <a:xfrm>
          <a:off x="2608795" y="1295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76695</xdr:rowOff>
    </xdr:from>
    <xdr:to>
      <xdr:col>10</xdr:col>
      <xdr:colOff>165100</xdr:colOff>
      <xdr:row>76</xdr:row>
      <xdr:rowOff>6846</xdr:rowOff>
    </xdr:to>
    <xdr:sp macro="" textlink="">
      <xdr:nvSpPr>
        <xdr:cNvPr id="202" name="楕円 201"/>
        <xdr:cNvSpPr/>
      </xdr:nvSpPr>
      <xdr:spPr>
        <a:xfrm>
          <a:off x="1968500" y="12935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169422</xdr:rowOff>
    </xdr:from>
    <xdr:ext cx="599010" cy="259045"/>
    <xdr:sp macro="" textlink="">
      <xdr:nvSpPr>
        <xdr:cNvPr id="203" name="テキスト ボックス 202"/>
        <xdr:cNvSpPr txBox="1"/>
      </xdr:nvSpPr>
      <xdr:spPr>
        <a:xfrm>
          <a:off x="1719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133210</xdr:rowOff>
    </xdr:from>
    <xdr:to>
      <xdr:col>6</xdr:col>
      <xdr:colOff>38100</xdr:colOff>
      <xdr:row>76</xdr:row>
      <xdr:rowOff>63360</xdr:rowOff>
    </xdr:to>
    <xdr:sp macro="" textlink="">
      <xdr:nvSpPr>
        <xdr:cNvPr id="204" name="楕円 203"/>
        <xdr:cNvSpPr/>
      </xdr:nvSpPr>
      <xdr:spPr>
        <a:xfrm>
          <a:off x="1079500" y="12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54487</xdr:rowOff>
    </xdr:from>
    <xdr:ext cx="599010" cy="259045"/>
    <xdr:sp macro="" textlink="">
      <xdr:nvSpPr>
        <xdr:cNvPr id="205" name="テキスト ボックス 204"/>
        <xdr:cNvSpPr txBox="1"/>
      </xdr:nvSpPr>
      <xdr:spPr>
        <a:xfrm>
          <a:off x="830795" y="1308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58338</xdr:rowOff>
    </xdr:from>
    <xdr:to>
      <xdr:col>24</xdr:col>
      <xdr:colOff>63500</xdr:colOff>
      <xdr:row>95</xdr:row>
      <xdr:rowOff>102133</xdr:rowOff>
    </xdr:to>
    <xdr:cxnSp macro="">
      <xdr:nvCxnSpPr>
        <xdr:cNvPr id="235" name="直線コネクタ 234"/>
        <xdr:cNvCxnSpPr/>
      </xdr:nvCxnSpPr>
      <xdr:spPr>
        <a:xfrm flipV="1">
          <a:off x="3797300" y="16346088"/>
          <a:ext cx="8382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102133</xdr:rowOff>
    </xdr:from>
    <xdr:to>
      <xdr:col>19</xdr:col>
      <xdr:colOff>177800</xdr:colOff>
      <xdr:row>96</xdr:row>
      <xdr:rowOff>130403</xdr:rowOff>
    </xdr:to>
    <xdr:cxnSp macro="">
      <xdr:nvCxnSpPr>
        <xdr:cNvPr id="238" name="直線コネクタ 237"/>
        <xdr:cNvCxnSpPr/>
      </xdr:nvCxnSpPr>
      <xdr:spPr>
        <a:xfrm flipV="1">
          <a:off x="2908300" y="16389883"/>
          <a:ext cx="8890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130403</xdr:rowOff>
    </xdr:from>
    <xdr:to>
      <xdr:col>15</xdr:col>
      <xdr:colOff>50800</xdr:colOff>
      <xdr:row>97</xdr:row>
      <xdr:rowOff>76188</xdr:rowOff>
    </xdr:to>
    <xdr:cxnSp macro="">
      <xdr:nvCxnSpPr>
        <xdr:cNvPr id="241" name="直線コネクタ 240"/>
        <xdr:cNvCxnSpPr/>
      </xdr:nvCxnSpPr>
      <xdr:spPr>
        <a:xfrm flipV="1">
          <a:off x="2019300" y="16589603"/>
          <a:ext cx="889000" cy="1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76188</xdr:rowOff>
    </xdr:from>
    <xdr:to>
      <xdr:col>10</xdr:col>
      <xdr:colOff>114300</xdr:colOff>
      <xdr:row>97</xdr:row>
      <xdr:rowOff>95619</xdr:rowOff>
    </xdr:to>
    <xdr:cxnSp macro="">
      <xdr:nvCxnSpPr>
        <xdr:cNvPr id="244" name="直線コネクタ 243"/>
        <xdr:cNvCxnSpPr/>
      </xdr:nvCxnSpPr>
      <xdr:spPr>
        <a:xfrm flipV="1">
          <a:off x="1130300" y="1670683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143326</xdr:rowOff>
    </xdr:from>
    <xdr:to>
      <xdr:col>10</xdr:col>
      <xdr:colOff>165100</xdr:colOff>
      <xdr:row>97</xdr:row>
      <xdr:rowOff>73476</xdr:rowOff>
    </xdr:to>
    <xdr:sp macro="" textlink="">
      <xdr:nvSpPr>
        <xdr:cNvPr id="245" name="フローチャート: 判断 244"/>
        <xdr:cNvSpPr/>
      </xdr:nvSpPr>
      <xdr:spPr>
        <a:xfrm>
          <a:off x="19685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90003</xdr:rowOff>
    </xdr:from>
    <xdr:ext cx="534377" cy="259045"/>
    <xdr:sp macro="" textlink="">
      <xdr:nvSpPr>
        <xdr:cNvPr id="246" name="テキスト ボックス 245"/>
        <xdr:cNvSpPr txBox="1"/>
      </xdr:nvSpPr>
      <xdr:spPr>
        <a:xfrm>
          <a:off x="1752111" y="163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18262</xdr:rowOff>
    </xdr:from>
    <xdr:to>
      <xdr:col>6</xdr:col>
      <xdr:colOff>38100</xdr:colOff>
      <xdr:row>97</xdr:row>
      <xdr:rowOff>119862</xdr:rowOff>
    </xdr:to>
    <xdr:sp macro="" textlink="">
      <xdr:nvSpPr>
        <xdr:cNvPr id="247" name="フローチャート: 判断 246"/>
        <xdr:cNvSpPr/>
      </xdr:nvSpPr>
      <xdr:spPr>
        <a:xfrm>
          <a:off x="1079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136389</xdr:rowOff>
    </xdr:from>
    <xdr:ext cx="534377" cy="259045"/>
    <xdr:sp macro="" textlink="">
      <xdr:nvSpPr>
        <xdr:cNvPr id="248" name="テキスト ボックス 247"/>
        <xdr:cNvSpPr txBox="1"/>
      </xdr:nvSpPr>
      <xdr:spPr>
        <a:xfrm>
          <a:off x="863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7538</xdr:rowOff>
    </xdr:from>
    <xdr:to>
      <xdr:col>24</xdr:col>
      <xdr:colOff>114300</xdr:colOff>
      <xdr:row>95</xdr:row>
      <xdr:rowOff>109138</xdr:rowOff>
    </xdr:to>
    <xdr:sp macro="" textlink="">
      <xdr:nvSpPr>
        <xdr:cNvPr id="254" name="楕円 253"/>
        <xdr:cNvSpPr/>
      </xdr:nvSpPr>
      <xdr:spPr>
        <a:xfrm>
          <a:off x="4584700" y="162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30415</xdr:rowOff>
    </xdr:from>
    <xdr:ext cx="534377" cy="259045"/>
    <xdr:sp macro="" textlink="">
      <xdr:nvSpPr>
        <xdr:cNvPr id="255" name="衛生費該当値テキスト"/>
        <xdr:cNvSpPr txBox="1"/>
      </xdr:nvSpPr>
      <xdr:spPr>
        <a:xfrm>
          <a:off x="4686300" y="16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51333</xdr:rowOff>
    </xdr:from>
    <xdr:to>
      <xdr:col>20</xdr:col>
      <xdr:colOff>38100</xdr:colOff>
      <xdr:row>95</xdr:row>
      <xdr:rowOff>152933</xdr:rowOff>
    </xdr:to>
    <xdr:sp macro="" textlink="">
      <xdr:nvSpPr>
        <xdr:cNvPr id="256" name="楕円 255"/>
        <xdr:cNvSpPr/>
      </xdr:nvSpPr>
      <xdr:spPr>
        <a:xfrm>
          <a:off x="3746500" y="163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169460</xdr:rowOff>
    </xdr:from>
    <xdr:ext cx="534377" cy="259045"/>
    <xdr:sp macro="" textlink="">
      <xdr:nvSpPr>
        <xdr:cNvPr id="257" name="テキスト ボックス 256"/>
        <xdr:cNvSpPr txBox="1"/>
      </xdr:nvSpPr>
      <xdr:spPr>
        <a:xfrm>
          <a:off x="3530111" y="161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79603</xdr:rowOff>
    </xdr:from>
    <xdr:to>
      <xdr:col>15</xdr:col>
      <xdr:colOff>101600</xdr:colOff>
      <xdr:row>97</xdr:row>
      <xdr:rowOff>9753</xdr:rowOff>
    </xdr:to>
    <xdr:sp macro="" textlink="">
      <xdr:nvSpPr>
        <xdr:cNvPr id="258" name="楕円 257"/>
        <xdr:cNvSpPr/>
      </xdr:nvSpPr>
      <xdr:spPr>
        <a:xfrm>
          <a:off x="2857500" y="1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880</xdr:rowOff>
    </xdr:from>
    <xdr:ext cx="534377" cy="259045"/>
    <xdr:sp macro="" textlink="">
      <xdr:nvSpPr>
        <xdr:cNvPr id="259" name="テキスト ボックス 258"/>
        <xdr:cNvSpPr txBox="1"/>
      </xdr:nvSpPr>
      <xdr:spPr>
        <a:xfrm>
          <a:off x="2641111" y="166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25388</xdr:rowOff>
    </xdr:from>
    <xdr:to>
      <xdr:col>10</xdr:col>
      <xdr:colOff>165100</xdr:colOff>
      <xdr:row>97</xdr:row>
      <xdr:rowOff>126988</xdr:rowOff>
    </xdr:to>
    <xdr:sp macro="" textlink="">
      <xdr:nvSpPr>
        <xdr:cNvPr id="260" name="楕円 259"/>
        <xdr:cNvSpPr/>
      </xdr:nvSpPr>
      <xdr:spPr>
        <a:xfrm>
          <a:off x="19685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118115</xdr:rowOff>
    </xdr:from>
    <xdr:ext cx="534377" cy="259045"/>
    <xdr:sp macro="" textlink="">
      <xdr:nvSpPr>
        <xdr:cNvPr id="261" name="テキスト ボックス 260"/>
        <xdr:cNvSpPr txBox="1"/>
      </xdr:nvSpPr>
      <xdr:spPr>
        <a:xfrm>
          <a:off x="1752111" y="16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44819</xdr:rowOff>
    </xdr:from>
    <xdr:to>
      <xdr:col>6</xdr:col>
      <xdr:colOff>38100</xdr:colOff>
      <xdr:row>97</xdr:row>
      <xdr:rowOff>146419</xdr:rowOff>
    </xdr:to>
    <xdr:sp macro="" textlink="">
      <xdr:nvSpPr>
        <xdr:cNvPr id="262" name="楕円 261"/>
        <xdr:cNvSpPr/>
      </xdr:nvSpPr>
      <xdr:spPr>
        <a:xfrm>
          <a:off x="1079500" y="16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137546</xdr:rowOff>
    </xdr:from>
    <xdr:ext cx="534377" cy="259045"/>
    <xdr:sp macro="" textlink="">
      <xdr:nvSpPr>
        <xdr:cNvPr id="263" name="テキスト ボックス 262"/>
        <xdr:cNvSpPr txBox="1"/>
      </xdr:nvSpPr>
      <xdr:spPr>
        <a:xfrm>
          <a:off x="863111"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144577</xdr:rowOff>
    </xdr:from>
    <xdr:to>
      <xdr:col>55</xdr:col>
      <xdr:colOff>0</xdr:colOff>
      <xdr:row>38</xdr:row>
      <xdr:rowOff>11532</xdr:rowOff>
    </xdr:to>
    <xdr:cxnSp macro="">
      <xdr:nvCxnSpPr>
        <xdr:cNvPr id="292" name="直線コネクタ 291"/>
        <xdr:cNvCxnSpPr/>
      </xdr:nvCxnSpPr>
      <xdr:spPr>
        <a:xfrm>
          <a:off x="9639300" y="648822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144577</xdr:rowOff>
    </xdr:from>
    <xdr:to>
      <xdr:col>50</xdr:col>
      <xdr:colOff>114300</xdr:colOff>
      <xdr:row>38</xdr:row>
      <xdr:rowOff>29896</xdr:rowOff>
    </xdr:to>
    <xdr:cxnSp macro="">
      <xdr:nvCxnSpPr>
        <xdr:cNvPr id="295" name="直線コネクタ 294"/>
        <xdr:cNvCxnSpPr/>
      </xdr:nvCxnSpPr>
      <xdr:spPr>
        <a:xfrm flipV="1">
          <a:off x="8750300" y="6488227"/>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xdr:rowOff>
    </xdr:from>
    <xdr:to>
      <xdr:col>45</xdr:col>
      <xdr:colOff>177800</xdr:colOff>
      <xdr:row>38</xdr:row>
      <xdr:rowOff>29896</xdr:rowOff>
    </xdr:to>
    <xdr:cxnSp macro="">
      <xdr:nvCxnSpPr>
        <xdr:cNvPr id="298" name="直線コネクタ 297"/>
        <xdr:cNvCxnSpPr/>
      </xdr:nvCxnSpPr>
      <xdr:spPr>
        <a:xfrm>
          <a:off x="7861300" y="652106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166598</xdr:rowOff>
    </xdr:from>
    <xdr:to>
      <xdr:col>41</xdr:col>
      <xdr:colOff>50800</xdr:colOff>
      <xdr:row>38</xdr:row>
      <xdr:rowOff>5969</xdr:rowOff>
    </xdr:to>
    <xdr:cxnSp macro="">
      <xdr:nvCxnSpPr>
        <xdr:cNvPr id="301" name="直線コネクタ 300"/>
        <xdr:cNvCxnSpPr/>
      </xdr:nvCxnSpPr>
      <xdr:spPr>
        <a:xfrm>
          <a:off x="6972300" y="651024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54305</xdr:rowOff>
    </xdr:from>
    <xdr:to>
      <xdr:col>41</xdr:col>
      <xdr:colOff>101600</xdr:colOff>
      <xdr:row>38</xdr:row>
      <xdr:rowOff>155905</xdr:rowOff>
    </xdr:to>
    <xdr:sp macro="" textlink="">
      <xdr:nvSpPr>
        <xdr:cNvPr id="302" name="フローチャート: 判断 301"/>
        <xdr:cNvSpPr/>
      </xdr:nvSpPr>
      <xdr:spPr>
        <a:xfrm>
          <a:off x="7810500" y="656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147032</xdr:rowOff>
    </xdr:from>
    <xdr:ext cx="469744" cy="259045"/>
    <xdr:sp macro="" textlink="">
      <xdr:nvSpPr>
        <xdr:cNvPr id="303" name="テキスト ボックス 302"/>
        <xdr:cNvSpPr txBox="1"/>
      </xdr:nvSpPr>
      <xdr:spPr>
        <a:xfrm>
          <a:off x="7626428" y="666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54534</xdr:rowOff>
    </xdr:from>
    <xdr:to>
      <xdr:col>36</xdr:col>
      <xdr:colOff>165100</xdr:colOff>
      <xdr:row>38</xdr:row>
      <xdr:rowOff>156134</xdr:rowOff>
    </xdr:to>
    <xdr:sp macro="" textlink="">
      <xdr:nvSpPr>
        <xdr:cNvPr id="304" name="フローチャート: 判断 303"/>
        <xdr:cNvSpPr/>
      </xdr:nvSpPr>
      <xdr:spPr>
        <a:xfrm>
          <a:off x="6921500" y="65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147261</xdr:rowOff>
    </xdr:from>
    <xdr:ext cx="469744" cy="259045"/>
    <xdr:sp macro="" textlink="">
      <xdr:nvSpPr>
        <xdr:cNvPr id="305" name="テキスト ボックス 304"/>
        <xdr:cNvSpPr txBox="1"/>
      </xdr:nvSpPr>
      <xdr:spPr>
        <a:xfrm>
          <a:off x="6737428" y="66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132181</xdr:rowOff>
    </xdr:from>
    <xdr:to>
      <xdr:col>55</xdr:col>
      <xdr:colOff>50800</xdr:colOff>
      <xdr:row>38</xdr:row>
      <xdr:rowOff>62331</xdr:rowOff>
    </xdr:to>
    <xdr:sp macro="" textlink="">
      <xdr:nvSpPr>
        <xdr:cNvPr id="311" name="楕円 310"/>
        <xdr:cNvSpPr/>
      </xdr:nvSpPr>
      <xdr:spPr>
        <a:xfrm>
          <a:off x="104267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155058</xdr:rowOff>
    </xdr:from>
    <xdr:ext cx="469744" cy="259045"/>
    <xdr:sp macro="" textlink="">
      <xdr:nvSpPr>
        <xdr:cNvPr id="312" name="労働費該当値テキスト"/>
        <xdr:cNvSpPr txBox="1"/>
      </xdr:nvSpPr>
      <xdr:spPr>
        <a:xfrm>
          <a:off x="10528300" y="632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93777</xdr:rowOff>
    </xdr:from>
    <xdr:to>
      <xdr:col>50</xdr:col>
      <xdr:colOff>165100</xdr:colOff>
      <xdr:row>38</xdr:row>
      <xdr:rowOff>23927</xdr:rowOff>
    </xdr:to>
    <xdr:sp macro="" textlink="">
      <xdr:nvSpPr>
        <xdr:cNvPr id="313" name="楕円 312"/>
        <xdr:cNvSpPr/>
      </xdr:nvSpPr>
      <xdr:spPr>
        <a:xfrm>
          <a:off x="9588500" y="64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40454</xdr:rowOff>
    </xdr:from>
    <xdr:ext cx="469744" cy="259045"/>
    <xdr:sp macro="" textlink="">
      <xdr:nvSpPr>
        <xdr:cNvPr id="314" name="テキスト ボックス 313"/>
        <xdr:cNvSpPr txBox="1"/>
      </xdr:nvSpPr>
      <xdr:spPr>
        <a:xfrm>
          <a:off x="9404428" y="62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150546</xdr:rowOff>
    </xdr:from>
    <xdr:to>
      <xdr:col>46</xdr:col>
      <xdr:colOff>38100</xdr:colOff>
      <xdr:row>38</xdr:row>
      <xdr:rowOff>80696</xdr:rowOff>
    </xdr:to>
    <xdr:sp macro="" textlink="">
      <xdr:nvSpPr>
        <xdr:cNvPr id="315" name="楕円 314"/>
        <xdr:cNvSpPr/>
      </xdr:nvSpPr>
      <xdr:spPr>
        <a:xfrm>
          <a:off x="8699500" y="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97223</xdr:rowOff>
    </xdr:from>
    <xdr:ext cx="469744" cy="259045"/>
    <xdr:sp macro="" textlink="">
      <xdr:nvSpPr>
        <xdr:cNvPr id="316" name="テキスト ボックス 315"/>
        <xdr:cNvSpPr txBox="1"/>
      </xdr:nvSpPr>
      <xdr:spPr>
        <a:xfrm>
          <a:off x="8515428" y="62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7" name="楕円 316"/>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73296</xdr:rowOff>
    </xdr:from>
    <xdr:ext cx="469744" cy="259045"/>
    <xdr:sp macro="" textlink="">
      <xdr:nvSpPr>
        <xdr:cNvPr id="318" name="テキスト ボックス 317"/>
        <xdr:cNvSpPr txBox="1"/>
      </xdr:nvSpPr>
      <xdr:spPr>
        <a:xfrm>
          <a:off x="7626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115799</xdr:rowOff>
    </xdr:from>
    <xdr:to>
      <xdr:col>36</xdr:col>
      <xdr:colOff>165100</xdr:colOff>
      <xdr:row>38</xdr:row>
      <xdr:rowOff>45949</xdr:rowOff>
    </xdr:to>
    <xdr:sp macro="" textlink="">
      <xdr:nvSpPr>
        <xdr:cNvPr id="319" name="楕円 318"/>
        <xdr:cNvSpPr/>
      </xdr:nvSpPr>
      <xdr:spPr>
        <a:xfrm>
          <a:off x="6921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62476</xdr:rowOff>
    </xdr:from>
    <xdr:ext cx="469744" cy="259045"/>
    <xdr:sp macro="" textlink="">
      <xdr:nvSpPr>
        <xdr:cNvPr id="320" name="テキスト ボックス 319"/>
        <xdr:cNvSpPr txBox="1"/>
      </xdr:nvSpPr>
      <xdr:spPr>
        <a:xfrm>
          <a:off x="6737428" y="62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34055</xdr:rowOff>
    </xdr:from>
    <xdr:to>
      <xdr:col>55</xdr:col>
      <xdr:colOff>0</xdr:colOff>
      <xdr:row>57</xdr:row>
      <xdr:rowOff>101654</xdr:rowOff>
    </xdr:to>
    <xdr:cxnSp macro="">
      <xdr:nvCxnSpPr>
        <xdr:cNvPr id="351" name="直線コネクタ 350"/>
        <xdr:cNvCxnSpPr/>
      </xdr:nvCxnSpPr>
      <xdr:spPr>
        <a:xfrm flipV="1">
          <a:off x="9639300" y="9806705"/>
          <a:ext cx="838200" cy="6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101654</xdr:rowOff>
    </xdr:from>
    <xdr:to>
      <xdr:col>50</xdr:col>
      <xdr:colOff>114300</xdr:colOff>
      <xdr:row>57</xdr:row>
      <xdr:rowOff>112660</xdr:rowOff>
    </xdr:to>
    <xdr:cxnSp macro="">
      <xdr:nvCxnSpPr>
        <xdr:cNvPr id="354" name="直線コネクタ 353"/>
        <xdr:cNvCxnSpPr/>
      </xdr:nvCxnSpPr>
      <xdr:spPr>
        <a:xfrm flipV="1">
          <a:off x="8750300" y="9874304"/>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112660</xdr:rowOff>
    </xdr:from>
    <xdr:to>
      <xdr:col>45</xdr:col>
      <xdr:colOff>177800</xdr:colOff>
      <xdr:row>57</xdr:row>
      <xdr:rowOff>159049</xdr:rowOff>
    </xdr:to>
    <xdr:cxnSp macro="">
      <xdr:nvCxnSpPr>
        <xdr:cNvPr id="357" name="直線コネクタ 356"/>
        <xdr:cNvCxnSpPr/>
      </xdr:nvCxnSpPr>
      <xdr:spPr>
        <a:xfrm flipV="1">
          <a:off x="7861300" y="9885310"/>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141480</xdr:rowOff>
    </xdr:from>
    <xdr:to>
      <xdr:col>41</xdr:col>
      <xdr:colOff>50800</xdr:colOff>
      <xdr:row>57</xdr:row>
      <xdr:rowOff>159049</xdr:rowOff>
    </xdr:to>
    <xdr:cxnSp macro="">
      <xdr:nvCxnSpPr>
        <xdr:cNvPr id="360" name="直線コネクタ 359"/>
        <xdr:cNvCxnSpPr/>
      </xdr:nvCxnSpPr>
      <xdr:spPr>
        <a:xfrm>
          <a:off x="6972300" y="9914130"/>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82156</xdr:rowOff>
    </xdr:from>
    <xdr:to>
      <xdr:col>41</xdr:col>
      <xdr:colOff>101600</xdr:colOff>
      <xdr:row>58</xdr:row>
      <xdr:rowOff>12306</xdr:rowOff>
    </xdr:to>
    <xdr:sp macro="" textlink="">
      <xdr:nvSpPr>
        <xdr:cNvPr id="361" name="フローチャート: 判断 360"/>
        <xdr:cNvSpPr/>
      </xdr:nvSpPr>
      <xdr:spPr>
        <a:xfrm>
          <a:off x="7810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28833</xdr:rowOff>
    </xdr:from>
    <xdr:ext cx="534377" cy="259045"/>
    <xdr:sp macro="" textlink="">
      <xdr:nvSpPr>
        <xdr:cNvPr id="362" name="テキスト ボックス 361"/>
        <xdr:cNvSpPr txBox="1"/>
      </xdr:nvSpPr>
      <xdr:spPr>
        <a:xfrm>
          <a:off x="7594111" y="96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77698</xdr:rowOff>
    </xdr:from>
    <xdr:to>
      <xdr:col>36</xdr:col>
      <xdr:colOff>165100</xdr:colOff>
      <xdr:row>58</xdr:row>
      <xdr:rowOff>7848</xdr:rowOff>
    </xdr:to>
    <xdr:sp macro="" textlink="">
      <xdr:nvSpPr>
        <xdr:cNvPr id="363" name="フローチャート: 判断 362"/>
        <xdr:cNvSpPr/>
      </xdr:nvSpPr>
      <xdr:spPr>
        <a:xfrm>
          <a:off x="6921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24375</xdr:rowOff>
    </xdr:from>
    <xdr:ext cx="534377" cy="259045"/>
    <xdr:sp macro="" textlink="">
      <xdr:nvSpPr>
        <xdr:cNvPr id="364" name="テキスト ボックス 363"/>
        <xdr:cNvSpPr txBox="1"/>
      </xdr:nvSpPr>
      <xdr:spPr>
        <a:xfrm>
          <a:off x="6705111" y="96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154705</xdr:rowOff>
    </xdr:from>
    <xdr:to>
      <xdr:col>55</xdr:col>
      <xdr:colOff>50800</xdr:colOff>
      <xdr:row>57</xdr:row>
      <xdr:rowOff>84855</xdr:rowOff>
    </xdr:to>
    <xdr:sp macro="" textlink="">
      <xdr:nvSpPr>
        <xdr:cNvPr id="370" name="楕円 369"/>
        <xdr:cNvSpPr/>
      </xdr:nvSpPr>
      <xdr:spPr>
        <a:xfrm>
          <a:off x="10426700" y="97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6132</xdr:rowOff>
    </xdr:from>
    <xdr:ext cx="534377" cy="259045"/>
    <xdr:sp macro="" textlink="">
      <xdr:nvSpPr>
        <xdr:cNvPr id="371" name="農林水産業費該当値テキスト"/>
        <xdr:cNvSpPr txBox="1"/>
      </xdr:nvSpPr>
      <xdr:spPr>
        <a:xfrm>
          <a:off x="10528300" y="96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50854</xdr:rowOff>
    </xdr:from>
    <xdr:to>
      <xdr:col>50</xdr:col>
      <xdr:colOff>165100</xdr:colOff>
      <xdr:row>57</xdr:row>
      <xdr:rowOff>152454</xdr:rowOff>
    </xdr:to>
    <xdr:sp macro="" textlink="">
      <xdr:nvSpPr>
        <xdr:cNvPr id="372" name="楕円 371"/>
        <xdr:cNvSpPr/>
      </xdr:nvSpPr>
      <xdr:spPr>
        <a:xfrm>
          <a:off x="9588500" y="98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168981</xdr:rowOff>
    </xdr:from>
    <xdr:ext cx="534377" cy="259045"/>
    <xdr:sp macro="" textlink="">
      <xdr:nvSpPr>
        <xdr:cNvPr id="373" name="テキスト ボックス 372"/>
        <xdr:cNvSpPr txBox="1"/>
      </xdr:nvSpPr>
      <xdr:spPr>
        <a:xfrm>
          <a:off x="9372111" y="95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61860</xdr:rowOff>
    </xdr:from>
    <xdr:to>
      <xdr:col>46</xdr:col>
      <xdr:colOff>38100</xdr:colOff>
      <xdr:row>57</xdr:row>
      <xdr:rowOff>163460</xdr:rowOff>
    </xdr:to>
    <xdr:sp macro="" textlink="">
      <xdr:nvSpPr>
        <xdr:cNvPr id="374" name="楕円 373"/>
        <xdr:cNvSpPr/>
      </xdr:nvSpPr>
      <xdr:spPr>
        <a:xfrm>
          <a:off x="8699500" y="98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154587</xdr:rowOff>
    </xdr:from>
    <xdr:ext cx="534377" cy="259045"/>
    <xdr:sp macro="" textlink="">
      <xdr:nvSpPr>
        <xdr:cNvPr id="375" name="テキスト ボックス 374"/>
        <xdr:cNvSpPr txBox="1"/>
      </xdr:nvSpPr>
      <xdr:spPr>
        <a:xfrm>
          <a:off x="8483111" y="99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108249</xdr:rowOff>
    </xdr:from>
    <xdr:to>
      <xdr:col>41</xdr:col>
      <xdr:colOff>101600</xdr:colOff>
      <xdr:row>58</xdr:row>
      <xdr:rowOff>38399</xdr:rowOff>
    </xdr:to>
    <xdr:sp macro="" textlink="">
      <xdr:nvSpPr>
        <xdr:cNvPr id="376" name="楕円 375"/>
        <xdr:cNvSpPr/>
      </xdr:nvSpPr>
      <xdr:spPr>
        <a:xfrm>
          <a:off x="7810500" y="98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29526</xdr:rowOff>
    </xdr:from>
    <xdr:ext cx="534377" cy="259045"/>
    <xdr:sp macro="" textlink="">
      <xdr:nvSpPr>
        <xdr:cNvPr id="377" name="テキスト ボックス 376"/>
        <xdr:cNvSpPr txBox="1"/>
      </xdr:nvSpPr>
      <xdr:spPr>
        <a:xfrm>
          <a:off x="7594111" y="99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90680</xdr:rowOff>
    </xdr:from>
    <xdr:to>
      <xdr:col>36</xdr:col>
      <xdr:colOff>165100</xdr:colOff>
      <xdr:row>58</xdr:row>
      <xdr:rowOff>20830</xdr:rowOff>
    </xdr:to>
    <xdr:sp macro="" textlink="">
      <xdr:nvSpPr>
        <xdr:cNvPr id="378" name="楕円 377"/>
        <xdr:cNvSpPr/>
      </xdr:nvSpPr>
      <xdr:spPr>
        <a:xfrm>
          <a:off x="6921500" y="98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11957</xdr:rowOff>
    </xdr:from>
    <xdr:ext cx="534377" cy="259045"/>
    <xdr:sp macro="" textlink="">
      <xdr:nvSpPr>
        <xdr:cNvPr id="379" name="テキスト ボックス 378"/>
        <xdr:cNvSpPr txBox="1"/>
      </xdr:nvSpPr>
      <xdr:spPr>
        <a:xfrm>
          <a:off x="6705111" y="99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45955</xdr:rowOff>
    </xdr:from>
    <xdr:to>
      <xdr:col>55</xdr:col>
      <xdr:colOff>0</xdr:colOff>
      <xdr:row>77</xdr:row>
      <xdr:rowOff>55862</xdr:rowOff>
    </xdr:to>
    <xdr:cxnSp macro="">
      <xdr:nvCxnSpPr>
        <xdr:cNvPr id="408" name="直線コネクタ 407"/>
        <xdr:cNvCxnSpPr/>
      </xdr:nvCxnSpPr>
      <xdr:spPr>
        <a:xfrm>
          <a:off x="9639300" y="13247605"/>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127070</xdr:rowOff>
    </xdr:from>
    <xdr:to>
      <xdr:col>50</xdr:col>
      <xdr:colOff>114300</xdr:colOff>
      <xdr:row>77</xdr:row>
      <xdr:rowOff>45955</xdr:rowOff>
    </xdr:to>
    <xdr:cxnSp macro="">
      <xdr:nvCxnSpPr>
        <xdr:cNvPr id="411" name="直線コネクタ 410"/>
        <xdr:cNvCxnSpPr/>
      </xdr:nvCxnSpPr>
      <xdr:spPr>
        <a:xfrm>
          <a:off x="8750300" y="13157270"/>
          <a:ext cx="8890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127070</xdr:rowOff>
    </xdr:from>
    <xdr:to>
      <xdr:col>45</xdr:col>
      <xdr:colOff>177800</xdr:colOff>
      <xdr:row>77</xdr:row>
      <xdr:rowOff>89084</xdr:rowOff>
    </xdr:to>
    <xdr:cxnSp macro="">
      <xdr:nvCxnSpPr>
        <xdr:cNvPr id="414" name="直線コネクタ 413"/>
        <xdr:cNvCxnSpPr/>
      </xdr:nvCxnSpPr>
      <xdr:spPr>
        <a:xfrm flipV="1">
          <a:off x="7861300" y="13157270"/>
          <a:ext cx="889000" cy="1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6" name="テキスト ボックス 415"/>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89084</xdr:rowOff>
    </xdr:from>
    <xdr:to>
      <xdr:col>41</xdr:col>
      <xdr:colOff>50800</xdr:colOff>
      <xdr:row>77</xdr:row>
      <xdr:rowOff>98189</xdr:rowOff>
    </xdr:to>
    <xdr:cxnSp macro="">
      <xdr:nvCxnSpPr>
        <xdr:cNvPr id="417" name="直線コネクタ 416"/>
        <xdr:cNvCxnSpPr/>
      </xdr:nvCxnSpPr>
      <xdr:spPr>
        <a:xfrm flipV="1">
          <a:off x="6972300" y="1329073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50228</xdr:rowOff>
    </xdr:from>
    <xdr:to>
      <xdr:col>41</xdr:col>
      <xdr:colOff>101600</xdr:colOff>
      <xdr:row>77</xdr:row>
      <xdr:rowOff>151828</xdr:rowOff>
    </xdr:to>
    <xdr:sp macro="" textlink="">
      <xdr:nvSpPr>
        <xdr:cNvPr id="418" name="フローチャート: 判断 417"/>
        <xdr:cNvSpPr/>
      </xdr:nvSpPr>
      <xdr:spPr>
        <a:xfrm>
          <a:off x="7810500" y="1325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142955</xdr:rowOff>
    </xdr:from>
    <xdr:ext cx="534377" cy="259045"/>
    <xdr:sp macro="" textlink="">
      <xdr:nvSpPr>
        <xdr:cNvPr id="419" name="テキスト ボックス 418"/>
        <xdr:cNvSpPr txBox="1"/>
      </xdr:nvSpPr>
      <xdr:spPr>
        <a:xfrm>
          <a:off x="7594111" y="133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92711</xdr:rowOff>
    </xdr:from>
    <xdr:to>
      <xdr:col>36</xdr:col>
      <xdr:colOff>165100</xdr:colOff>
      <xdr:row>78</xdr:row>
      <xdr:rowOff>22861</xdr:rowOff>
    </xdr:to>
    <xdr:sp macro="" textlink="">
      <xdr:nvSpPr>
        <xdr:cNvPr id="420" name="フローチャート: 判断 419"/>
        <xdr:cNvSpPr/>
      </xdr:nvSpPr>
      <xdr:spPr>
        <a:xfrm>
          <a:off x="69215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xdr:rowOff>
    </xdr:from>
    <xdr:ext cx="534377" cy="259045"/>
    <xdr:sp macro="" textlink="">
      <xdr:nvSpPr>
        <xdr:cNvPr id="421" name="テキスト ボックス 420"/>
        <xdr:cNvSpPr txBox="1"/>
      </xdr:nvSpPr>
      <xdr:spPr>
        <a:xfrm>
          <a:off x="6705111" y="133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5062</xdr:rowOff>
    </xdr:from>
    <xdr:to>
      <xdr:col>55</xdr:col>
      <xdr:colOff>50800</xdr:colOff>
      <xdr:row>77</xdr:row>
      <xdr:rowOff>106662</xdr:rowOff>
    </xdr:to>
    <xdr:sp macro="" textlink="">
      <xdr:nvSpPr>
        <xdr:cNvPr id="427" name="楕円 426"/>
        <xdr:cNvSpPr/>
      </xdr:nvSpPr>
      <xdr:spPr>
        <a:xfrm>
          <a:off x="104267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27939</xdr:rowOff>
    </xdr:from>
    <xdr:ext cx="534377" cy="259045"/>
    <xdr:sp macro="" textlink="">
      <xdr:nvSpPr>
        <xdr:cNvPr id="428" name="商工費該当値テキスト"/>
        <xdr:cNvSpPr txBox="1"/>
      </xdr:nvSpPr>
      <xdr:spPr>
        <a:xfrm>
          <a:off x="10528300" y="130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166605</xdr:rowOff>
    </xdr:from>
    <xdr:to>
      <xdr:col>50</xdr:col>
      <xdr:colOff>165100</xdr:colOff>
      <xdr:row>77</xdr:row>
      <xdr:rowOff>96755</xdr:rowOff>
    </xdr:to>
    <xdr:sp macro="" textlink="">
      <xdr:nvSpPr>
        <xdr:cNvPr id="429" name="楕円 428"/>
        <xdr:cNvSpPr/>
      </xdr:nvSpPr>
      <xdr:spPr>
        <a:xfrm>
          <a:off x="9588500" y="131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113282</xdr:rowOff>
    </xdr:from>
    <xdr:ext cx="534377" cy="259045"/>
    <xdr:sp macro="" textlink="">
      <xdr:nvSpPr>
        <xdr:cNvPr id="430" name="テキスト ボックス 429"/>
        <xdr:cNvSpPr txBox="1"/>
      </xdr:nvSpPr>
      <xdr:spPr>
        <a:xfrm>
          <a:off x="9372111" y="12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76270</xdr:rowOff>
    </xdr:from>
    <xdr:to>
      <xdr:col>46</xdr:col>
      <xdr:colOff>38100</xdr:colOff>
      <xdr:row>77</xdr:row>
      <xdr:rowOff>6420</xdr:rowOff>
    </xdr:to>
    <xdr:sp macro="" textlink="">
      <xdr:nvSpPr>
        <xdr:cNvPr id="431" name="楕円 430"/>
        <xdr:cNvSpPr/>
      </xdr:nvSpPr>
      <xdr:spPr>
        <a:xfrm>
          <a:off x="8699500" y="131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22947</xdr:rowOff>
    </xdr:from>
    <xdr:ext cx="534377" cy="259045"/>
    <xdr:sp macro="" textlink="">
      <xdr:nvSpPr>
        <xdr:cNvPr id="432" name="テキスト ボックス 431"/>
        <xdr:cNvSpPr txBox="1"/>
      </xdr:nvSpPr>
      <xdr:spPr>
        <a:xfrm>
          <a:off x="8483111" y="128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38284</xdr:rowOff>
    </xdr:from>
    <xdr:to>
      <xdr:col>41</xdr:col>
      <xdr:colOff>101600</xdr:colOff>
      <xdr:row>77</xdr:row>
      <xdr:rowOff>139884</xdr:rowOff>
    </xdr:to>
    <xdr:sp macro="" textlink="">
      <xdr:nvSpPr>
        <xdr:cNvPr id="433" name="楕円 432"/>
        <xdr:cNvSpPr/>
      </xdr:nvSpPr>
      <xdr:spPr>
        <a:xfrm>
          <a:off x="7810500" y="132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156411</xdr:rowOff>
    </xdr:from>
    <xdr:ext cx="534377" cy="259045"/>
    <xdr:sp macro="" textlink="">
      <xdr:nvSpPr>
        <xdr:cNvPr id="434" name="テキスト ボックス 433"/>
        <xdr:cNvSpPr txBox="1"/>
      </xdr:nvSpPr>
      <xdr:spPr>
        <a:xfrm>
          <a:off x="7594111" y="130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47389</xdr:rowOff>
    </xdr:from>
    <xdr:to>
      <xdr:col>36</xdr:col>
      <xdr:colOff>165100</xdr:colOff>
      <xdr:row>77</xdr:row>
      <xdr:rowOff>148989</xdr:rowOff>
    </xdr:to>
    <xdr:sp macro="" textlink="">
      <xdr:nvSpPr>
        <xdr:cNvPr id="435" name="楕円 434"/>
        <xdr:cNvSpPr/>
      </xdr:nvSpPr>
      <xdr:spPr>
        <a:xfrm>
          <a:off x="6921500" y="132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165516</xdr:rowOff>
    </xdr:from>
    <xdr:ext cx="534377" cy="259045"/>
    <xdr:sp macro="" textlink="">
      <xdr:nvSpPr>
        <xdr:cNvPr id="436" name="テキスト ボックス 435"/>
        <xdr:cNvSpPr txBox="1"/>
      </xdr:nvSpPr>
      <xdr:spPr>
        <a:xfrm>
          <a:off x="6705111" y="13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2484</xdr:rowOff>
    </xdr:from>
    <xdr:to>
      <xdr:col>55</xdr:col>
      <xdr:colOff>0</xdr:colOff>
      <xdr:row>96</xdr:row>
      <xdr:rowOff>80607</xdr:rowOff>
    </xdr:to>
    <xdr:cxnSp macro="">
      <xdr:nvCxnSpPr>
        <xdr:cNvPr id="466" name="直線コネクタ 465"/>
        <xdr:cNvCxnSpPr/>
      </xdr:nvCxnSpPr>
      <xdr:spPr>
        <a:xfrm>
          <a:off x="9639300" y="16461684"/>
          <a:ext cx="838200" cy="7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2484</xdr:rowOff>
    </xdr:from>
    <xdr:to>
      <xdr:col>50</xdr:col>
      <xdr:colOff>114300</xdr:colOff>
      <xdr:row>96</xdr:row>
      <xdr:rowOff>124365</xdr:rowOff>
    </xdr:to>
    <xdr:cxnSp macro="">
      <xdr:nvCxnSpPr>
        <xdr:cNvPr id="469" name="直線コネクタ 468"/>
        <xdr:cNvCxnSpPr/>
      </xdr:nvCxnSpPr>
      <xdr:spPr>
        <a:xfrm flipV="1">
          <a:off x="8750300" y="16461684"/>
          <a:ext cx="889000" cy="1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104191</xdr:rowOff>
    </xdr:from>
    <xdr:to>
      <xdr:col>45</xdr:col>
      <xdr:colOff>177800</xdr:colOff>
      <xdr:row>96</xdr:row>
      <xdr:rowOff>124365</xdr:rowOff>
    </xdr:to>
    <xdr:cxnSp macro="">
      <xdr:nvCxnSpPr>
        <xdr:cNvPr id="472" name="直線コネクタ 471"/>
        <xdr:cNvCxnSpPr/>
      </xdr:nvCxnSpPr>
      <xdr:spPr>
        <a:xfrm>
          <a:off x="7861300" y="16563391"/>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158217</xdr:rowOff>
    </xdr:from>
    <xdr:to>
      <xdr:col>41</xdr:col>
      <xdr:colOff>50800</xdr:colOff>
      <xdr:row>96</xdr:row>
      <xdr:rowOff>104191</xdr:rowOff>
    </xdr:to>
    <xdr:cxnSp macro="">
      <xdr:nvCxnSpPr>
        <xdr:cNvPr id="475" name="直線コネクタ 474"/>
        <xdr:cNvCxnSpPr/>
      </xdr:nvCxnSpPr>
      <xdr:spPr>
        <a:xfrm>
          <a:off x="6972300" y="16445967"/>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6" name="フローチャート: 判断 475"/>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7" name="テキスト ボックス 476"/>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8" name="フローチャート: 判断 477"/>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79976</xdr:rowOff>
    </xdr:from>
    <xdr:ext cx="534377" cy="259045"/>
    <xdr:sp macro="" textlink="">
      <xdr:nvSpPr>
        <xdr:cNvPr id="479" name="テキスト ボックス 478"/>
        <xdr:cNvSpPr txBox="1"/>
      </xdr:nvSpPr>
      <xdr:spPr>
        <a:xfrm>
          <a:off x="6705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29807</xdr:rowOff>
    </xdr:from>
    <xdr:to>
      <xdr:col>55</xdr:col>
      <xdr:colOff>50800</xdr:colOff>
      <xdr:row>96</xdr:row>
      <xdr:rowOff>131407</xdr:rowOff>
    </xdr:to>
    <xdr:sp macro="" textlink="">
      <xdr:nvSpPr>
        <xdr:cNvPr id="485" name="楕円 484"/>
        <xdr:cNvSpPr/>
      </xdr:nvSpPr>
      <xdr:spPr>
        <a:xfrm>
          <a:off x="104267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8234</xdr:rowOff>
    </xdr:from>
    <xdr:ext cx="534377" cy="259045"/>
    <xdr:sp macro="" textlink="">
      <xdr:nvSpPr>
        <xdr:cNvPr id="486" name="土木費該当値テキスト"/>
        <xdr:cNvSpPr txBox="1"/>
      </xdr:nvSpPr>
      <xdr:spPr>
        <a:xfrm>
          <a:off x="10528300"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123134</xdr:rowOff>
    </xdr:from>
    <xdr:to>
      <xdr:col>50</xdr:col>
      <xdr:colOff>165100</xdr:colOff>
      <xdr:row>96</xdr:row>
      <xdr:rowOff>53284</xdr:rowOff>
    </xdr:to>
    <xdr:sp macro="" textlink="">
      <xdr:nvSpPr>
        <xdr:cNvPr id="487" name="楕円 486"/>
        <xdr:cNvSpPr/>
      </xdr:nvSpPr>
      <xdr:spPr>
        <a:xfrm>
          <a:off x="9588500" y="164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69811</xdr:rowOff>
    </xdr:from>
    <xdr:ext cx="534377" cy="259045"/>
    <xdr:sp macro="" textlink="">
      <xdr:nvSpPr>
        <xdr:cNvPr id="488" name="テキスト ボックス 487"/>
        <xdr:cNvSpPr txBox="1"/>
      </xdr:nvSpPr>
      <xdr:spPr>
        <a:xfrm>
          <a:off x="9372111" y="161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73565</xdr:rowOff>
    </xdr:from>
    <xdr:to>
      <xdr:col>46</xdr:col>
      <xdr:colOff>38100</xdr:colOff>
      <xdr:row>97</xdr:row>
      <xdr:rowOff>3715</xdr:rowOff>
    </xdr:to>
    <xdr:sp macro="" textlink="">
      <xdr:nvSpPr>
        <xdr:cNvPr id="489" name="楕円 488"/>
        <xdr:cNvSpPr/>
      </xdr:nvSpPr>
      <xdr:spPr>
        <a:xfrm>
          <a:off x="8699500" y="1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166292</xdr:rowOff>
    </xdr:from>
    <xdr:ext cx="534377" cy="259045"/>
    <xdr:sp macro="" textlink="">
      <xdr:nvSpPr>
        <xdr:cNvPr id="490" name="テキスト ボックス 489"/>
        <xdr:cNvSpPr txBox="1"/>
      </xdr:nvSpPr>
      <xdr:spPr>
        <a:xfrm>
          <a:off x="8483111" y="166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53391</xdr:rowOff>
    </xdr:from>
    <xdr:to>
      <xdr:col>41</xdr:col>
      <xdr:colOff>101600</xdr:colOff>
      <xdr:row>96</xdr:row>
      <xdr:rowOff>154991</xdr:rowOff>
    </xdr:to>
    <xdr:sp macro="" textlink="">
      <xdr:nvSpPr>
        <xdr:cNvPr id="491" name="楕円 490"/>
        <xdr:cNvSpPr/>
      </xdr:nvSpPr>
      <xdr:spPr>
        <a:xfrm>
          <a:off x="7810500" y="165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146118</xdr:rowOff>
    </xdr:from>
    <xdr:ext cx="534377" cy="259045"/>
    <xdr:sp macro="" textlink="">
      <xdr:nvSpPr>
        <xdr:cNvPr id="492" name="テキスト ボックス 491"/>
        <xdr:cNvSpPr txBox="1"/>
      </xdr:nvSpPr>
      <xdr:spPr>
        <a:xfrm>
          <a:off x="7594111" y="166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107417</xdr:rowOff>
    </xdr:from>
    <xdr:to>
      <xdr:col>36</xdr:col>
      <xdr:colOff>165100</xdr:colOff>
      <xdr:row>96</xdr:row>
      <xdr:rowOff>37567</xdr:rowOff>
    </xdr:to>
    <xdr:sp macro="" textlink="">
      <xdr:nvSpPr>
        <xdr:cNvPr id="493" name="楕円 492"/>
        <xdr:cNvSpPr/>
      </xdr:nvSpPr>
      <xdr:spPr>
        <a:xfrm>
          <a:off x="69215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54094</xdr:rowOff>
    </xdr:from>
    <xdr:ext cx="534377" cy="259045"/>
    <xdr:sp macro="" textlink="">
      <xdr:nvSpPr>
        <xdr:cNvPr id="494" name="テキスト ボックス 493"/>
        <xdr:cNvSpPr txBox="1"/>
      </xdr:nvSpPr>
      <xdr:spPr>
        <a:xfrm>
          <a:off x="6705111"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28601</xdr:rowOff>
    </xdr:from>
    <xdr:to>
      <xdr:col>85</xdr:col>
      <xdr:colOff>127000</xdr:colOff>
      <xdr:row>35</xdr:row>
      <xdr:rowOff>28658</xdr:rowOff>
    </xdr:to>
    <xdr:cxnSp macro="">
      <xdr:nvCxnSpPr>
        <xdr:cNvPr id="520" name="直線コネクタ 519"/>
        <xdr:cNvCxnSpPr/>
      </xdr:nvCxnSpPr>
      <xdr:spPr>
        <a:xfrm>
          <a:off x="15481300" y="602935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10769</xdr:rowOff>
    </xdr:from>
    <xdr:to>
      <xdr:col>81</xdr:col>
      <xdr:colOff>50800</xdr:colOff>
      <xdr:row>35</xdr:row>
      <xdr:rowOff>28601</xdr:rowOff>
    </xdr:to>
    <xdr:cxnSp macro="">
      <xdr:nvCxnSpPr>
        <xdr:cNvPr id="523" name="直線コネクタ 522"/>
        <xdr:cNvCxnSpPr/>
      </xdr:nvCxnSpPr>
      <xdr:spPr>
        <a:xfrm>
          <a:off x="14592300" y="601151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10769</xdr:rowOff>
    </xdr:from>
    <xdr:to>
      <xdr:col>76</xdr:col>
      <xdr:colOff>114300</xdr:colOff>
      <xdr:row>35</xdr:row>
      <xdr:rowOff>34258</xdr:rowOff>
    </xdr:to>
    <xdr:cxnSp macro="">
      <xdr:nvCxnSpPr>
        <xdr:cNvPr id="526" name="直線コネクタ 525"/>
        <xdr:cNvCxnSpPr/>
      </xdr:nvCxnSpPr>
      <xdr:spPr>
        <a:xfrm flipV="1">
          <a:off x="13703300" y="6011519"/>
          <a:ext cx="889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34258</xdr:rowOff>
    </xdr:from>
    <xdr:to>
      <xdr:col>71</xdr:col>
      <xdr:colOff>177800</xdr:colOff>
      <xdr:row>35</xdr:row>
      <xdr:rowOff>57290</xdr:rowOff>
    </xdr:to>
    <xdr:cxnSp macro="">
      <xdr:nvCxnSpPr>
        <xdr:cNvPr id="529" name="直線コネクタ 528"/>
        <xdr:cNvCxnSpPr/>
      </xdr:nvCxnSpPr>
      <xdr:spPr>
        <a:xfrm flipV="1">
          <a:off x="12814300" y="6035008"/>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134620</xdr:rowOff>
    </xdr:from>
    <xdr:to>
      <xdr:col>72</xdr:col>
      <xdr:colOff>38100</xdr:colOff>
      <xdr:row>36</xdr:row>
      <xdr:rowOff>64770</xdr:rowOff>
    </xdr:to>
    <xdr:sp macro="" textlink="">
      <xdr:nvSpPr>
        <xdr:cNvPr id="530" name="フローチャート: 判断 529"/>
        <xdr:cNvSpPr/>
      </xdr:nvSpPr>
      <xdr:spPr>
        <a:xfrm>
          <a:off x="13652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55897</xdr:rowOff>
    </xdr:from>
    <xdr:ext cx="534377" cy="259045"/>
    <xdr:sp macro="" textlink="">
      <xdr:nvSpPr>
        <xdr:cNvPr id="531" name="テキスト ボックス 530"/>
        <xdr:cNvSpPr txBox="1"/>
      </xdr:nvSpPr>
      <xdr:spPr>
        <a:xfrm>
          <a:off x="13436111" y="62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131706</xdr:rowOff>
    </xdr:from>
    <xdr:to>
      <xdr:col>67</xdr:col>
      <xdr:colOff>101600</xdr:colOff>
      <xdr:row>36</xdr:row>
      <xdr:rowOff>61856</xdr:rowOff>
    </xdr:to>
    <xdr:sp macro="" textlink="">
      <xdr:nvSpPr>
        <xdr:cNvPr id="532" name="フローチャート: 判断 531"/>
        <xdr:cNvSpPr/>
      </xdr:nvSpPr>
      <xdr:spPr>
        <a:xfrm>
          <a:off x="12763500" y="613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52983</xdr:rowOff>
    </xdr:from>
    <xdr:ext cx="534377" cy="259045"/>
    <xdr:sp macro="" textlink="">
      <xdr:nvSpPr>
        <xdr:cNvPr id="533" name="テキスト ボックス 532"/>
        <xdr:cNvSpPr txBox="1"/>
      </xdr:nvSpPr>
      <xdr:spPr>
        <a:xfrm>
          <a:off x="12547111" y="62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149308</xdr:rowOff>
    </xdr:from>
    <xdr:to>
      <xdr:col>85</xdr:col>
      <xdr:colOff>177800</xdr:colOff>
      <xdr:row>35</xdr:row>
      <xdr:rowOff>79458</xdr:rowOff>
    </xdr:to>
    <xdr:sp macro="" textlink="">
      <xdr:nvSpPr>
        <xdr:cNvPr id="539" name="楕円 538"/>
        <xdr:cNvSpPr/>
      </xdr:nvSpPr>
      <xdr:spPr>
        <a:xfrm>
          <a:off x="16268700" y="59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735</xdr:rowOff>
    </xdr:from>
    <xdr:ext cx="534377" cy="259045"/>
    <xdr:sp macro="" textlink="">
      <xdr:nvSpPr>
        <xdr:cNvPr id="540" name="消防費該当値テキスト"/>
        <xdr:cNvSpPr txBox="1"/>
      </xdr:nvSpPr>
      <xdr:spPr>
        <a:xfrm>
          <a:off x="16370300" y="58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149251</xdr:rowOff>
    </xdr:from>
    <xdr:to>
      <xdr:col>81</xdr:col>
      <xdr:colOff>101600</xdr:colOff>
      <xdr:row>35</xdr:row>
      <xdr:rowOff>79401</xdr:rowOff>
    </xdr:to>
    <xdr:sp macro="" textlink="">
      <xdr:nvSpPr>
        <xdr:cNvPr id="541" name="楕円 540"/>
        <xdr:cNvSpPr/>
      </xdr:nvSpPr>
      <xdr:spPr>
        <a:xfrm>
          <a:off x="15430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95928</xdr:rowOff>
    </xdr:from>
    <xdr:ext cx="534377" cy="259045"/>
    <xdr:sp macro="" textlink="">
      <xdr:nvSpPr>
        <xdr:cNvPr id="542" name="テキスト ボックス 541"/>
        <xdr:cNvSpPr txBox="1"/>
      </xdr:nvSpPr>
      <xdr:spPr>
        <a:xfrm>
          <a:off x="15214111" y="57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131419</xdr:rowOff>
    </xdr:from>
    <xdr:to>
      <xdr:col>76</xdr:col>
      <xdr:colOff>165100</xdr:colOff>
      <xdr:row>35</xdr:row>
      <xdr:rowOff>61569</xdr:rowOff>
    </xdr:to>
    <xdr:sp macro="" textlink="">
      <xdr:nvSpPr>
        <xdr:cNvPr id="543" name="楕円 542"/>
        <xdr:cNvSpPr/>
      </xdr:nvSpPr>
      <xdr:spPr>
        <a:xfrm>
          <a:off x="14541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52696</xdr:rowOff>
    </xdr:from>
    <xdr:ext cx="534377" cy="259045"/>
    <xdr:sp macro="" textlink="">
      <xdr:nvSpPr>
        <xdr:cNvPr id="544" name="テキスト ボックス 543"/>
        <xdr:cNvSpPr txBox="1"/>
      </xdr:nvSpPr>
      <xdr:spPr>
        <a:xfrm>
          <a:off x="14325111" y="60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154908</xdr:rowOff>
    </xdr:from>
    <xdr:to>
      <xdr:col>72</xdr:col>
      <xdr:colOff>38100</xdr:colOff>
      <xdr:row>35</xdr:row>
      <xdr:rowOff>85058</xdr:rowOff>
    </xdr:to>
    <xdr:sp macro="" textlink="">
      <xdr:nvSpPr>
        <xdr:cNvPr id="545" name="楕円 544"/>
        <xdr:cNvSpPr/>
      </xdr:nvSpPr>
      <xdr:spPr>
        <a:xfrm>
          <a:off x="13652500" y="5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101585</xdr:rowOff>
    </xdr:from>
    <xdr:ext cx="534377" cy="259045"/>
    <xdr:sp macro="" textlink="">
      <xdr:nvSpPr>
        <xdr:cNvPr id="546" name="テキスト ボックス 545"/>
        <xdr:cNvSpPr txBox="1"/>
      </xdr:nvSpPr>
      <xdr:spPr>
        <a:xfrm>
          <a:off x="13436111" y="57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6490</xdr:rowOff>
    </xdr:from>
    <xdr:to>
      <xdr:col>67</xdr:col>
      <xdr:colOff>101600</xdr:colOff>
      <xdr:row>35</xdr:row>
      <xdr:rowOff>108090</xdr:rowOff>
    </xdr:to>
    <xdr:sp macro="" textlink="">
      <xdr:nvSpPr>
        <xdr:cNvPr id="547" name="楕円 546"/>
        <xdr:cNvSpPr/>
      </xdr:nvSpPr>
      <xdr:spPr>
        <a:xfrm>
          <a:off x="12763500" y="60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124617</xdr:rowOff>
    </xdr:from>
    <xdr:ext cx="534377" cy="259045"/>
    <xdr:sp macro="" textlink="">
      <xdr:nvSpPr>
        <xdr:cNvPr id="548" name="テキスト ボックス 547"/>
        <xdr:cNvSpPr txBox="1"/>
      </xdr:nvSpPr>
      <xdr:spPr>
        <a:xfrm>
          <a:off x="12547111" y="57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162801</xdr:rowOff>
    </xdr:from>
    <xdr:to>
      <xdr:col>85</xdr:col>
      <xdr:colOff>127000</xdr:colOff>
      <xdr:row>58</xdr:row>
      <xdr:rowOff>94602</xdr:rowOff>
    </xdr:to>
    <xdr:cxnSp macro="">
      <xdr:nvCxnSpPr>
        <xdr:cNvPr id="578" name="直線コネクタ 577"/>
        <xdr:cNvCxnSpPr/>
      </xdr:nvCxnSpPr>
      <xdr:spPr>
        <a:xfrm flipV="1">
          <a:off x="15481300" y="9935451"/>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150864</xdr:rowOff>
    </xdr:from>
    <xdr:to>
      <xdr:col>81</xdr:col>
      <xdr:colOff>50800</xdr:colOff>
      <xdr:row>58</xdr:row>
      <xdr:rowOff>94602</xdr:rowOff>
    </xdr:to>
    <xdr:cxnSp macro="">
      <xdr:nvCxnSpPr>
        <xdr:cNvPr id="581" name="直線コネクタ 580"/>
        <xdr:cNvCxnSpPr/>
      </xdr:nvCxnSpPr>
      <xdr:spPr>
        <a:xfrm>
          <a:off x="14592300" y="9923514"/>
          <a:ext cx="889000" cy="1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93675</xdr:rowOff>
    </xdr:from>
    <xdr:to>
      <xdr:col>76</xdr:col>
      <xdr:colOff>114300</xdr:colOff>
      <xdr:row>57</xdr:row>
      <xdr:rowOff>150864</xdr:rowOff>
    </xdr:to>
    <xdr:cxnSp macro="">
      <xdr:nvCxnSpPr>
        <xdr:cNvPr id="584" name="直線コネクタ 583"/>
        <xdr:cNvCxnSpPr/>
      </xdr:nvCxnSpPr>
      <xdr:spPr>
        <a:xfrm>
          <a:off x="13703300" y="9866325"/>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133388</xdr:rowOff>
    </xdr:from>
    <xdr:to>
      <xdr:col>71</xdr:col>
      <xdr:colOff>177800</xdr:colOff>
      <xdr:row>57</xdr:row>
      <xdr:rowOff>93675</xdr:rowOff>
    </xdr:to>
    <xdr:cxnSp macro="">
      <xdr:nvCxnSpPr>
        <xdr:cNvPr id="587" name="直線コネクタ 586"/>
        <xdr:cNvCxnSpPr/>
      </xdr:nvCxnSpPr>
      <xdr:spPr>
        <a:xfrm>
          <a:off x="12814300" y="9734588"/>
          <a:ext cx="889000" cy="1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18897</xdr:rowOff>
    </xdr:from>
    <xdr:to>
      <xdr:col>72</xdr:col>
      <xdr:colOff>38100</xdr:colOff>
      <xdr:row>57</xdr:row>
      <xdr:rowOff>120497</xdr:rowOff>
    </xdr:to>
    <xdr:sp macro="" textlink="">
      <xdr:nvSpPr>
        <xdr:cNvPr id="588" name="フローチャート: 判断 587"/>
        <xdr:cNvSpPr/>
      </xdr:nvSpPr>
      <xdr:spPr>
        <a:xfrm>
          <a:off x="13652500" y="9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137024</xdr:rowOff>
    </xdr:from>
    <xdr:ext cx="534377" cy="259045"/>
    <xdr:sp macro="" textlink="">
      <xdr:nvSpPr>
        <xdr:cNvPr id="589" name="テキスト ボックス 588"/>
        <xdr:cNvSpPr txBox="1"/>
      </xdr:nvSpPr>
      <xdr:spPr>
        <a:xfrm>
          <a:off x="13436111" y="95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77953</xdr:rowOff>
    </xdr:from>
    <xdr:to>
      <xdr:col>67</xdr:col>
      <xdr:colOff>101600</xdr:colOff>
      <xdr:row>58</xdr:row>
      <xdr:rowOff>8103</xdr:rowOff>
    </xdr:to>
    <xdr:sp macro="" textlink="">
      <xdr:nvSpPr>
        <xdr:cNvPr id="590" name="フローチャート: 判断 589"/>
        <xdr:cNvSpPr/>
      </xdr:nvSpPr>
      <xdr:spPr>
        <a:xfrm>
          <a:off x="12763500" y="985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170680</xdr:rowOff>
    </xdr:from>
    <xdr:ext cx="534377" cy="259045"/>
    <xdr:sp macro="" textlink="">
      <xdr:nvSpPr>
        <xdr:cNvPr id="591" name="テキスト ボックス 590"/>
        <xdr:cNvSpPr txBox="1"/>
      </xdr:nvSpPr>
      <xdr:spPr>
        <a:xfrm>
          <a:off x="12547111" y="99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112001</xdr:rowOff>
    </xdr:from>
    <xdr:to>
      <xdr:col>85</xdr:col>
      <xdr:colOff>177800</xdr:colOff>
      <xdr:row>58</xdr:row>
      <xdr:rowOff>42151</xdr:rowOff>
    </xdr:to>
    <xdr:sp macro="" textlink="">
      <xdr:nvSpPr>
        <xdr:cNvPr id="597" name="楕円 596"/>
        <xdr:cNvSpPr/>
      </xdr:nvSpPr>
      <xdr:spPr>
        <a:xfrm>
          <a:off x="16268700" y="98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90428</xdr:rowOff>
    </xdr:from>
    <xdr:ext cx="534377" cy="259045"/>
    <xdr:sp macro="" textlink="">
      <xdr:nvSpPr>
        <xdr:cNvPr id="598" name="教育費該当値テキスト"/>
        <xdr:cNvSpPr txBox="1"/>
      </xdr:nvSpPr>
      <xdr:spPr>
        <a:xfrm>
          <a:off x="16370300" y="98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43802</xdr:rowOff>
    </xdr:from>
    <xdr:to>
      <xdr:col>81</xdr:col>
      <xdr:colOff>101600</xdr:colOff>
      <xdr:row>58</xdr:row>
      <xdr:rowOff>145402</xdr:rowOff>
    </xdr:to>
    <xdr:sp macro="" textlink="">
      <xdr:nvSpPr>
        <xdr:cNvPr id="599" name="楕円 598"/>
        <xdr:cNvSpPr/>
      </xdr:nvSpPr>
      <xdr:spPr>
        <a:xfrm>
          <a:off x="15430500" y="99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136529</xdr:rowOff>
    </xdr:from>
    <xdr:ext cx="534377" cy="259045"/>
    <xdr:sp macro="" textlink="">
      <xdr:nvSpPr>
        <xdr:cNvPr id="600" name="テキスト ボックス 599"/>
        <xdr:cNvSpPr txBox="1"/>
      </xdr:nvSpPr>
      <xdr:spPr>
        <a:xfrm>
          <a:off x="15214111" y="100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100064</xdr:rowOff>
    </xdr:from>
    <xdr:to>
      <xdr:col>76</xdr:col>
      <xdr:colOff>165100</xdr:colOff>
      <xdr:row>58</xdr:row>
      <xdr:rowOff>30214</xdr:rowOff>
    </xdr:to>
    <xdr:sp macro="" textlink="">
      <xdr:nvSpPr>
        <xdr:cNvPr id="601" name="楕円 600"/>
        <xdr:cNvSpPr/>
      </xdr:nvSpPr>
      <xdr:spPr>
        <a:xfrm>
          <a:off x="14541500" y="9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21341</xdr:rowOff>
    </xdr:from>
    <xdr:ext cx="534377" cy="259045"/>
    <xdr:sp macro="" textlink="">
      <xdr:nvSpPr>
        <xdr:cNvPr id="602" name="テキスト ボックス 601"/>
        <xdr:cNvSpPr txBox="1"/>
      </xdr:nvSpPr>
      <xdr:spPr>
        <a:xfrm>
          <a:off x="14325111" y="99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42875</xdr:rowOff>
    </xdr:from>
    <xdr:to>
      <xdr:col>72</xdr:col>
      <xdr:colOff>38100</xdr:colOff>
      <xdr:row>57</xdr:row>
      <xdr:rowOff>144475</xdr:rowOff>
    </xdr:to>
    <xdr:sp macro="" textlink="">
      <xdr:nvSpPr>
        <xdr:cNvPr id="603" name="楕円 602"/>
        <xdr:cNvSpPr/>
      </xdr:nvSpPr>
      <xdr:spPr>
        <a:xfrm>
          <a:off x="13652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135602</xdr:rowOff>
    </xdr:from>
    <xdr:ext cx="534377" cy="259045"/>
    <xdr:sp macro="" textlink="">
      <xdr:nvSpPr>
        <xdr:cNvPr id="604" name="テキスト ボックス 603"/>
        <xdr:cNvSpPr txBox="1"/>
      </xdr:nvSpPr>
      <xdr:spPr>
        <a:xfrm>
          <a:off x="13436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82588</xdr:rowOff>
    </xdr:from>
    <xdr:to>
      <xdr:col>67</xdr:col>
      <xdr:colOff>101600</xdr:colOff>
      <xdr:row>57</xdr:row>
      <xdr:rowOff>12738</xdr:rowOff>
    </xdr:to>
    <xdr:sp macro="" textlink="">
      <xdr:nvSpPr>
        <xdr:cNvPr id="605" name="楕円 604"/>
        <xdr:cNvSpPr/>
      </xdr:nvSpPr>
      <xdr:spPr>
        <a:xfrm>
          <a:off x="12763500" y="96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29265</xdr:rowOff>
    </xdr:from>
    <xdr:ext cx="534377" cy="259045"/>
    <xdr:sp macro="" textlink="">
      <xdr:nvSpPr>
        <xdr:cNvPr id="606" name="テキスト ボックス 605"/>
        <xdr:cNvSpPr txBox="1"/>
      </xdr:nvSpPr>
      <xdr:spPr>
        <a:xfrm>
          <a:off x="12547111" y="94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103924</xdr:rowOff>
    </xdr:from>
    <xdr:to>
      <xdr:col>85</xdr:col>
      <xdr:colOff>127000</xdr:colOff>
      <xdr:row>78</xdr:row>
      <xdr:rowOff>106347</xdr:rowOff>
    </xdr:to>
    <xdr:cxnSp macro="">
      <xdr:nvCxnSpPr>
        <xdr:cNvPr id="633" name="直線コネクタ 632"/>
        <xdr:cNvCxnSpPr/>
      </xdr:nvCxnSpPr>
      <xdr:spPr>
        <a:xfrm>
          <a:off x="15481300" y="1347702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42157</xdr:rowOff>
    </xdr:from>
    <xdr:to>
      <xdr:col>81</xdr:col>
      <xdr:colOff>50800</xdr:colOff>
      <xdr:row>78</xdr:row>
      <xdr:rowOff>103924</xdr:rowOff>
    </xdr:to>
    <xdr:cxnSp macro="">
      <xdr:nvCxnSpPr>
        <xdr:cNvPr id="636" name="直線コネクタ 635"/>
        <xdr:cNvCxnSpPr/>
      </xdr:nvCxnSpPr>
      <xdr:spPr>
        <a:xfrm>
          <a:off x="14592300" y="13415257"/>
          <a:ext cx="8890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145712</xdr:rowOff>
    </xdr:from>
    <xdr:to>
      <xdr:col>76</xdr:col>
      <xdr:colOff>114300</xdr:colOff>
      <xdr:row>78</xdr:row>
      <xdr:rowOff>42157</xdr:rowOff>
    </xdr:to>
    <xdr:cxnSp macro="">
      <xdr:nvCxnSpPr>
        <xdr:cNvPr id="639" name="直線コネクタ 638"/>
        <xdr:cNvCxnSpPr/>
      </xdr:nvCxnSpPr>
      <xdr:spPr>
        <a:xfrm>
          <a:off x="13703300" y="13175912"/>
          <a:ext cx="889000" cy="2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145712</xdr:rowOff>
    </xdr:from>
    <xdr:to>
      <xdr:col>71</xdr:col>
      <xdr:colOff>177800</xdr:colOff>
      <xdr:row>78</xdr:row>
      <xdr:rowOff>16714</xdr:rowOff>
    </xdr:to>
    <xdr:cxnSp macro="">
      <xdr:nvCxnSpPr>
        <xdr:cNvPr id="642" name="直線コネクタ 641"/>
        <xdr:cNvCxnSpPr/>
      </xdr:nvCxnSpPr>
      <xdr:spPr>
        <a:xfrm flipV="1">
          <a:off x="12814300" y="13175912"/>
          <a:ext cx="889000" cy="2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1690</xdr:rowOff>
    </xdr:from>
    <xdr:to>
      <xdr:col>72</xdr:col>
      <xdr:colOff>38100</xdr:colOff>
      <xdr:row>78</xdr:row>
      <xdr:rowOff>103290</xdr:rowOff>
    </xdr:to>
    <xdr:sp macro="" textlink="">
      <xdr:nvSpPr>
        <xdr:cNvPr id="643" name="フローチャート: 判断 642"/>
        <xdr:cNvSpPr/>
      </xdr:nvSpPr>
      <xdr:spPr>
        <a:xfrm>
          <a:off x="13652500" y="133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94417</xdr:rowOff>
    </xdr:from>
    <xdr:ext cx="469744" cy="259045"/>
    <xdr:sp macro="" textlink="">
      <xdr:nvSpPr>
        <xdr:cNvPr id="644" name="テキスト ボックス 643"/>
        <xdr:cNvSpPr txBox="1"/>
      </xdr:nvSpPr>
      <xdr:spPr>
        <a:xfrm>
          <a:off x="13468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37854</xdr:rowOff>
    </xdr:from>
    <xdr:to>
      <xdr:col>67</xdr:col>
      <xdr:colOff>101600</xdr:colOff>
      <xdr:row>78</xdr:row>
      <xdr:rowOff>139454</xdr:rowOff>
    </xdr:to>
    <xdr:sp macro="" textlink="">
      <xdr:nvSpPr>
        <xdr:cNvPr id="645" name="フローチャート: 判断 644"/>
        <xdr:cNvSpPr/>
      </xdr:nvSpPr>
      <xdr:spPr>
        <a:xfrm>
          <a:off x="12763500" y="1341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130581</xdr:rowOff>
    </xdr:from>
    <xdr:ext cx="469744" cy="259045"/>
    <xdr:sp macro="" textlink="">
      <xdr:nvSpPr>
        <xdr:cNvPr id="646" name="テキスト ボックス 645"/>
        <xdr:cNvSpPr txBox="1"/>
      </xdr:nvSpPr>
      <xdr:spPr>
        <a:xfrm>
          <a:off x="12579428" y="135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55547</xdr:rowOff>
    </xdr:from>
    <xdr:to>
      <xdr:col>85</xdr:col>
      <xdr:colOff>177800</xdr:colOff>
      <xdr:row>78</xdr:row>
      <xdr:rowOff>157147</xdr:rowOff>
    </xdr:to>
    <xdr:sp macro="" textlink="">
      <xdr:nvSpPr>
        <xdr:cNvPr id="652" name="楕円 651"/>
        <xdr:cNvSpPr/>
      </xdr:nvSpPr>
      <xdr:spPr>
        <a:xfrm>
          <a:off x="162687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469744" cy="259045"/>
    <xdr:sp macro="" textlink="">
      <xdr:nvSpPr>
        <xdr:cNvPr id="653" name="災害復旧費該当値テキスト"/>
        <xdr:cNvSpPr txBox="1"/>
      </xdr:nvSpPr>
      <xdr:spPr>
        <a:xfrm>
          <a:off x="16370300" y="1338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53124</xdr:rowOff>
    </xdr:from>
    <xdr:to>
      <xdr:col>81</xdr:col>
      <xdr:colOff>101600</xdr:colOff>
      <xdr:row>78</xdr:row>
      <xdr:rowOff>154724</xdr:rowOff>
    </xdr:to>
    <xdr:sp macro="" textlink="">
      <xdr:nvSpPr>
        <xdr:cNvPr id="654" name="楕円 653"/>
        <xdr:cNvSpPr/>
      </xdr:nvSpPr>
      <xdr:spPr>
        <a:xfrm>
          <a:off x="15430500" y="13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145851</xdr:rowOff>
    </xdr:from>
    <xdr:ext cx="469744" cy="259045"/>
    <xdr:sp macro="" textlink="">
      <xdr:nvSpPr>
        <xdr:cNvPr id="655" name="テキスト ボックス 654"/>
        <xdr:cNvSpPr txBox="1"/>
      </xdr:nvSpPr>
      <xdr:spPr>
        <a:xfrm>
          <a:off x="15246428" y="13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162807</xdr:rowOff>
    </xdr:from>
    <xdr:to>
      <xdr:col>76</xdr:col>
      <xdr:colOff>165100</xdr:colOff>
      <xdr:row>78</xdr:row>
      <xdr:rowOff>92957</xdr:rowOff>
    </xdr:to>
    <xdr:sp macro="" textlink="">
      <xdr:nvSpPr>
        <xdr:cNvPr id="656" name="楕円 655"/>
        <xdr:cNvSpPr/>
      </xdr:nvSpPr>
      <xdr:spPr>
        <a:xfrm>
          <a:off x="14541500" y="133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84084</xdr:rowOff>
    </xdr:from>
    <xdr:ext cx="469744" cy="259045"/>
    <xdr:sp macro="" textlink="">
      <xdr:nvSpPr>
        <xdr:cNvPr id="657" name="テキスト ボックス 656"/>
        <xdr:cNvSpPr txBox="1"/>
      </xdr:nvSpPr>
      <xdr:spPr>
        <a:xfrm>
          <a:off x="14357428" y="134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94912</xdr:rowOff>
    </xdr:from>
    <xdr:to>
      <xdr:col>72</xdr:col>
      <xdr:colOff>38100</xdr:colOff>
      <xdr:row>77</xdr:row>
      <xdr:rowOff>25062</xdr:rowOff>
    </xdr:to>
    <xdr:sp macro="" textlink="">
      <xdr:nvSpPr>
        <xdr:cNvPr id="658" name="楕円 657"/>
        <xdr:cNvSpPr/>
      </xdr:nvSpPr>
      <xdr:spPr>
        <a:xfrm>
          <a:off x="13652500" y="131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41589</xdr:rowOff>
    </xdr:from>
    <xdr:ext cx="534377" cy="259045"/>
    <xdr:sp macro="" textlink="">
      <xdr:nvSpPr>
        <xdr:cNvPr id="659" name="テキスト ボックス 658"/>
        <xdr:cNvSpPr txBox="1"/>
      </xdr:nvSpPr>
      <xdr:spPr>
        <a:xfrm>
          <a:off x="13436111" y="129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137364</xdr:rowOff>
    </xdr:from>
    <xdr:to>
      <xdr:col>67</xdr:col>
      <xdr:colOff>101600</xdr:colOff>
      <xdr:row>78</xdr:row>
      <xdr:rowOff>67514</xdr:rowOff>
    </xdr:to>
    <xdr:sp macro="" textlink="">
      <xdr:nvSpPr>
        <xdr:cNvPr id="660" name="楕円 659"/>
        <xdr:cNvSpPr/>
      </xdr:nvSpPr>
      <xdr:spPr>
        <a:xfrm>
          <a:off x="12763500" y="133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84041</xdr:rowOff>
    </xdr:from>
    <xdr:ext cx="469744" cy="259045"/>
    <xdr:sp macro="" textlink="">
      <xdr:nvSpPr>
        <xdr:cNvPr id="661" name="テキスト ボックス 660"/>
        <xdr:cNvSpPr txBox="1"/>
      </xdr:nvSpPr>
      <xdr:spPr>
        <a:xfrm>
          <a:off x="12579428" y="131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71414</xdr:rowOff>
    </xdr:from>
    <xdr:to>
      <xdr:col>85</xdr:col>
      <xdr:colOff>127000</xdr:colOff>
      <xdr:row>93</xdr:row>
      <xdr:rowOff>96250</xdr:rowOff>
    </xdr:to>
    <xdr:cxnSp macro="">
      <xdr:nvCxnSpPr>
        <xdr:cNvPr id="692" name="直線コネクタ 691"/>
        <xdr:cNvCxnSpPr/>
      </xdr:nvCxnSpPr>
      <xdr:spPr>
        <a:xfrm flipV="1">
          <a:off x="15481300" y="16016264"/>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96250</xdr:rowOff>
    </xdr:from>
    <xdr:to>
      <xdr:col>81</xdr:col>
      <xdr:colOff>50800</xdr:colOff>
      <xdr:row>93</xdr:row>
      <xdr:rowOff>119731</xdr:rowOff>
    </xdr:to>
    <xdr:cxnSp macro="">
      <xdr:nvCxnSpPr>
        <xdr:cNvPr id="695" name="直線コネクタ 694"/>
        <xdr:cNvCxnSpPr/>
      </xdr:nvCxnSpPr>
      <xdr:spPr>
        <a:xfrm flipV="1">
          <a:off x="14592300" y="16041100"/>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119731</xdr:rowOff>
    </xdr:from>
    <xdr:to>
      <xdr:col>76</xdr:col>
      <xdr:colOff>114300</xdr:colOff>
      <xdr:row>93</xdr:row>
      <xdr:rowOff>152877</xdr:rowOff>
    </xdr:to>
    <xdr:cxnSp macro="">
      <xdr:nvCxnSpPr>
        <xdr:cNvPr id="698" name="直線コネクタ 697"/>
        <xdr:cNvCxnSpPr/>
      </xdr:nvCxnSpPr>
      <xdr:spPr>
        <a:xfrm flipV="1">
          <a:off x="13703300" y="16064581"/>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146672</xdr:rowOff>
    </xdr:from>
    <xdr:to>
      <xdr:col>71</xdr:col>
      <xdr:colOff>177800</xdr:colOff>
      <xdr:row>93</xdr:row>
      <xdr:rowOff>152877</xdr:rowOff>
    </xdr:to>
    <xdr:cxnSp macro="">
      <xdr:nvCxnSpPr>
        <xdr:cNvPr id="701" name="直線コネクタ 700"/>
        <xdr:cNvCxnSpPr/>
      </xdr:nvCxnSpPr>
      <xdr:spPr>
        <a:xfrm>
          <a:off x="12814300" y="15748622"/>
          <a:ext cx="889000" cy="34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157448</xdr:rowOff>
    </xdr:from>
    <xdr:to>
      <xdr:col>72</xdr:col>
      <xdr:colOff>38100</xdr:colOff>
      <xdr:row>95</xdr:row>
      <xdr:rowOff>87598</xdr:rowOff>
    </xdr:to>
    <xdr:sp macro="" textlink="">
      <xdr:nvSpPr>
        <xdr:cNvPr id="702" name="フローチャート: 判断 701"/>
        <xdr:cNvSpPr/>
      </xdr:nvSpPr>
      <xdr:spPr>
        <a:xfrm>
          <a:off x="13652500" y="162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78725</xdr:rowOff>
    </xdr:from>
    <xdr:ext cx="534377" cy="259045"/>
    <xdr:sp macro="" textlink="">
      <xdr:nvSpPr>
        <xdr:cNvPr id="703" name="テキスト ボックス 702"/>
        <xdr:cNvSpPr txBox="1"/>
      </xdr:nvSpPr>
      <xdr:spPr>
        <a:xfrm>
          <a:off x="13436111" y="163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143063</xdr:rowOff>
    </xdr:from>
    <xdr:to>
      <xdr:col>67</xdr:col>
      <xdr:colOff>101600</xdr:colOff>
      <xdr:row>95</xdr:row>
      <xdr:rowOff>73213</xdr:rowOff>
    </xdr:to>
    <xdr:sp macro="" textlink="">
      <xdr:nvSpPr>
        <xdr:cNvPr id="704" name="フローチャート: 判断 703"/>
        <xdr:cNvSpPr/>
      </xdr:nvSpPr>
      <xdr:spPr>
        <a:xfrm>
          <a:off x="12763500" y="162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64340</xdr:rowOff>
    </xdr:from>
    <xdr:ext cx="534377" cy="259045"/>
    <xdr:sp macro="" textlink="">
      <xdr:nvSpPr>
        <xdr:cNvPr id="705" name="テキスト ボックス 704"/>
        <xdr:cNvSpPr txBox="1"/>
      </xdr:nvSpPr>
      <xdr:spPr>
        <a:xfrm>
          <a:off x="12547111" y="163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20614</xdr:rowOff>
    </xdr:from>
    <xdr:to>
      <xdr:col>85</xdr:col>
      <xdr:colOff>177800</xdr:colOff>
      <xdr:row>93</xdr:row>
      <xdr:rowOff>122214</xdr:rowOff>
    </xdr:to>
    <xdr:sp macro="" textlink="">
      <xdr:nvSpPr>
        <xdr:cNvPr id="711" name="楕円 710"/>
        <xdr:cNvSpPr/>
      </xdr:nvSpPr>
      <xdr:spPr>
        <a:xfrm>
          <a:off x="16268700" y="159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43491</xdr:rowOff>
    </xdr:from>
    <xdr:ext cx="534377" cy="259045"/>
    <xdr:sp macro="" textlink="">
      <xdr:nvSpPr>
        <xdr:cNvPr id="712" name="公債費該当値テキスト"/>
        <xdr:cNvSpPr txBox="1"/>
      </xdr:nvSpPr>
      <xdr:spPr>
        <a:xfrm>
          <a:off x="16370300" y="158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45450</xdr:rowOff>
    </xdr:from>
    <xdr:to>
      <xdr:col>81</xdr:col>
      <xdr:colOff>101600</xdr:colOff>
      <xdr:row>93</xdr:row>
      <xdr:rowOff>147050</xdr:rowOff>
    </xdr:to>
    <xdr:sp macro="" textlink="">
      <xdr:nvSpPr>
        <xdr:cNvPr id="713" name="楕円 712"/>
        <xdr:cNvSpPr/>
      </xdr:nvSpPr>
      <xdr:spPr>
        <a:xfrm>
          <a:off x="15430500" y="159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163577</xdr:rowOff>
    </xdr:from>
    <xdr:ext cx="534377" cy="259045"/>
    <xdr:sp macro="" textlink="">
      <xdr:nvSpPr>
        <xdr:cNvPr id="714" name="テキスト ボックス 713"/>
        <xdr:cNvSpPr txBox="1"/>
      </xdr:nvSpPr>
      <xdr:spPr>
        <a:xfrm>
          <a:off x="15214111" y="157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68931</xdr:rowOff>
    </xdr:from>
    <xdr:to>
      <xdr:col>76</xdr:col>
      <xdr:colOff>165100</xdr:colOff>
      <xdr:row>93</xdr:row>
      <xdr:rowOff>170531</xdr:rowOff>
    </xdr:to>
    <xdr:sp macro="" textlink="">
      <xdr:nvSpPr>
        <xdr:cNvPr id="715" name="楕円 714"/>
        <xdr:cNvSpPr/>
      </xdr:nvSpPr>
      <xdr:spPr>
        <a:xfrm>
          <a:off x="14541500" y="160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15608</xdr:rowOff>
    </xdr:from>
    <xdr:ext cx="534377" cy="259045"/>
    <xdr:sp macro="" textlink="">
      <xdr:nvSpPr>
        <xdr:cNvPr id="716" name="テキスト ボックス 715"/>
        <xdr:cNvSpPr txBox="1"/>
      </xdr:nvSpPr>
      <xdr:spPr>
        <a:xfrm>
          <a:off x="14325111" y="157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102077</xdr:rowOff>
    </xdr:from>
    <xdr:to>
      <xdr:col>72</xdr:col>
      <xdr:colOff>38100</xdr:colOff>
      <xdr:row>94</xdr:row>
      <xdr:rowOff>32227</xdr:rowOff>
    </xdr:to>
    <xdr:sp macro="" textlink="">
      <xdr:nvSpPr>
        <xdr:cNvPr id="717" name="楕円 716"/>
        <xdr:cNvSpPr/>
      </xdr:nvSpPr>
      <xdr:spPr>
        <a:xfrm>
          <a:off x="13652500" y="160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48754</xdr:rowOff>
    </xdr:from>
    <xdr:ext cx="534377" cy="259045"/>
    <xdr:sp macro="" textlink="">
      <xdr:nvSpPr>
        <xdr:cNvPr id="718" name="テキスト ボックス 717"/>
        <xdr:cNvSpPr txBox="1"/>
      </xdr:nvSpPr>
      <xdr:spPr>
        <a:xfrm>
          <a:off x="13436111" y="158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95872</xdr:rowOff>
    </xdr:from>
    <xdr:to>
      <xdr:col>67</xdr:col>
      <xdr:colOff>101600</xdr:colOff>
      <xdr:row>92</xdr:row>
      <xdr:rowOff>26022</xdr:rowOff>
    </xdr:to>
    <xdr:sp macro="" textlink="">
      <xdr:nvSpPr>
        <xdr:cNvPr id="719" name="楕円 718"/>
        <xdr:cNvSpPr/>
      </xdr:nvSpPr>
      <xdr:spPr>
        <a:xfrm>
          <a:off x="12763500" y="156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42549</xdr:rowOff>
    </xdr:from>
    <xdr:ext cx="534377" cy="259045"/>
    <xdr:sp macro="" textlink="">
      <xdr:nvSpPr>
        <xdr:cNvPr id="720" name="テキスト ボックス 719"/>
        <xdr:cNvSpPr txBox="1"/>
      </xdr:nvSpPr>
      <xdr:spPr>
        <a:xfrm>
          <a:off x="12547111" y="154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71161</xdr:rowOff>
    </xdr:from>
    <xdr:to>
      <xdr:col>102</xdr:col>
      <xdr:colOff>165100</xdr:colOff>
      <xdr:row>39</xdr:row>
      <xdr:rowOff>1311</xdr:rowOff>
    </xdr:to>
    <xdr:sp macro="" textlink="">
      <xdr:nvSpPr>
        <xdr:cNvPr id="757" name="フローチャート: 判断 756"/>
        <xdr:cNvSpPr/>
      </xdr:nvSpPr>
      <xdr:spPr>
        <a:xfrm>
          <a:off x="19494500" y="658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17838</xdr:rowOff>
    </xdr:from>
    <xdr:ext cx="378565" cy="259045"/>
    <xdr:sp macro="" textlink="">
      <xdr:nvSpPr>
        <xdr:cNvPr id="758" name="テキスト ボックス 757"/>
        <xdr:cNvSpPr txBox="1"/>
      </xdr:nvSpPr>
      <xdr:spPr>
        <a:xfrm>
          <a:off x="19356017" y="636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84648</xdr:rowOff>
    </xdr:from>
    <xdr:to>
      <xdr:col>98</xdr:col>
      <xdr:colOff>38100</xdr:colOff>
      <xdr:row>39</xdr:row>
      <xdr:rowOff>14798</xdr:rowOff>
    </xdr:to>
    <xdr:sp macro="" textlink="">
      <xdr:nvSpPr>
        <xdr:cNvPr id="759" name="フローチャート: 判断 758"/>
        <xdr:cNvSpPr/>
      </xdr:nvSpPr>
      <xdr:spPr>
        <a:xfrm>
          <a:off x="18605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31325</xdr:rowOff>
    </xdr:from>
    <xdr:ext cx="313932" cy="259045"/>
    <xdr:sp macro="" textlink="">
      <xdr:nvSpPr>
        <xdr:cNvPr id="760" name="テキスト ボックス 759"/>
        <xdr:cNvSpPr txBox="1"/>
      </xdr:nvSpPr>
      <xdr:spPr>
        <a:xfrm>
          <a:off x="18499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退職者の増による人件費の増加はあったが、類似団体等の平均をいずれも下回っている。民生費は、非課税世帯等及び子育て世帯への臨時特別給付金給付事業の減などにより大幅減となっている。衛生費は、新型コロナウイルスワクチン接種事業の増や出産・子育て応援事業の皆増などにより、全国平均、類似団体の平均を上回っている。労働費は、新型コロナウイルス感染症対策雇用創出・確保事業の皆減などで減となっているが、類似団体等の平均をいずれも上回っている。農林水産業費は、森林資源解析業務やつやま和牛ブランド化事業の推進により増加し、類似団体等の平均をいずれも上回っている。教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たが、これは小中学校の老朽化に伴う施設整備事業や幼稚園再構築施設整備事業を集中的に実施していたことによるもので、これらの事業が順次完了していることから令和元年度以降は事業費が大きく減少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年度は、小中学校施設整備事業の実施などにより、大幅増となっている。災害復旧費については、令和元年度にピークとなっていた平成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月豪雨災害関連事業が減少しており、全国、類似団体の平均を下回っている状況である。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実質収支は黒字で推移している状況であるが、実質単年度収支については、令和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年度は予算比での大幅な税収増や普通交付税の追加交付があったことなどにより黒字に転じたが、令和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外では、所要の財源確保のために財政調整基金等を取り崩していることから、赤字が継続している。今後、税収等の一般財源の大幅な増は見込めない一方、社会保障費を始めとする各種の財政需要は拡大していく見込みであり、事務事業の徹底した見直しなど、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黒字額の大半は、グラフに示されるとおり水道事業会計によるものである。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実質赤字となっている会計はないが、水道事業会計及び一般会計以外の会計においては、一般会計からの繰出金を除けば恒常的に赤字状態となっている会計もあり、標準財政規模に対する黒字額の比率は低くなっている。</a:t>
          </a:r>
        </a:p>
        <a:p>
          <a:r>
            <a:rPr kumimoji="1" lang="ja-JP" altLang="en-US" sz="1400">
              <a:latin typeface="ＭＳ ゴシック" pitchFamily="49" charset="-128"/>
              <a:ea typeface="ＭＳ ゴシック" pitchFamily="49" charset="-128"/>
            </a:rPr>
            <a:t>　今後は、特に補助金等が多額に上る下水道事業等の公営企業会計において、経営戦略等に基づき経費の節減や料金見直しも含めた収入確保を進めることで経営の健全化を図り、一般会計からの負担額の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52247762</v>
      </c>
      <c r="BO4" s="449"/>
      <c r="BP4" s="449"/>
      <c r="BQ4" s="449"/>
      <c r="BR4" s="449"/>
      <c r="BS4" s="449"/>
      <c r="BT4" s="449"/>
      <c r="BU4" s="450"/>
      <c r="BV4" s="448">
        <v>53434778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6.9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50302264</v>
      </c>
      <c r="BO5" s="420"/>
      <c r="BP5" s="420"/>
      <c r="BQ5" s="420"/>
      <c r="BR5" s="420"/>
      <c r="BS5" s="420"/>
      <c r="BT5" s="420"/>
      <c r="BU5" s="421"/>
      <c r="BV5" s="419">
        <v>51326657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1945498</v>
      </c>
      <c r="BO6" s="420"/>
      <c r="BP6" s="420"/>
      <c r="BQ6" s="420"/>
      <c r="BR6" s="420"/>
      <c r="BS6" s="420"/>
      <c r="BT6" s="420"/>
      <c r="BU6" s="421"/>
      <c r="BV6" s="419">
        <v>2108121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93.2</v>
      </c>
      <c r="CU6" s="563"/>
      <c r="CV6" s="563"/>
      <c r="CW6" s="563"/>
      <c r="CX6" s="563"/>
      <c r="CY6" s="563"/>
      <c r="CZ6" s="563"/>
      <c r="DA6" s="564"/>
      <c r="DB6" s="562">
        <v>93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86978</v>
      </c>
      <c r="BO7" s="420"/>
      <c r="BP7" s="420"/>
      <c r="BQ7" s="420"/>
      <c r="BR7" s="420"/>
      <c r="BS7" s="420"/>
      <c r="BT7" s="420"/>
      <c r="BU7" s="421"/>
      <c r="BV7" s="419">
        <v>103348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28410001</v>
      </c>
      <c r="CU7" s="420"/>
      <c r="CV7" s="420"/>
      <c r="CW7" s="420"/>
      <c r="CX7" s="420"/>
      <c r="CY7" s="420"/>
      <c r="CZ7" s="420"/>
      <c r="DA7" s="421"/>
      <c r="DB7" s="419">
        <v>28913279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1858520</v>
      </c>
      <c r="BO8" s="420"/>
      <c r="BP8" s="420"/>
      <c r="BQ8" s="420"/>
      <c r="BR8" s="420"/>
      <c r="BS8" s="420"/>
      <c r="BT8" s="420"/>
      <c r="BU8" s="421"/>
      <c r="BV8" s="419">
        <v>2004773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0.52</v>
      </c>
      <c r="CU8" s="523"/>
      <c r="CV8" s="523"/>
      <c r="CW8" s="523"/>
      <c r="CX8" s="523"/>
      <c r="CY8" s="523"/>
      <c r="CZ8" s="523"/>
      <c r="DA8" s="524"/>
      <c r="DB8" s="522">
        <v>0.53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99937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-146253</v>
      </c>
      <c r="BO9" s="420"/>
      <c r="BP9" s="420"/>
      <c r="BQ9" s="420"/>
      <c r="BR9" s="420"/>
      <c r="BS9" s="420"/>
      <c r="BT9" s="420"/>
      <c r="BU9" s="421"/>
      <c r="BV9" s="419">
        <v>894274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17.399999999999999</v>
      </c>
      <c r="CU9" s="417"/>
      <c r="CV9" s="417"/>
      <c r="CW9" s="417"/>
      <c r="CX9" s="417"/>
      <c r="CY9" s="417"/>
      <c r="CZ9" s="417"/>
      <c r="DA9" s="418"/>
      <c r="DB9" s="416">
        <v>17.5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103746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3067</v>
      </c>
      <c r="BO10" s="420"/>
      <c r="BP10" s="420"/>
      <c r="BQ10" s="420"/>
      <c r="BR10" s="420"/>
      <c r="BS10" s="420"/>
      <c r="BT10" s="420"/>
      <c r="BU10" s="421"/>
      <c r="BV10" s="419">
        <v>2682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97645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122</v>
      </c>
      <c r="AV12" s="478"/>
      <c r="AW12" s="478"/>
      <c r="AX12" s="478"/>
      <c r="AY12" s="433" t="s">
        <v>136</v>
      </c>
      <c r="AZ12" s="434"/>
      <c r="BA12" s="434"/>
      <c r="BB12" s="434"/>
      <c r="BC12" s="434"/>
      <c r="BD12" s="434"/>
      <c r="BE12" s="434"/>
      <c r="BF12" s="434"/>
      <c r="BG12" s="434"/>
      <c r="BH12" s="434"/>
      <c r="BI12" s="434"/>
      <c r="BJ12" s="434"/>
      <c r="BK12" s="434"/>
      <c r="BL12" s="434"/>
      <c r="BM12" s="435"/>
      <c r="BN12" s="419">
        <v>1500000</v>
      </c>
      <c r="BO12" s="420"/>
      <c r="BP12" s="420"/>
      <c r="BQ12" s="420"/>
      <c r="BR12" s="420"/>
      <c r="BS12" s="420"/>
      <c r="BT12" s="420"/>
      <c r="BU12" s="421"/>
      <c r="BV12" s="419">
        <v>100000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96555</v>
      </c>
      <c r="S13" s="507"/>
      <c r="T13" s="507"/>
      <c r="U13" s="507"/>
      <c r="V13" s="508"/>
      <c r="W13" s="509" t="s">
        <v>139</v>
      </c>
      <c r="X13" s="405"/>
      <c r="Y13" s="405"/>
      <c r="Z13" s="405"/>
      <c r="AA13" s="405"/>
      <c r="AB13" s="406"/>
      <c r="AC13" s="372">
        <v>2604</v>
      </c>
      <c r="AD13" s="373"/>
      <c r="AE13" s="373"/>
      <c r="AF13" s="373"/>
      <c r="AG13" s="374"/>
      <c r="AH13" s="372">
        <v>2969</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-1643186</v>
      </c>
      <c r="BO13" s="420"/>
      <c r="BP13" s="420"/>
      <c r="BQ13" s="420"/>
      <c r="BR13" s="420"/>
      <c r="BS13" s="420"/>
      <c r="BT13" s="420"/>
      <c r="BU13" s="421"/>
      <c r="BV13" s="419">
        <v>796956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12.4</v>
      </c>
      <c r="CU13" s="417"/>
      <c r="CV13" s="417"/>
      <c r="CW13" s="417"/>
      <c r="CX13" s="417"/>
      <c r="CY13" s="417"/>
      <c r="CZ13" s="417"/>
      <c r="DA13" s="418"/>
      <c r="DB13" s="416">
        <v>12.4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98811</v>
      </c>
      <c r="S14" s="507"/>
      <c r="T14" s="507"/>
      <c r="U14" s="507"/>
      <c r="V14" s="508"/>
      <c r="W14" s="510"/>
      <c r="X14" s="408"/>
      <c r="Y14" s="408"/>
      <c r="Z14" s="408"/>
      <c r="AA14" s="408"/>
      <c r="AB14" s="409"/>
      <c r="AC14" s="499">
        <v>5.6</v>
      </c>
      <c r="AD14" s="500"/>
      <c r="AE14" s="500"/>
      <c r="AF14" s="500"/>
      <c r="AG14" s="501"/>
      <c r="AH14" s="499">
        <v>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94.5</v>
      </c>
      <c r="CU14" s="517"/>
      <c r="CV14" s="517"/>
      <c r="CW14" s="517"/>
      <c r="CX14" s="517"/>
      <c r="CY14" s="517"/>
      <c r="CZ14" s="517"/>
      <c r="DA14" s="518"/>
      <c r="DB14" s="516">
        <v>100.5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97787</v>
      </c>
      <c r="S15" s="507"/>
      <c r="T15" s="507"/>
      <c r="U15" s="507"/>
      <c r="V15" s="508"/>
      <c r="W15" s="509" t="s">
        <v>146</v>
      </c>
      <c r="X15" s="405"/>
      <c r="Y15" s="405"/>
      <c r="Z15" s="405"/>
      <c r="AA15" s="405"/>
      <c r="AB15" s="406"/>
      <c r="AC15" s="372">
        <v>13080</v>
      </c>
      <c r="AD15" s="373"/>
      <c r="AE15" s="373"/>
      <c r="AF15" s="373"/>
      <c r="AG15" s="374"/>
      <c r="AH15" s="372">
        <v>13276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12721963</v>
      </c>
      <c r="BO15" s="449"/>
      <c r="BP15" s="449"/>
      <c r="BQ15" s="449"/>
      <c r="BR15" s="449"/>
      <c r="BS15" s="449"/>
      <c r="BT15" s="449"/>
      <c r="BU15" s="450"/>
      <c r="BV15" s="448">
        <v>12154415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28.1</v>
      </c>
      <c r="AD16" s="500"/>
      <c r="AE16" s="500"/>
      <c r="AF16" s="500"/>
      <c r="AG16" s="501"/>
      <c r="AH16" s="499">
        <v>28</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24617570</v>
      </c>
      <c r="BO16" s="420"/>
      <c r="BP16" s="420"/>
      <c r="BQ16" s="420"/>
      <c r="BR16" s="420"/>
      <c r="BS16" s="420"/>
      <c r="BT16" s="420"/>
      <c r="BU16" s="421"/>
      <c r="BV16" s="419">
        <v>24120477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30798</v>
      </c>
      <c r="AD17" s="373"/>
      <c r="AE17" s="373"/>
      <c r="AF17" s="373"/>
      <c r="AG17" s="374"/>
      <c r="AH17" s="372">
        <v>31109</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16044221</v>
      </c>
      <c r="BO17" s="420"/>
      <c r="BP17" s="420"/>
      <c r="BQ17" s="420"/>
      <c r="BR17" s="420"/>
      <c r="BS17" s="420"/>
      <c r="BT17" s="420"/>
      <c r="BU17" s="421"/>
      <c r="BV17" s="419">
        <v>15303706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506.33</v>
      </c>
      <c r="M18" s="472"/>
      <c r="N18" s="472"/>
      <c r="O18" s="472"/>
      <c r="P18" s="472"/>
      <c r="Q18" s="472"/>
      <c r="R18" s="473"/>
      <c r="S18" s="473"/>
      <c r="T18" s="473"/>
      <c r="U18" s="473"/>
      <c r="V18" s="474"/>
      <c r="W18" s="490"/>
      <c r="X18" s="491"/>
      <c r="Y18" s="491"/>
      <c r="Z18" s="491"/>
      <c r="AA18" s="491"/>
      <c r="AB18" s="515"/>
      <c r="AC18" s="389">
        <v>66.3</v>
      </c>
      <c r="AD18" s="390"/>
      <c r="AE18" s="390"/>
      <c r="AF18" s="390"/>
      <c r="AG18" s="475"/>
      <c r="AH18" s="389">
        <v>65.7</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26744687</v>
      </c>
      <c r="BO18" s="420"/>
      <c r="BP18" s="420"/>
      <c r="BQ18" s="420"/>
      <c r="BR18" s="420"/>
      <c r="BS18" s="420"/>
      <c r="BT18" s="420"/>
      <c r="BU18" s="421"/>
      <c r="BV18" s="419">
        <v>26679769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197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35470434</v>
      </c>
      <c r="BO19" s="420"/>
      <c r="BP19" s="420"/>
      <c r="BQ19" s="420"/>
      <c r="BR19" s="420"/>
      <c r="BS19" s="420"/>
      <c r="BT19" s="420"/>
      <c r="BU19" s="421"/>
      <c r="BV19" s="419">
        <v>34829600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41213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64488575</v>
      </c>
      <c r="BO22" s="449"/>
      <c r="BP22" s="449"/>
      <c r="BQ22" s="449"/>
      <c r="BR22" s="449"/>
      <c r="BS22" s="449"/>
      <c r="BT22" s="449"/>
      <c r="BU22" s="450"/>
      <c r="BV22" s="448">
        <v>68270775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27785389</v>
      </c>
      <c r="BO23" s="420"/>
      <c r="BP23" s="420"/>
      <c r="BQ23" s="420"/>
      <c r="BR23" s="420"/>
      <c r="BS23" s="420"/>
      <c r="BT23" s="420"/>
      <c r="BU23" s="421"/>
      <c r="BV23" s="419">
        <v>29269452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6860</v>
      </c>
      <c r="R24" s="373"/>
      <c r="S24" s="373"/>
      <c r="T24" s="373"/>
      <c r="U24" s="373"/>
      <c r="V24" s="374"/>
      <c r="W24" s="462"/>
      <c r="X24" s="399"/>
      <c r="Y24" s="400"/>
      <c r="Z24" s="375" t="s">
        <v>171</v>
      </c>
      <c r="AA24" s="376"/>
      <c r="AB24" s="376"/>
      <c r="AC24" s="376"/>
      <c r="AD24" s="376"/>
      <c r="AE24" s="376"/>
      <c r="AF24" s="376"/>
      <c r="AG24" s="377"/>
      <c r="AH24" s="372">
        <v>705</v>
      </c>
      <c r="AI24" s="373"/>
      <c r="AJ24" s="373"/>
      <c r="AK24" s="373"/>
      <c r="AL24" s="374"/>
      <c r="AM24" s="372">
        <v>2344830</v>
      </c>
      <c r="AN24" s="373"/>
      <c r="AO24" s="373"/>
      <c r="AP24" s="373"/>
      <c r="AQ24" s="373"/>
      <c r="AR24" s="374"/>
      <c r="AS24" s="372">
        <v>3326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45837932</v>
      </c>
      <c r="BO24" s="420"/>
      <c r="BP24" s="420"/>
      <c r="BQ24" s="420"/>
      <c r="BR24" s="420"/>
      <c r="BS24" s="420"/>
      <c r="BT24" s="420"/>
      <c r="BU24" s="421"/>
      <c r="BV24" s="419">
        <v>48287108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2</v>
      </c>
      <c r="M25" s="373"/>
      <c r="N25" s="373"/>
      <c r="O25" s="373"/>
      <c r="P25" s="374"/>
      <c r="Q25" s="372">
        <v>6630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175</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6731596</v>
      </c>
      <c r="BO25" s="449"/>
      <c r="BP25" s="449"/>
      <c r="BQ25" s="449"/>
      <c r="BR25" s="449"/>
      <c r="BS25" s="449"/>
      <c r="BT25" s="449"/>
      <c r="BU25" s="450"/>
      <c r="BV25" s="448">
        <v>6057708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6210</v>
      </c>
      <c r="R26" s="373"/>
      <c r="S26" s="373"/>
      <c r="T26" s="373"/>
      <c r="U26" s="373"/>
      <c r="V26" s="374"/>
      <c r="W26" s="462"/>
      <c r="X26" s="399"/>
      <c r="Y26" s="400"/>
      <c r="Z26" s="375" t="s">
        <v>178</v>
      </c>
      <c r="AA26" s="430"/>
      <c r="AB26" s="430"/>
      <c r="AC26" s="430"/>
      <c r="AD26" s="430"/>
      <c r="AE26" s="430"/>
      <c r="AF26" s="430"/>
      <c r="AG26" s="431"/>
      <c r="AH26" s="372" t="s">
        <v>175</v>
      </c>
      <c r="AI26" s="373"/>
      <c r="AJ26" s="373"/>
      <c r="AK26" s="373"/>
      <c r="AL26" s="374"/>
      <c r="AM26" s="372" t="s">
        <v>175</v>
      </c>
      <c r="AN26" s="373"/>
      <c r="AO26" s="373"/>
      <c r="AP26" s="373"/>
      <c r="AQ26" s="373"/>
      <c r="AR26" s="374"/>
      <c r="AS26" s="372" t="s">
        <v>175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5550</v>
      </c>
      <c r="R27" s="373"/>
      <c r="S27" s="373"/>
      <c r="T27" s="373"/>
      <c r="U27" s="373"/>
      <c r="V27" s="374"/>
      <c r="W27" s="462"/>
      <c r="X27" s="399"/>
      <c r="Y27" s="400"/>
      <c r="Z27" s="375" t="s">
        <v>181</v>
      </c>
      <c r="AA27" s="376"/>
      <c r="AB27" s="376"/>
      <c r="AC27" s="376"/>
      <c r="AD27" s="376"/>
      <c r="AE27" s="376"/>
      <c r="AF27" s="376"/>
      <c r="AG27" s="377"/>
      <c r="AH27" s="372">
        <v>32</v>
      </c>
      <c r="AI27" s="373"/>
      <c r="AJ27" s="373"/>
      <c r="AK27" s="373"/>
      <c r="AL27" s="374"/>
      <c r="AM27" s="372">
        <v>109204</v>
      </c>
      <c r="AN27" s="373"/>
      <c r="AO27" s="373"/>
      <c r="AP27" s="373"/>
      <c r="AQ27" s="373"/>
      <c r="AR27" s="374"/>
      <c r="AS27" s="372">
        <v>3413</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877837</v>
      </c>
      <c r="BO27" s="454"/>
      <c r="BP27" s="454"/>
      <c r="BQ27" s="454"/>
      <c r="BR27" s="454"/>
      <c r="BS27" s="454"/>
      <c r="BT27" s="454"/>
      <c r="BU27" s="455"/>
      <c r="BV27" s="453">
        <v>877837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5150</v>
      </c>
      <c r="R28" s="373"/>
      <c r="S28" s="373"/>
      <c r="T28" s="373"/>
      <c r="U28" s="373"/>
      <c r="V28" s="374"/>
      <c r="W28" s="462"/>
      <c r="X28" s="399"/>
      <c r="Y28" s="400"/>
      <c r="Z28" s="375" t="s">
        <v>184</v>
      </c>
      <c r="AA28" s="376"/>
      <c r="AB28" s="376"/>
      <c r="AC28" s="376"/>
      <c r="AD28" s="376"/>
      <c r="AE28" s="376"/>
      <c r="AF28" s="376"/>
      <c r="AG28" s="377"/>
      <c r="AH28" s="372" t="s">
        <v>175</v>
      </c>
      <c r="AI28" s="373"/>
      <c r="AJ28" s="373"/>
      <c r="AK28" s="373"/>
      <c r="AL28" s="374"/>
      <c r="AM28" s="372" t="s">
        <v>175</v>
      </c>
      <c r="AN28" s="373"/>
      <c r="AO28" s="373"/>
      <c r="AP28" s="373"/>
      <c r="AQ28" s="373"/>
      <c r="AR28" s="374"/>
      <c r="AS28" s="372" t="s">
        <v>175</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4130684</v>
      </c>
      <c r="BO28" s="449"/>
      <c r="BP28" s="449"/>
      <c r="BQ28" s="449"/>
      <c r="BR28" s="449"/>
      <c r="BS28" s="449"/>
      <c r="BT28" s="449"/>
      <c r="BU28" s="450"/>
      <c r="BV28" s="448">
        <v>4627617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26</v>
      </c>
      <c r="M29" s="373"/>
      <c r="N29" s="373"/>
      <c r="O29" s="373"/>
      <c r="P29" s="374"/>
      <c r="Q29" s="372">
        <v>4650</v>
      </c>
      <c r="R29" s="373"/>
      <c r="S29" s="373"/>
      <c r="T29" s="373"/>
      <c r="U29" s="373"/>
      <c r="V29" s="374"/>
      <c r="W29" s="463"/>
      <c r="X29" s="464"/>
      <c r="Y29" s="465"/>
      <c r="Z29" s="375" t="s">
        <v>187</v>
      </c>
      <c r="AA29" s="376"/>
      <c r="AB29" s="376"/>
      <c r="AC29" s="376"/>
      <c r="AD29" s="376"/>
      <c r="AE29" s="376"/>
      <c r="AF29" s="376"/>
      <c r="AG29" s="377"/>
      <c r="AH29" s="372">
        <v>737</v>
      </c>
      <c r="AI29" s="373"/>
      <c r="AJ29" s="373"/>
      <c r="AK29" s="373"/>
      <c r="AL29" s="374"/>
      <c r="AM29" s="372">
        <v>2454034</v>
      </c>
      <c r="AN29" s="373"/>
      <c r="AO29" s="373"/>
      <c r="AP29" s="373"/>
      <c r="AQ29" s="373"/>
      <c r="AR29" s="374"/>
      <c r="AS29" s="372">
        <v>3330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1026950</v>
      </c>
      <c r="BO29" s="420"/>
      <c r="BP29" s="420"/>
      <c r="BQ29" s="420"/>
      <c r="BR29" s="420"/>
      <c r="BS29" s="420"/>
      <c r="BT29" s="420"/>
      <c r="BU29" s="421"/>
      <c r="BV29" s="419">
        <v>1027261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2833774</v>
      </c>
      <c r="BO30" s="454"/>
      <c r="BP30" s="454"/>
      <c r="BQ30" s="454"/>
      <c r="BR30" s="454"/>
      <c r="BS30" s="454"/>
      <c r="BT30" s="454"/>
      <c r="BU30" s="455"/>
      <c r="BV30" s="453">
        <v>2680041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IF('各会計、関係団体の財政状況及び健全化判断比率'!B31="","",'各会計、関係団体の財政状況及び健全化判断比率'!B31)</f>
        <v>津山市水道事業会計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IF('各会計、関係団体の財政状況及び健全化判断比率'!B34="","",'各会計、関係団体の財政状況及び健全化判断比率'!B34)</f>
        <v>食肉処理センター特別会計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津山広域事務組合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（財）津山市都市整備公社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磯野計記念奨学金特別会計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IF('各会計、関係団体の財政状況及び健全化判断比率'!B32="","",'各会計、関係団体の財政状況及び健全化判断比率'!B32)</f>
        <v>津山市工業用水道事業会計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津山広域事務組合 ふるさと振興事業特別会計</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津山スポーツ振興財団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公共用地取得事業特別会計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IF('各会計、関係団体の財政状況及び健全化判断比率'!B33="","",'各会計、関係団体の財政状況及び健全化判断比率'!B33)</f>
        <v>津山市下水道事業会計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勝田郡老人福祉施設組合 一般会計</v>
      </c>
      <c r="BZ36" s="368"/>
      <c r="CA36" s="368"/>
      <c r="CB36" s="368"/>
      <c r="CC36" s="368"/>
      <c r="CD36" s="368"/>
      <c r="CE36" s="368"/>
      <c r="CF36" s="368"/>
      <c r="CG36" s="368"/>
      <c r="CH36" s="368"/>
      <c r="CI36" s="368"/>
      <c r="CJ36" s="368"/>
      <c r="CK36" s="368"/>
      <c r="CL36" s="368"/>
      <c r="CM36" s="368"/>
      <c r="CN36" s="181"/>
      <c r="CO36" s="367">
        <f t="shared" si="3"/>
        <v>25</v>
      </c>
      <c r="CP36" s="367"/>
      <c r="CQ36" s="368" t="str">
        <f>IF('各会計、関係団体の財政状況及び健全化判断比率'!BS9="","",'各会計、関係団体の財政状況及び健全化判断比率'!BS9)</f>
        <v>津山文化振興財団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奨学金特別会計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久米老人ホーム組合 一般会計</v>
      </c>
      <c r="BZ37" s="368"/>
      <c r="CA37" s="368"/>
      <c r="CB37" s="368"/>
      <c r="CC37" s="368"/>
      <c r="CD37" s="368"/>
      <c r="CE37" s="368"/>
      <c r="CF37" s="368"/>
      <c r="CG37" s="368"/>
      <c r="CH37" s="368"/>
      <c r="CI37" s="368"/>
      <c r="CJ37" s="368"/>
      <c r="CK37" s="368"/>
      <c r="CL37" s="368"/>
      <c r="CM37" s="368"/>
      <c r="CN37" s="181"/>
      <c r="CO37" s="367">
        <f t="shared" si="3"/>
        <v>26</v>
      </c>
      <c r="CP37" s="367"/>
      <c r="CQ37" s="368" t="str">
        <f>IF('各会計、関係団体の財政状況及び健全化判断比率'!BS10="","",'各会計、関係団体の財政状況及び健全化判断比率'!BS10)</f>
        <v>津山街づくり（株）</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土地開発公社清算事業特別会計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久米老人ホーム組合 指定訪問介護事業特別会計</v>
      </c>
      <c r="BZ38" s="368"/>
      <c r="CA38" s="368"/>
      <c r="CB38" s="368"/>
      <c r="CC38" s="368"/>
      <c r="CD38" s="368"/>
      <c r="CE38" s="368"/>
      <c r="CF38" s="368"/>
      <c r="CG38" s="368"/>
      <c r="CH38" s="368"/>
      <c r="CI38" s="368"/>
      <c r="CJ38" s="368"/>
      <c r="CK38" s="368"/>
      <c r="CL38" s="368"/>
      <c r="CM38" s="368"/>
      <c r="CN38" s="181"/>
      <c r="CO38" s="367">
        <f t="shared" si="3"/>
        <v>27</v>
      </c>
      <c r="CP38" s="367"/>
      <c r="CQ38" s="368" t="str">
        <f>IF('各会計、関係団体の財政状況及び健全化判断比率'!BS11="","",'各会計、関係団体の財政状況及び健全化判断比率'!BS11)</f>
        <v>津山地域振興開発（株）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津山圏域資源循環施設組合 一般会計</v>
      </c>
      <c r="BZ39" s="368"/>
      <c r="CA39" s="368"/>
      <c r="CB39" s="368"/>
      <c r="CC39" s="368"/>
      <c r="CD39" s="368"/>
      <c r="CE39" s="368"/>
      <c r="CF39" s="368"/>
      <c r="CG39" s="368"/>
      <c r="CH39" s="368"/>
      <c r="CI39" s="368"/>
      <c r="CJ39" s="368"/>
      <c r="CK39" s="368"/>
      <c r="CL39" s="368"/>
      <c r="CM39" s="368"/>
      <c r="CN39" s="181"/>
      <c r="CO39" s="367">
        <f t="shared" si="3"/>
        <v>28</v>
      </c>
      <c r="CP39" s="367"/>
      <c r="CQ39" s="368" t="str">
        <f>IF('各会計、関係団体の財政状況及び健全化判断比率'!BS12="","",'各会計、関係団体の財政状況及び健全化判断比率'!BS12)</f>
        <v>（株）津山市加茂町ふるさと振興公社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津山圏域衛生処理組合 一般会計</v>
      </c>
      <c r="BZ40" s="368"/>
      <c r="CA40" s="368"/>
      <c r="CB40" s="368"/>
      <c r="CC40" s="368"/>
      <c r="CD40" s="368"/>
      <c r="CE40" s="368"/>
      <c r="CF40" s="368"/>
      <c r="CG40" s="368"/>
      <c r="CH40" s="368"/>
      <c r="CI40" s="368"/>
      <c r="CJ40" s="368"/>
      <c r="CK40" s="368"/>
      <c r="CL40" s="368"/>
      <c r="CM40" s="368"/>
      <c r="CN40" s="181"/>
      <c r="CO40" s="367">
        <f t="shared" si="3"/>
        <v>29</v>
      </c>
      <c r="CP40" s="367"/>
      <c r="CQ40" s="368" t="str">
        <f>IF('各会計、関係団体の財政状況及び健全化判断比率'!BS13="","",'各会計、関係団体の財政状況及び健全化判断比率'!BS13)</f>
        <v>（有）アグリ久米</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津山圏域消防組合 一般会計</v>
      </c>
      <c r="BZ41" s="368"/>
      <c r="CA41" s="368"/>
      <c r="CB41" s="368"/>
      <c r="CC41" s="368"/>
      <c r="CD41" s="368"/>
      <c r="CE41" s="368"/>
      <c r="CF41" s="368"/>
      <c r="CG41" s="368"/>
      <c r="CH41" s="368"/>
      <c r="CI41" s="368"/>
      <c r="CJ41" s="368"/>
      <c r="CK41" s="368"/>
      <c r="CL41" s="368"/>
      <c r="CM41" s="368"/>
      <c r="CN41" s="181"/>
      <c r="CO41" s="367">
        <f t="shared" si="3"/>
        <v>30</v>
      </c>
      <c r="CP41" s="367"/>
      <c r="CQ41" s="368" t="str">
        <f>IF('各会計、関係団体の財政状況及び健全化判断比率'!BS14="","",'各会計、関係団体の財政状況及び健全化判断比率'!BS14)</f>
        <v>（財）あばグリーン公社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岡山県広域水道企業団</v>
      </c>
      <c r="BZ42" s="368"/>
      <c r="CA42" s="368"/>
      <c r="CB42" s="368"/>
      <c r="CC42" s="368"/>
      <c r="CD42" s="368"/>
      <c r="CE42" s="368"/>
      <c r="CF42" s="368"/>
      <c r="CG42" s="368"/>
      <c r="CH42" s="368"/>
      <c r="CI42" s="368"/>
      <c r="CJ42" s="368"/>
      <c r="CK42" s="368"/>
      <c r="CL42" s="368"/>
      <c r="CM42" s="368"/>
      <c r="CN42" s="181"/>
      <c r="CO42" s="367">
        <f t="shared" si="3"/>
        <v>31</v>
      </c>
      <c r="CP42" s="367"/>
      <c r="CQ42" s="368" t="str">
        <f>IF('各会計、関係団体の財政状況及び健全化判断比率'!BS15="","",'各会計、関係団体の財政状況及び健全化判断比率'!BS15)</f>
        <v>（株）曲辰</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岡山県後期高齢者医療広域連合 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1d977gGQ9syB9VTzIFaiH/+JwvCQ+brHZjV+LtgYY1ZO1ZRSNgCD7/XEi6zce6qOY+vX/M5eH0XYfZhSK92Y1g==" saltValue="r9Pp7w19Q27QclW68JoL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577</v>
      </c>
      <c r="D34" s="1151"/>
      <c r="E34" s="1152"/>
      <c r="F34" s="32">
        <v>15.13</v>
      </c>
      <c r="G34" s="33">
        <v>16.489999999999998</v>
      </c>
      <c r="H34" s="33">
        <v>16.97</v>
      </c>
      <c r="I34" s="33">
        <v>16.52</v>
      </c>
      <c r="J34" s="34">
        <v>16.8</v>
      </c>
      <c r="K34" s="22"/>
      <c r="L34" s="22"/>
      <c r="M34" s="22"/>
      <c r="N34" s="22"/>
      <c r="O34" s="22"/>
      <c r="P34" s="22"/>
    </row>
    <row r="35" spans="1:16" ht="39" customHeight="1" x14ac:dyDescent="0.2">
      <c r="A35" s="22"/>
      <c r="B35" s="35"/>
      <c r="C35" s="1145" t="s">
        <v>578</v>
      </c>
      <c r="D35" s="1146"/>
      <c r="E35" s="1147"/>
      <c r="F35" s="36">
        <v>4.3899999999999997</v>
      </c>
      <c r="G35" s="37">
        <v>3.49</v>
      </c>
      <c r="H35" s="37">
        <v>3.99</v>
      </c>
      <c r="I35" s="37">
        <v>6.93</v>
      </c>
      <c r="J35" s="38">
        <v>6.54</v>
      </c>
      <c r="K35" s="22"/>
      <c r="L35" s="22"/>
      <c r="M35" s="22"/>
      <c r="N35" s="22"/>
      <c r="O35" s="22"/>
      <c r="P35" s="22"/>
    </row>
    <row r="36" spans="1:16" ht="39" customHeight="1" x14ac:dyDescent="0.2">
      <c r="A36" s="22"/>
      <c r="B36" s="35"/>
      <c r="C36" s="1145" t="s">
        <v>579</v>
      </c>
      <c r="D36" s="1146"/>
      <c r="E36" s="1147"/>
      <c r="F36" s="36">
        <v>1.18</v>
      </c>
      <c r="G36" s="37">
        <v>1.27</v>
      </c>
      <c r="H36" s="37">
        <v>2.38</v>
      </c>
      <c r="I36" s="37">
        <v>2.41</v>
      </c>
      <c r="J36" s="38">
        <v>2.2999999999999998</v>
      </c>
      <c r="K36" s="22"/>
      <c r="L36" s="22"/>
      <c r="M36" s="22"/>
      <c r="N36" s="22"/>
      <c r="O36" s="22"/>
      <c r="P36" s="22"/>
    </row>
    <row r="37" spans="1:16" ht="39" customHeight="1" x14ac:dyDescent="0.2">
      <c r="A37" s="22"/>
      <c r="B37" s="35"/>
      <c r="C37" s="1145" t="s">
        <v>580</v>
      </c>
      <c r="D37" s="1146"/>
      <c r="E37" s="1147"/>
      <c r="F37" s="36">
        <v>0.76</v>
      </c>
      <c r="G37" s="37">
        <v>0.47</v>
      </c>
      <c r="H37" s="37">
        <v>0.97</v>
      </c>
      <c r="I37" s="37">
        <v>1.66</v>
      </c>
      <c r="J37" s="38">
        <v>1.9</v>
      </c>
      <c r="K37" s="22"/>
      <c r="L37" s="22"/>
      <c r="M37" s="22"/>
      <c r="N37" s="22"/>
      <c r="O37" s="22"/>
      <c r="P37" s="22"/>
    </row>
    <row r="38" spans="1:16" ht="39" customHeight="1" x14ac:dyDescent="0.2">
      <c r="A38" s="22"/>
      <c r="B38" s="35"/>
      <c r="C38" s="1145" t="s">
        <v>581</v>
      </c>
      <c r="D38" s="1146"/>
      <c r="E38" s="1147"/>
      <c r="F38" s="36">
        <v>0.4</v>
      </c>
      <c r="G38" s="37">
        <v>0.32</v>
      </c>
      <c r="H38" s="37">
        <v>0.54</v>
      </c>
      <c r="I38" s="37">
        <v>0.3</v>
      </c>
      <c r="J38" s="38">
        <v>0.46</v>
      </c>
      <c r="K38" s="22"/>
      <c r="L38" s="22"/>
      <c r="M38" s="22"/>
      <c r="N38" s="22"/>
      <c r="O38" s="22"/>
      <c r="P38" s="22"/>
    </row>
    <row r="39" spans="1:16" ht="39" customHeight="1" x14ac:dyDescent="0.2">
      <c r="A39" s="22"/>
      <c r="B39" s="35"/>
      <c r="C39" s="1145" t="s">
        <v>582</v>
      </c>
      <c r="D39" s="1146"/>
      <c r="E39" s="1147"/>
      <c r="F39" s="36">
        <v>0.18</v>
      </c>
      <c r="G39" s="37">
        <v>0.18</v>
      </c>
      <c r="H39" s="37">
        <v>0.17</v>
      </c>
      <c r="I39" s="37">
        <v>0.17</v>
      </c>
      <c r="J39" s="38">
        <v>0.17</v>
      </c>
      <c r="K39" s="22"/>
      <c r="L39" s="22"/>
      <c r="M39" s="22"/>
      <c r="N39" s="22"/>
      <c r="O39" s="22"/>
      <c r="P39" s="22"/>
    </row>
    <row r="40" spans="1:16" ht="39" customHeight="1" x14ac:dyDescent="0.2">
      <c r="A40" s="22"/>
      <c r="B40" s="35"/>
      <c r="C40" s="1145" t="s">
        <v>583</v>
      </c>
      <c r="D40" s="1146"/>
      <c r="E40" s="1147"/>
      <c r="F40" s="36">
        <v>0</v>
      </c>
      <c r="G40" s="37">
        <v>0</v>
      </c>
      <c r="H40" s="37">
        <v>0</v>
      </c>
      <c r="I40" s="37">
        <v>0.01</v>
      </c>
      <c r="J40" s="38">
        <v>0</v>
      </c>
      <c r="K40" s="22"/>
      <c r="L40" s="22"/>
      <c r="M40" s="22"/>
      <c r="N40" s="22"/>
      <c r="O40" s="22"/>
      <c r="P40" s="22"/>
    </row>
    <row r="41" spans="1:16" ht="39" customHeight="1" x14ac:dyDescent="0.2">
      <c r="A41" s="22"/>
      <c r="B41" s="35"/>
      <c r="C41" s="1145" t="s">
        <v>584</v>
      </c>
      <c r="D41" s="1146"/>
      <c r="E41" s="1147"/>
      <c r="F41" s="36">
        <v>0</v>
      </c>
      <c r="G41" s="37">
        <v>0</v>
      </c>
      <c r="H41" s="37">
        <v>0</v>
      </c>
      <c r="I41" s="37">
        <v>0</v>
      </c>
      <c r="J41" s="38">
        <v>0</v>
      </c>
      <c r="K41" s="22"/>
      <c r="L41" s="22"/>
      <c r="M41" s="22"/>
      <c r="N41" s="22"/>
      <c r="O41" s="22"/>
      <c r="P41" s="22"/>
    </row>
    <row r="42" spans="1:16" ht="39" customHeight="1" x14ac:dyDescent="0.2">
      <c r="A42" s="22"/>
      <c r="B42" s="39"/>
      <c r="C42" s="1145" t="s">
        <v>585</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586</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8vRZWjxIHniqWn2ApUzJQb4c7VdqjwhY6LU6cwMOntgjbEBXuhvGtflfekZjT9zcJc3sXuhHqrc3j/ocKDRtg==" saltValue="TWHOnRdSeb2yMZCkwsI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K62" sqref="K6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6137</v>
      </c>
      <c r="L45" s="60">
        <v>6009</v>
      </c>
      <c r="M45" s="60">
        <v>6161</v>
      </c>
      <c r="N45" s="60">
        <v>6241</v>
      </c>
      <c r="O45" s="61">
        <v>6316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2">
      <c r="A47" s="48"/>
      <c r="B47" s="1178"/>
      <c r="C47" s="1179"/>
      <c r="D47" s="62"/>
      <c r="E47" s="1155" t="s">
        <v>14</v>
      </c>
      <c r="F47" s="1155"/>
      <c r="G47" s="1155"/>
      <c r="H47" s="1155"/>
      <c r="I47" s="1155"/>
      <c r="J47" s="1156"/>
      <c r="K47" s="63">
        <v>13</v>
      </c>
      <c r="L47" s="64">
        <v>7</v>
      </c>
      <c r="M47" s="64" t="s">
        <v>527</v>
      </c>
      <c r="N47" s="64" t="s">
        <v>527</v>
      </c>
      <c r="O47" s="65" t="s">
        <v>527</v>
      </c>
      <c r="P47" s="48"/>
      <c r="Q47" s="48"/>
      <c r="R47" s="48"/>
      <c r="S47" s="48"/>
      <c r="T47" s="48"/>
      <c r="U47" s="48"/>
    </row>
    <row r="48" spans="1:21" ht="30.75" customHeight="1" x14ac:dyDescent="0.2">
      <c r="A48" s="48"/>
      <c r="B48" s="1178"/>
      <c r="C48" s="1179"/>
      <c r="D48" s="62"/>
      <c r="E48" s="1155" t="s">
        <v>15</v>
      </c>
      <c r="F48" s="1155"/>
      <c r="G48" s="1155"/>
      <c r="H48" s="1155"/>
      <c r="I48" s="1155"/>
      <c r="J48" s="1156"/>
      <c r="K48" s="63">
        <v>1805</v>
      </c>
      <c r="L48" s="64">
        <v>1694</v>
      </c>
      <c r="M48" s="64">
        <v>1746</v>
      </c>
      <c r="N48" s="64">
        <v>1724</v>
      </c>
      <c r="O48" s="65">
        <v>1634</v>
      </c>
      <c r="P48" s="48"/>
      <c r="Q48" s="48"/>
      <c r="R48" s="48"/>
      <c r="S48" s="48"/>
      <c r="T48" s="48"/>
      <c r="U48" s="48"/>
    </row>
    <row r="49" spans="1:21" ht="30.75" customHeight="1" x14ac:dyDescent="0.2">
      <c r="A49" s="48"/>
      <c r="B49" s="1178"/>
      <c r="C49" s="1179"/>
      <c r="D49" s="62"/>
      <c r="E49" s="1155" t="s">
        <v>16</v>
      </c>
      <c r="F49" s="1155"/>
      <c r="G49" s="1155"/>
      <c r="H49" s="1155"/>
      <c r="I49" s="1155"/>
      <c r="J49" s="1156"/>
      <c r="K49" s="63">
        <v>503</v>
      </c>
      <c r="L49" s="64">
        <v>787</v>
      </c>
      <c r="M49" s="64">
        <v>871</v>
      </c>
      <c r="N49" s="64">
        <v>941</v>
      </c>
      <c r="O49" s="65">
        <v>1060</v>
      </c>
      <c r="P49" s="48"/>
      <c r="Q49" s="48"/>
      <c r="R49" s="48"/>
      <c r="S49" s="48"/>
      <c r="T49" s="48"/>
      <c r="U49" s="48"/>
    </row>
    <row r="50" spans="1:21" ht="30.75" customHeight="1" x14ac:dyDescent="0.2">
      <c r="A50" s="48"/>
      <c r="B50" s="1178"/>
      <c r="C50" s="1179"/>
      <c r="D50" s="62"/>
      <c r="E50" s="1155" t="s">
        <v>17</v>
      </c>
      <c r="F50" s="1155"/>
      <c r="G50" s="1155"/>
      <c r="H50" s="1155"/>
      <c r="I50" s="1155"/>
      <c r="J50" s="1156"/>
      <c r="K50" s="63">
        <v>201</v>
      </c>
      <c r="L50" s="64">
        <v>193</v>
      </c>
      <c r="M50" s="64">
        <v>151</v>
      </c>
      <c r="N50" s="64">
        <v>148</v>
      </c>
      <c r="O50" s="65">
        <v>143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527</v>
      </c>
      <c r="L51" s="64" t="s">
        <v>527</v>
      </c>
      <c r="M51" s="64" t="s">
        <v>527</v>
      </c>
      <c r="N51" s="64" t="s">
        <v>527</v>
      </c>
      <c r="O51" s="65" t="s">
        <v>527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5966</v>
      </c>
      <c r="L52" s="64">
        <v>5996</v>
      </c>
      <c r="M52" s="64">
        <v>6069</v>
      </c>
      <c r="N52" s="64">
        <v>6178</v>
      </c>
      <c r="O52" s="65">
        <v>6314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2693</v>
      </c>
      <c r="L53" s="69">
        <v>2694</v>
      </c>
      <c r="M53" s="69">
        <v>2860</v>
      </c>
      <c r="N53" s="69">
        <v>2876</v>
      </c>
      <c r="O53" s="70">
        <v>2839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3">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1" t="s">
        <v>26</v>
      </c>
      <c r="C58" s="1162"/>
      <c r="D58" s="1167" t="s">
        <v>27</v>
      </c>
      <c r="E58" s="1168"/>
      <c r="F58" s="1168"/>
      <c r="G58" s="1168"/>
      <c r="H58" s="1168"/>
      <c r="I58" s="1168"/>
      <c r="J58" s="1169"/>
      <c r="K58" s="83">
        <v>27</v>
      </c>
      <c r="L58" s="84">
        <v>27</v>
      </c>
      <c r="M58" s="84" t="s">
        <v>637</v>
      </c>
      <c r="N58" s="84" t="s">
        <v>593</v>
      </c>
      <c r="O58" s="85" t="s">
        <v>638</v>
      </c>
    </row>
    <row r="59" spans="1:21" ht="31.5" customHeight="1" x14ac:dyDescent="0.2">
      <c r="B59" s="1163"/>
      <c r="C59" s="1164"/>
      <c r="D59" s="1170" t="s">
        <v>28</v>
      </c>
      <c r="E59" s="1171"/>
      <c r="F59" s="1171"/>
      <c r="G59" s="1171"/>
      <c r="H59" s="1171"/>
      <c r="I59" s="1171"/>
      <c r="J59" s="1172"/>
      <c r="K59" s="86">
        <v>652</v>
      </c>
      <c r="L59" s="87">
        <v>644</v>
      </c>
      <c r="M59" s="87">
        <v>626</v>
      </c>
      <c r="N59" s="87">
        <v>604</v>
      </c>
      <c r="O59" s="88">
        <v>626</v>
      </c>
    </row>
    <row r="60" spans="1:21" ht="31.5" customHeight="1" thickBot="1" x14ac:dyDescent="0.25">
      <c r="B60" s="1165"/>
      <c r="C60" s="1166"/>
      <c r="D60" s="1173" t="s">
        <v>29</v>
      </c>
      <c r="E60" s="1174"/>
      <c r="F60" s="1174"/>
      <c r="G60" s="1174"/>
      <c r="H60" s="1174"/>
      <c r="I60" s="1174"/>
      <c r="J60" s="1175"/>
      <c r="K60" s="89">
        <v>33</v>
      </c>
      <c r="L60" s="90">
        <v>20</v>
      </c>
      <c r="M60" s="90" t="s">
        <v>593</v>
      </c>
      <c r="N60" s="90" t="s">
        <v>593</v>
      </c>
      <c r="O60" s="91" t="s">
        <v>639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MmVeTkon0Nu2uE+pxJZe3aWp7CRHFT0xV0NaFgX9a21cNjs+A6Uw/HIO20yGCYat8SF6SCeQIQFif9chrBUCg==" saltValue="28DZdjoiOclGEwuwqq/MY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96" t="s">
        <v>32</v>
      </c>
      <c r="C41" s="1197"/>
      <c r="D41" s="105"/>
      <c r="E41" s="1198" t="s">
        <v>33</v>
      </c>
      <c r="F41" s="1198"/>
      <c r="G41" s="1198"/>
      <c r="H41" s="1199"/>
      <c r="I41" s="355">
        <v>73988</v>
      </c>
      <c r="J41" s="356">
        <v>73669</v>
      </c>
      <c r="K41" s="356">
        <v>71249</v>
      </c>
      <c r="L41" s="356">
        <v>68271</v>
      </c>
      <c r="M41" s="357">
        <v>64489</v>
      </c>
    </row>
    <row r="42" spans="2:13" ht="27.75" customHeight="1" x14ac:dyDescent="0.2">
      <c r="B42" s="1186"/>
      <c r="C42" s="1187"/>
      <c r="D42" s="106"/>
      <c r="E42" s="1190" t="s">
        <v>34</v>
      </c>
      <c r="F42" s="1190"/>
      <c r="G42" s="1190"/>
      <c r="H42" s="1191"/>
      <c r="I42" s="358">
        <v>1468</v>
      </c>
      <c r="J42" s="359">
        <v>1296</v>
      </c>
      <c r="K42" s="359">
        <v>1166</v>
      </c>
      <c r="L42" s="359">
        <v>1289</v>
      </c>
      <c r="M42" s="360">
        <v>938</v>
      </c>
    </row>
    <row r="43" spans="2:13" ht="27.75" customHeight="1" x14ac:dyDescent="0.2">
      <c r="B43" s="1186"/>
      <c r="C43" s="1187"/>
      <c r="D43" s="106"/>
      <c r="E43" s="1190" t="s">
        <v>35</v>
      </c>
      <c r="F43" s="1190"/>
      <c r="G43" s="1190"/>
      <c r="H43" s="1191"/>
      <c r="I43" s="358">
        <v>26458</v>
      </c>
      <c r="J43" s="359">
        <v>25266</v>
      </c>
      <c r="K43" s="359">
        <v>23561</v>
      </c>
      <c r="L43" s="359">
        <v>22679</v>
      </c>
      <c r="M43" s="360">
        <v>21715</v>
      </c>
    </row>
    <row r="44" spans="2:13" ht="27.75" customHeight="1" x14ac:dyDescent="0.2">
      <c r="B44" s="1186"/>
      <c r="C44" s="1187"/>
      <c r="D44" s="106"/>
      <c r="E44" s="1190" t="s">
        <v>36</v>
      </c>
      <c r="F44" s="1190"/>
      <c r="G44" s="1190"/>
      <c r="H44" s="1191"/>
      <c r="I44" s="358">
        <v>9611</v>
      </c>
      <c r="J44" s="359">
        <v>8958</v>
      </c>
      <c r="K44" s="359">
        <v>8234</v>
      </c>
      <c r="L44" s="359">
        <v>7743</v>
      </c>
      <c r="M44" s="360">
        <v>6917</v>
      </c>
    </row>
    <row r="45" spans="2:13" ht="27.75" customHeight="1" x14ac:dyDescent="0.2">
      <c r="B45" s="1186"/>
      <c r="C45" s="1187"/>
      <c r="D45" s="106"/>
      <c r="E45" s="1190" t="s">
        <v>37</v>
      </c>
      <c r="F45" s="1190"/>
      <c r="G45" s="1190"/>
      <c r="H45" s="1191"/>
      <c r="I45" s="358">
        <v>5852</v>
      </c>
      <c r="J45" s="359">
        <v>5840</v>
      </c>
      <c r="K45" s="359">
        <v>5764</v>
      </c>
      <c r="L45" s="359">
        <v>6040</v>
      </c>
      <c r="M45" s="360">
        <v>5968</v>
      </c>
    </row>
    <row r="46" spans="2:13" ht="27.75" customHeight="1" x14ac:dyDescent="0.2">
      <c r="B46" s="1186"/>
      <c r="C46" s="1187"/>
      <c r="D46" s="107"/>
      <c r="E46" s="1190" t="s">
        <v>38</v>
      </c>
      <c r="F46" s="1190"/>
      <c r="G46" s="1190"/>
      <c r="H46" s="1191"/>
      <c r="I46" s="358">
        <v>9</v>
      </c>
      <c r="J46" s="359">
        <v>13</v>
      </c>
      <c r="K46" s="359">
        <v>17</v>
      </c>
      <c r="L46" s="359">
        <v>10</v>
      </c>
      <c r="M46" s="360">
        <v>26</v>
      </c>
    </row>
    <row r="47" spans="2:13" ht="27.75" customHeight="1" x14ac:dyDescent="0.2">
      <c r="B47" s="1186"/>
      <c r="C47" s="1187"/>
      <c r="D47" s="108"/>
      <c r="E47" s="1200" t="s">
        <v>39</v>
      </c>
      <c r="F47" s="1201"/>
      <c r="G47" s="1201"/>
      <c r="H47" s="1202"/>
      <c r="I47" s="358" t="s">
        <v>527</v>
      </c>
      <c r="J47" s="359" t="s">
        <v>527</v>
      </c>
      <c r="K47" s="359" t="s">
        <v>527</v>
      </c>
      <c r="L47" s="359" t="s">
        <v>527</v>
      </c>
      <c r="M47" s="360" t="s">
        <v>527</v>
      </c>
    </row>
    <row r="48" spans="2:13" ht="27.75" customHeight="1" x14ac:dyDescent="0.2">
      <c r="B48" s="1186"/>
      <c r="C48" s="1187"/>
      <c r="D48" s="106"/>
      <c r="E48" s="1190" t="s">
        <v>40</v>
      </c>
      <c r="F48" s="1190"/>
      <c r="G48" s="1190"/>
      <c r="H48" s="1191"/>
      <c r="I48" s="358" t="s">
        <v>527</v>
      </c>
      <c r="J48" s="359" t="s">
        <v>527</v>
      </c>
      <c r="K48" s="359" t="s">
        <v>527</v>
      </c>
      <c r="L48" s="359" t="s">
        <v>527</v>
      </c>
      <c r="M48" s="360" t="s">
        <v>527</v>
      </c>
    </row>
    <row r="49" spans="2:13" ht="27.75" customHeight="1" x14ac:dyDescent="0.2">
      <c r="B49" s="1188"/>
      <c r="C49" s="1189"/>
      <c r="D49" s="106"/>
      <c r="E49" s="1190" t="s">
        <v>41</v>
      </c>
      <c r="F49" s="1190"/>
      <c r="G49" s="1190"/>
      <c r="H49" s="1191"/>
      <c r="I49" s="358" t="s">
        <v>527</v>
      </c>
      <c r="J49" s="359" t="s">
        <v>527</v>
      </c>
      <c r="K49" s="359" t="s">
        <v>527</v>
      </c>
      <c r="L49" s="359" t="s">
        <v>527</v>
      </c>
      <c r="M49" s="360" t="s">
        <v>527</v>
      </c>
    </row>
    <row r="50" spans="2:13" ht="27.75" customHeight="1" x14ac:dyDescent="0.2">
      <c r="B50" s="1184" t="s">
        <v>42</v>
      </c>
      <c r="C50" s="1185"/>
      <c r="D50" s="109"/>
      <c r="E50" s="1190" t="s">
        <v>43</v>
      </c>
      <c r="F50" s="1190"/>
      <c r="G50" s="1190"/>
      <c r="H50" s="1191"/>
      <c r="I50" s="358">
        <v>8697</v>
      </c>
      <c r="J50" s="359">
        <v>8385</v>
      </c>
      <c r="K50" s="359">
        <v>7745</v>
      </c>
      <c r="L50" s="359">
        <v>9953</v>
      </c>
      <c r="M50" s="360">
        <v>9959</v>
      </c>
    </row>
    <row r="51" spans="2:13" ht="27.75" customHeight="1" x14ac:dyDescent="0.2">
      <c r="B51" s="1186"/>
      <c r="C51" s="1187"/>
      <c r="D51" s="106"/>
      <c r="E51" s="1190" t="s">
        <v>44</v>
      </c>
      <c r="F51" s="1190"/>
      <c r="G51" s="1190"/>
      <c r="H51" s="1191"/>
      <c r="I51" s="358">
        <v>11041</v>
      </c>
      <c r="J51" s="359">
        <v>10193</v>
      </c>
      <c r="K51" s="359">
        <v>9025</v>
      </c>
      <c r="L51" s="359">
        <v>8509</v>
      </c>
      <c r="M51" s="360">
        <v>8139</v>
      </c>
    </row>
    <row r="52" spans="2:13" ht="27.75" customHeight="1" x14ac:dyDescent="0.2">
      <c r="B52" s="1188"/>
      <c r="C52" s="1189"/>
      <c r="D52" s="106"/>
      <c r="E52" s="1190" t="s">
        <v>45</v>
      </c>
      <c r="F52" s="1190"/>
      <c r="G52" s="1190"/>
      <c r="H52" s="1191"/>
      <c r="I52" s="358">
        <v>68423</v>
      </c>
      <c r="J52" s="359">
        <v>68200</v>
      </c>
      <c r="K52" s="359">
        <v>66267</v>
      </c>
      <c r="L52" s="359">
        <v>63985</v>
      </c>
      <c r="M52" s="360">
        <v>60392</v>
      </c>
    </row>
    <row r="53" spans="2:13" ht="27.75" customHeight="1" thickBot="1" x14ac:dyDescent="0.25">
      <c r="B53" s="1192" t="s">
        <v>46</v>
      </c>
      <c r="C53" s="1193"/>
      <c r="D53" s="110"/>
      <c r="E53" s="1194" t="s">
        <v>47</v>
      </c>
      <c r="F53" s="1194"/>
      <c r="G53" s="1194"/>
      <c r="H53" s="1195"/>
      <c r="I53" s="361">
        <v>29224</v>
      </c>
      <c r="J53" s="362">
        <v>28264</v>
      </c>
      <c r="K53" s="362">
        <v>26953</v>
      </c>
      <c r="L53" s="362">
        <v>23585</v>
      </c>
      <c r="M53" s="363">
        <v>21562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FyIxfi0+Y9UJoHUsECDjv8XpThZm5wUFZ+OFYBacsL0e28EQD8G8ycli91hm/wFINUTPcife7zCNW9kzu+6Uzw==" saltValue="gsE761vH+PGU4G4xp+PA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570</v>
      </c>
      <c r="G54" s="119" t="s">
        <v>571</v>
      </c>
      <c r="H54" s="120" t="s">
        <v>572</v>
      </c>
    </row>
    <row r="55" spans="2:8" ht="52.5" customHeight="1" x14ac:dyDescent="0.2">
      <c r="B55" s="121"/>
      <c r="C55" s="1211" t="s">
        <v>50</v>
      </c>
      <c r="D55" s="1211"/>
      <c r="E55" s="1212"/>
      <c r="F55" s="122">
        <v>4025</v>
      </c>
      <c r="G55" s="122">
        <v>4628</v>
      </c>
      <c r="H55" s="123">
        <v>4131</v>
      </c>
    </row>
    <row r="56" spans="2:8" ht="52.5" customHeight="1" x14ac:dyDescent="0.2">
      <c r="B56" s="124"/>
      <c r="C56" s="1213" t="s">
        <v>51</v>
      </c>
      <c r="D56" s="1213"/>
      <c r="E56" s="1214"/>
      <c r="F56" s="125">
        <v>604</v>
      </c>
      <c r="G56" s="125">
        <v>1027</v>
      </c>
      <c r="H56" s="126">
        <v>1027</v>
      </c>
    </row>
    <row r="57" spans="2:8" ht="53.25" customHeight="1" x14ac:dyDescent="0.2">
      <c r="B57" s="124"/>
      <c r="C57" s="1215" t="s">
        <v>52</v>
      </c>
      <c r="D57" s="1215"/>
      <c r="E57" s="1216"/>
      <c r="F57" s="127">
        <v>1831</v>
      </c>
      <c r="G57" s="127">
        <v>2680</v>
      </c>
      <c r="H57" s="128">
        <v>2834</v>
      </c>
    </row>
    <row r="58" spans="2:8" ht="45.75" customHeight="1" x14ac:dyDescent="0.2">
      <c r="B58" s="129"/>
      <c r="C58" s="1203" t="s">
        <v>632</v>
      </c>
      <c r="D58" s="1204"/>
      <c r="E58" s="1205"/>
      <c r="F58" s="130">
        <v>558</v>
      </c>
      <c r="G58" s="130">
        <v>1542</v>
      </c>
      <c r="H58" s="131">
        <v>1595</v>
      </c>
    </row>
    <row r="59" spans="2:8" ht="45.75" customHeight="1" x14ac:dyDescent="0.2">
      <c r="B59" s="129"/>
      <c r="C59" s="1203" t="s">
        <v>633</v>
      </c>
      <c r="D59" s="1204"/>
      <c r="E59" s="1205"/>
      <c r="F59" s="130">
        <v>171</v>
      </c>
      <c r="G59" s="130">
        <v>195</v>
      </c>
      <c r="H59" s="131">
        <v>365</v>
      </c>
    </row>
    <row r="60" spans="2:8" ht="45.75" customHeight="1" x14ac:dyDescent="0.2">
      <c r="B60" s="129"/>
      <c r="C60" s="1203" t="s">
        <v>634</v>
      </c>
      <c r="D60" s="1204"/>
      <c r="E60" s="1205"/>
      <c r="F60" s="130">
        <v>368</v>
      </c>
      <c r="G60" s="130">
        <v>272</v>
      </c>
      <c r="H60" s="131">
        <v>250</v>
      </c>
    </row>
    <row r="61" spans="2:8" ht="45.75" customHeight="1" x14ac:dyDescent="0.2">
      <c r="B61" s="129"/>
      <c r="C61" s="1203" t="s">
        <v>635</v>
      </c>
      <c r="D61" s="1204"/>
      <c r="E61" s="1205"/>
      <c r="F61" s="130">
        <v>183</v>
      </c>
      <c r="G61" s="130">
        <v>182</v>
      </c>
      <c r="H61" s="131">
        <v>180</v>
      </c>
    </row>
    <row r="62" spans="2:8" ht="45.75" customHeight="1" thickBot="1" x14ac:dyDescent="0.25">
      <c r="B62" s="132"/>
      <c r="C62" s="1206" t="s">
        <v>636</v>
      </c>
      <c r="D62" s="1207"/>
      <c r="E62" s="1208"/>
      <c r="F62" s="133">
        <v>92</v>
      </c>
      <c r="G62" s="133">
        <v>129</v>
      </c>
      <c r="H62" s="134">
        <v>142</v>
      </c>
    </row>
    <row r="63" spans="2:8" ht="52.5" customHeight="1" thickBot="1" x14ac:dyDescent="0.25">
      <c r="B63" s="135"/>
      <c r="C63" s="1209" t="s">
        <v>53</v>
      </c>
      <c r="D63" s="1209"/>
      <c r="E63" s="1210"/>
      <c r="F63" s="136">
        <v>6459</v>
      </c>
      <c r="G63" s="136">
        <v>8335</v>
      </c>
      <c r="H63" s="137">
        <v>7991</v>
      </c>
    </row>
    <row r="64" spans="2:8" ht="13" x14ac:dyDescent="0.2"/>
  </sheetData>
  <sheetProtection algorithmName="SHA-512" hashValue="5w3g0I/64RS0h0waGDkV+SBNR6JBHA5NC0oyL8QLstjpvdApQ7UvUQv1rcHBZilP1f2yxz04zc6tvfvLd773jQ==" saltValue="bPbe8tG0XlYcmwmbMbs7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73366</v>
      </c>
      <c r="E3" s="156"/>
      <c r="F3" s="157">
        <v>66863</v>
      </c>
      <c r="G3" s="158"/>
      <c r="H3" s="159"/>
    </row>
    <row r="4" spans="1:8" x14ac:dyDescent="0.2">
      <c r="A4" s="160"/>
      <c r="B4" s="161"/>
      <c r="C4" s="162"/>
      <c r="D4" s="163">
        <v>51342</v>
      </c>
      <c r="E4" s="164"/>
      <c r="F4" s="165">
        <v>32770</v>
      </c>
      <c r="G4" s="166"/>
      <c r="H4" s="167"/>
    </row>
    <row r="5" spans="1:8" x14ac:dyDescent="0.2">
      <c r="A5" s="148" t="s">
        <v>560</v>
      </c>
      <c r="B5" s="153"/>
      <c r="C5" s="154"/>
      <c r="D5" s="155">
        <v>64445</v>
      </c>
      <c r="E5" s="156"/>
      <c r="F5" s="157">
        <v>72051</v>
      </c>
      <c r="G5" s="158"/>
      <c r="H5" s="159"/>
    </row>
    <row r="6" spans="1:8" x14ac:dyDescent="0.2">
      <c r="A6" s="160"/>
      <c r="B6" s="161"/>
      <c r="C6" s="162"/>
      <c r="D6" s="163">
        <v>35344</v>
      </c>
      <c r="E6" s="164"/>
      <c r="F6" s="165">
        <v>34140</v>
      </c>
      <c r="G6" s="166"/>
      <c r="H6" s="167"/>
    </row>
    <row r="7" spans="1:8" x14ac:dyDescent="0.2">
      <c r="A7" s="148" t="s">
        <v>561</v>
      </c>
      <c r="B7" s="153"/>
      <c r="C7" s="154"/>
      <c r="D7" s="155">
        <v>40514</v>
      </c>
      <c r="E7" s="156"/>
      <c r="F7" s="157">
        <v>70329</v>
      </c>
      <c r="G7" s="158"/>
      <c r="H7" s="159"/>
    </row>
    <row r="8" spans="1:8" x14ac:dyDescent="0.2">
      <c r="A8" s="160"/>
      <c r="B8" s="161"/>
      <c r="C8" s="162"/>
      <c r="D8" s="163">
        <v>19306</v>
      </c>
      <c r="E8" s="164"/>
      <c r="F8" s="165">
        <v>39403</v>
      </c>
      <c r="G8" s="166"/>
      <c r="H8" s="167"/>
    </row>
    <row r="9" spans="1:8" x14ac:dyDescent="0.2">
      <c r="A9" s="148" t="s">
        <v>562</v>
      </c>
      <c r="B9" s="153"/>
      <c r="C9" s="154"/>
      <c r="D9" s="155">
        <v>36824</v>
      </c>
      <c r="E9" s="156"/>
      <c r="F9" s="157">
        <v>54225</v>
      </c>
      <c r="G9" s="158"/>
      <c r="H9" s="159"/>
    </row>
    <row r="10" spans="1:8" x14ac:dyDescent="0.2">
      <c r="A10" s="160"/>
      <c r="B10" s="161"/>
      <c r="C10" s="162"/>
      <c r="D10" s="163">
        <v>17499</v>
      </c>
      <c r="E10" s="164"/>
      <c r="F10" s="165">
        <v>27337</v>
      </c>
      <c r="G10" s="166"/>
      <c r="H10" s="167"/>
    </row>
    <row r="11" spans="1:8" x14ac:dyDescent="0.2">
      <c r="A11" s="148" t="s">
        <v>563</v>
      </c>
      <c r="B11" s="153"/>
      <c r="C11" s="154"/>
      <c r="D11" s="155">
        <v>42842</v>
      </c>
      <c r="E11" s="156"/>
      <c r="F11" s="157">
        <v>54016</v>
      </c>
      <c r="G11" s="158"/>
      <c r="H11" s="159"/>
    </row>
    <row r="12" spans="1:8" x14ac:dyDescent="0.2">
      <c r="A12" s="160"/>
      <c r="B12" s="161"/>
      <c r="C12" s="168"/>
      <c r="D12" s="163">
        <v>22417</v>
      </c>
      <c r="E12" s="164"/>
      <c r="F12" s="165">
        <v>28078</v>
      </c>
      <c r="G12" s="166"/>
      <c r="H12" s="167"/>
    </row>
    <row r="13" spans="1:8" x14ac:dyDescent="0.2">
      <c r="A13" s="148"/>
      <c r="B13" s="153"/>
      <c r="C13" s="169"/>
      <c r="D13" s="170">
        <v>51598</v>
      </c>
      <c r="E13" s="171"/>
      <c r="F13" s="172">
        <v>63497</v>
      </c>
      <c r="G13" s="173"/>
      <c r="H13" s="159"/>
    </row>
    <row r="14" spans="1:8" x14ac:dyDescent="0.2">
      <c r="A14" s="160"/>
      <c r="B14" s="161"/>
      <c r="C14" s="162"/>
      <c r="D14" s="163">
        <v>29182</v>
      </c>
      <c r="E14" s="164"/>
      <c r="F14" s="165">
        <v>32346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4.3899999999999997</v>
      </c>
      <c r="C19" s="174">
        <f>ROUND(VALUE(SUBSTITUTE(実質収支比率等に係る経年分析!G$48,"▲","-")),2)</f>
        <v>3.49</v>
      </c>
      <c r="D19" s="174">
        <f>ROUND(VALUE(SUBSTITUTE(実質収支比率等に係る経年分析!H$48,"▲","-")),2)</f>
        <v>3.99</v>
      </c>
      <c r="E19" s="174">
        <f>ROUND(VALUE(SUBSTITUTE(実質収支比率等に係る経年分析!I$48,"▲","-")),2)</f>
        <v>6.93</v>
      </c>
      <c r="F19" s="174">
        <f>ROUND(VALUE(SUBSTITUTE(実質収支比率等に係る経年分析!J$48,"▲","-")),2)</f>
        <v>6.54</v>
      </c>
    </row>
    <row r="20" spans="1:11" x14ac:dyDescent="0.2">
      <c r="A20" s="174" t="s">
        <v>57</v>
      </c>
      <c r="B20" s="174">
        <f>ROUND(VALUE(SUBSTITUTE(実質収支比率等に係る経年分析!F$47,"▲","-")),2)</f>
        <v>18.079999999999998</v>
      </c>
      <c r="C20" s="174">
        <f>ROUND(VALUE(SUBSTITUTE(実質収支比率等に係る経年分析!G$47,"▲","-")),2)</f>
        <v>17.53</v>
      </c>
      <c r="D20" s="174">
        <f>ROUND(VALUE(SUBSTITUTE(実質収支比率等に係る経年分析!H$47,"▲","-")),2)</f>
        <v>14.46</v>
      </c>
      <c r="E20" s="174">
        <f>ROUND(VALUE(SUBSTITUTE(実質収支比率等に係る経年分析!I$47,"▲","-")),2)</f>
        <v>16.010000000000002</v>
      </c>
      <c r="F20" s="174">
        <f>ROUND(VALUE(SUBSTITUTE(実質収支比率等に係る経年分析!J$47,"▲","-")),2)</f>
        <v>14.54</v>
      </c>
    </row>
    <row r="21" spans="1:11" x14ac:dyDescent="0.2">
      <c r="A21" s="174" t="s">
        <v>58</v>
      </c>
      <c r="B21" s="174">
        <f>IF(ISNUMBER(VALUE(SUBSTITUTE(実質収支比率等に係る経年分析!F$49,"▲","-"))),ROUND(VALUE(SUBSTITUTE(実質収支比率等に係る経年分析!F$49,"▲","-")),2),NA())</f>
        <v>-3.8</v>
      </c>
      <c r="C21" s="174">
        <f>IF(ISNUMBER(VALUE(SUBSTITUTE(実質収支比率等に係る経年分析!G$49,"▲","-"))),ROUND(VALUE(SUBSTITUTE(実質収支比率等に係る経年分析!G$49,"▲","-")),2),NA())</f>
        <v>-4.28</v>
      </c>
      <c r="D21" s="174">
        <f>IF(ISNUMBER(VALUE(SUBSTITUTE(実質収支比率等に係る経年分析!H$49,"▲","-"))),ROUND(VALUE(SUBSTITUTE(実質収支比率等に係る経年分析!H$49,"▲","-")),2),NA())</f>
        <v>-3.69</v>
      </c>
      <c r="E21" s="174">
        <f>IF(ISNUMBER(VALUE(SUBSTITUTE(実質収支比率等に係る経年分析!I$49,"▲","-"))),ROUND(VALUE(SUBSTITUTE(実質収支比率等に係る経年分析!I$49,"▲","-")),2),NA())</f>
        <v>2.76</v>
      </c>
      <c r="F21" s="174">
        <f>IF(ISNUMBER(VALUE(SUBSTITUTE(実質収支比率等に係る経年分析!J$49,"▲","-"))),ROUND(VALUE(SUBSTITUTE(実質収支比率等に係る経年分析!J$49,"▲","-")),2),NA())</f>
        <v>-5.78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磯野計記念奨学金特別会計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津山市工業用水道事業会計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v>
      </c>
    </row>
    <row r="34" spans="1:16" x14ac:dyDescent="0.2">
      <c r="A34" s="175" t="str">
        <f>IF(連結実質赤字比率に係る赤字・黒字の構成分析!C$36="",NA(),連結実質赤字比率に係る赤字・黒字の構成分析!C$36)</f>
        <v>津山市下水道事業会計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2.2999999999999998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4.3899999999999997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6.54</v>
      </c>
    </row>
    <row r="36" spans="1:16" x14ac:dyDescent="0.2">
      <c r="A36" s="175" t="str">
        <f>IF(連結実質赤字比率に係る赤字・黒字の構成分析!C$34="",NA(),連結実質赤字比率に係る赤字・黒字の構成分析!C$34)</f>
        <v>津山市水道事業会計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16.489999999999998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5966</v>
      </c>
      <c r="E42" s="176"/>
      <c r="F42" s="176"/>
      <c r="G42" s="176">
        <f>'実質公債費比率（分子）の構造'!L$52</f>
        <v>5996</v>
      </c>
      <c r="H42" s="176"/>
      <c r="I42" s="176"/>
      <c r="J42" s="176">
        <f>'実質公債費比率（分子）の構造'!M$52</f>
        <v>6069</v>
      </c>
      <c r="K42" s="176"/>
      <c r="L42" s="176"/>
      <c r="M42" s="176">
        <f>'実質公債費比率（分子）の構造'!N$52</f>
        <v>6178</v>
      </c>
      <c r="N42" s="176"/>
      <c r="O42" s="176"/>
      <c r="P42" s="176">
        <f>'実質公債費比率（分子）の構造'!O$52</f>
        <v>6314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201</v>
      </c>
      <c r="C44" s="176"/>
      <c r="D44" s="176"/>
      <c r="E44" s="176">
        <f>'実質公債費比率（分子）の構造'!L$50</f>
        <v>193</v>
      </c>
      <c r="F44" s="176"/>
      <c r="G44" s="176"/>
      <c r="H44" s="176">
        <f>'実質公債費比率（分子）の構造'!M$50</f>
        <v>151</v>
      </c>
      <c r="I44" s="176"/>
      <c r="J44" s="176"/>
      <c r="K44" s="176">
        <f>'実質公債費比率（分子）の構造'!N$50</f>
        <v>148</v>
      </c>
      <c r="L44" s="176"/>
      <c r="M44" s="176"/>
      <c r="N44" s="176">
        <f>'実質公債費比率（分子）の構造'!O$50</f>
        <v>143</v>
      </c>
      <c r="O44" s="176"/>
      <c r="P44" s="176"/>
    </row>
    <row r="45" spans="1:16" x14ac:dyDescent="0.2">
      <c r="A45" s="176" t="s">
        <v>68</v>
      </c>
      <c r="B45" s="176">
        <f>'実質公債費比率（分子）の構造'!K$49</f>
        <v>503</v>
      </c>
      <c r="C45" s="176"/>
      <c r="D45" s="176"/>
      <c r="E45" s="176">
        <f>'実質公債費比率（分子）の構造'!L$49</f>
        <v>787</v>
      </c>
      <c r="F45" s="176"/>
      <c r="G45" s="176"/>
      <c r="H45" s="176">
        <f>'実質公債費比率（分子）の構造'!M$49</f>
        <v>871</v>
      </c>
      <c r="I45" s="176"/>
      <c r="J45" s="176"/>
      <c r="K45" s="176">
        <f>'実質公債費比率（分子）の構造'!N$49</f>
        <v>941</v>
      </c>
      <c r="L45" s="176"/>
      <c r="M45" s="176"/>
      <c r="N45" s="176">
        <f>'実質公債費比率（分子）の構造'!O$49</f>
        <v>1060</v>
      </c>
      <c r="O45" s="176"/>
      <c r="P45" s="176"/>
    </row>
    <row r="46" spans="1:16" x14ac:dyDescent="0.2">
      <c r="A46" s="176" t="s">
        <v>69</v>
      </c>
      <c r="B46" s="176">
        <f>'実質公債費比率（分子）の構造'!K$48</f>
        <v>1805</v>
      </c>
      <c r="C46" s="176"/>
      <c r="D46" s="176"/>
      <c r="E46" s="176">
        <f>'実質公債費比率（分子）の構造'!L$48</f>
        <v>1694</v>
      </c>
      <c r="F46" s="176"/>
      <c r="G46" s="176"/>
      <c r="H46" s="176">
        <f>'実質公債費比率（分子）の構造'!M$48</f>
        <v>1746</v>
      </c>
      <c r="I46" s="176"/>
      <c r="J46" s="176"/>
      <c r="K46" s="176">
        <f>'実質公債費比率（分子）の構造'!N$48</f>
        <v>1724</v>
      </c>
      <c r="L46" s="176"/>
      <c r="M46" s="176"/>
      <c r="N46" s="176">
        <f>'実質公債費比率（分子）の構造'!O$48</f>
        <v>1634</v>
      </c>
      <c r="O46" s="176"/>
      <c r="P46" s="176"/>
    </row>
    <row r="47" spans="1:16" x14ac:dyDescent="0.2">
      <c r="A47" s="176" t="s">
        <v>70</v>
      </c>
      <c r="B47" s="176">
        <f>'実質公債費比率（分子）の構造'!K$47</f>
        <v>13</v>
      </c>
      <c r="C47" s="176"/>
      <c r="D47" s="176"/>
      <c r="E47" s="176">
        <f>'実質公債費比率（分子）の構造'!L$47</f>
        <v>7</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6137</v>
      </c>
      <c r="C49" s="176"/>
      <c r="D49" s="176"/>
      <c r="E49" s="176">
        <f>'実質公債費比率（分子）の構造'!L$45</f>
        <v>6009</v>
      </c>
      <c r="F49" s="176"/>
      <c r="G49" s="176"/>
      <c r="H49" s="176">
        <f>'実質公債費比率（分子）の構造'!M$45</f>
        <v>6161</v>
      </c>
      <c r="I49" s="176"/>
      <c r="J49" s="176"/>
      <c r="K49" s="176">
        <f>'実質公債費比率（分子）の構造'!N$45</f>
        <v>6241</v>
      </c>
      <c r="L49" s="176"/>
      <c r="M49" s="176"/>
      <c r="N49" s="176">
        <f>'実質公債費比率（分子）の構造'!O$45</f>
        <v>6316</v>
      </c>
      <c r="O49" s="176"/>
      <c r="P49" s="176"/>
    </row>
    <row r="50" spans="1:16" x14ac:dyDescent="0.2">
      <c r="A50" s="176" t="s">
        <v>73</v>
      </c>
      <c r="B50" s="176" t="e">
        <f>NA()</f>
        <v>#N/A</v>
      </c>
      <c r="C50" s="176">
        <f>IF(ISNUMBER('実質公債費比率（分子）の構造'!K$53),'実質公債費比率（分子）の構造'!K$53,NA())</f>
        <v>2693</v>
      </c>
      <c r="D50" s="176" t="e">
        <f>NA()</f>
        <v>#N/A</v>
      </c>
      <c r="E50" s="176" t="e">
        <f>NA()</f>
        <v>#N/A</v>
      </c>
      <c r="F50" s="176">
        <f>IF(ISNUMBER('実質公債費比率（分子）の構造'!L$53),'実質公債費比率（分子）の構造'!L$53,NA())</f>
        <v>2694</v>
      </c>
      <c r="G50" s="176" t="e">
        <f>NA()</f>
        <v>#N/A</v>
      </c>
      <c r="H50" s="176" t="e">
        <f>NA()</f>
        <v>#N/A</v>
      </c>
      <c r="I50" s="176">
        <f>IF(ISNUMBER('実質公債費比率（分子）の構造'!M$53),'実質公債費比率（分子）の構造'!M$53,NA())</f>
        <v>2860</v>
      </c>
      <c r="J50" s="176" t="e">
        <f>NA()</f>
        <v>#N/A</v>
      </c>
      <c r="K50" s="176" t="e">
        <f>NA()</f>
        <v>#N/A</v>
      </c>
      <c r="L50" s="176">
        <f>IF(ISNUMBER('実質公債費比率（分子）の構造'!N$53),'実質公債費比率（分子）の構造'!N$53,NA())</f>
        <v>2876</v>
      </c>
      <c r="M50" s="176" t="e">
        <f>NA()</f>
        <v>#N/A</v>
      </c>
      <c r="N50" s="176" t="e">
        <f>NA()</f>
        <v>#N/A</v>
      </c>
      <c r="O50" s="176">
        <f>IF(ISNUMBER('実質公債費比率（分子）の構造'!O$53),'実質公債費比率（分子）の構造'!O$53,NA())</f>
        <v>2839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68423</v>
      </c>
      <c r="E56" s="175"/>
      <c r="F56" s="175"/>
      <c r="G56" s="175">
        <f>'将来負担比率（分子）の構造'!J$52</f>
        <v>68200</v>
      </c>
      <c r="H56" s="175"/>
      <c r="I56" s="175"/>
      <c r="J56" s="175">
        <f>'将来負担比率（分子）の構造'!K$52</f>
        <v>66267</v>
      </c>
      <c r="K56" s="175"/>
      <c r="L56" s="175"/>
      <c r="M56" s="175">
        <f>'将来負担比率（分子）の構造'!L$52</f>
        <v>63985</v>
      </c>
      <c r="N56" s="175"/>
      <c r="O56" s="175"/>
      <c r="P56" s="175">
        <f>'将来負担比率（分子）の構造'!M$52</f>
        <v>60392</v>
      </c>
    </row>
    <row r="57" spans="1:16" x14ac:dyDescent="0.2">
      <c r="A57" s="175" t="s">
        <v>44</v>
      </c>
      <c r="B57" s="175"/>
      <c r="C57" s="175"/>
      <c r="D57" s="175">
        <f>'将来負担比率（分子）の構造'!I$51</f>
        <v>11041</v>
      </c>
      <c r="E57" s="175"/>
      <c r="F57" s="175"/>
      <c r="G57" s="175">
        <f>'将来負担比率（分子）の構造'!J$51</f>
        <v>10193</v>
      </c>
      <c r="H57" s="175"/>
      <c r="I57" s="175"/>
      <c r="J57" s="175">
        <f>'将来負担比率（分子）の構造'!K$51</f>
        <v>9025</v>
      </c>
      <c r="K57" s="175"/>
      <c r="L57" s="175"/>
      <c r="M57" s="175">
        <f>'将来負担比率（分子）の構造'!L$51</f>
        <v>8509</v>
      </c>
      <c r="N57" s="175"/>
      <c r="O57" s="175"/>
      <c r="P57" s="175">
        <f>'将来負担比率（分子）の構造'!M$51</f>
        <v>8139</v>
      </c>
    </row>
    <row r="58" spans="1:16" x14ac:dyDescent="0.2">
      <c r="A58" s="175" t="s">
        <v>43</v>
      </c>
      <c r="B58" s="175"/>
      <c r="C58" s="175"/>
      <c r="D58" s="175">
        <f>'将来負担比率（分子）の構造'!I$50</f>
        <v>8697</v>
      </c>
      <c r="E58" s="175"/>
      <c r="F58" s="175"/>
      <c r="G58" s="175">
        <f>'将来負担比率（分子）の構造'!J$50</f>
        <v>8385</v>
      </c>
      <c r="H58" s="175"/>
      <c r="I58" s="175"/>
      <c r="J58" s="175">
        <f>'将来負担比率（分子）の構造'!K$50</f>
        <v>7745</v>
      </c>
      <c r="K58" s="175"/>
      <c r="L58" s="175"/>
      <c r="M58" s="175">
        <f>'将来負担比率（分子）の構造'!L$50</f>
        <v>9953</v>
      </c>
      <c r="N58" s="175"/>
      <c r="O58" s="175"/>
      <c r="P58" s="175">
        <f>'将来負担比率（分子）の構造'!M$50</f>
        <v>9959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9</v>
      </c>
      <c r="C61" s="175"/>
      <c r="D61" s="175"/>
      <c r="E61" s="175">
        <f>'将来負担比率（分子）の構造'!J$46</f>
        <v>13</v>
      </c>
      <c r="F61" s="175"/>
      <c r="G61" s="175"/>
      <c r="H61" s="175">
        <f>'将来負担比率（分子）の構造'!K$46</f>
        <v>17</v>
      </c>
      <c r="I61" s="175"/>
      <c r="J61" s="175"/>
      <c r="K61" s="175">
        <f>'将来負担比率（分子）の構造'!L$46</f>
        <v>10</v>
      </c>
      <c r="L61" s="175"/>
      <c r="M61" s="175"/>
      <c r="N61" s="175">
        <f>'将来負担比率（分子）の構造'!M$46</f>
        <v>26</v>
      </c>
      <c r="O61" s="175"/>
      <c r="P61" s="175"/>
    </row>
    <row r="62" spans="1:16" x14ac:dyDescent="0.2">
      <c r="A62" s="175" t="s">
        <v>37</v>
      </c>
      <c r="B62" s="175">
        <f>'将来負担比率（分子）の構造'!I$45</f>
        <v>5852</v>
      </c>
      <c r="C62" s="175"/>
      <c r="D62" s="175"/>
      <c r="E62" s="175">
        <f>'将来負担比率（分子）の構造'!J$45</f>
        <v>5840</v>
      </c>
      <c r="F62" s="175"/>
      <c r="G62" s="175"/>
      <c r="H62" s="175">
        <f>'将来負担比率（分子）の構造'!K$45</f>
        <v>5764</v>
      </c>
      <c r="I62" s="175"/>
      <c r="J62" s="175"/>
      <c r="K62" s="175">
        <f>'将来負担比率（分子）の構造'!L$45</f>
        <v>6040</v>
      </c>
      <c r="L62" s="175"/>
      <c r="M62" s="175"/>
      <c r="N62" s="175">
        <f>'将来負担比率（分子）の構造'!M$45</f>
        <v>5968</v>
      </c>
      <c r="O62" s="175"/>
      <c r="P62" s="175"/>
    </row>
    <row r="63" spans="1:16" x14ac:dyDescent="0.2">
      <c r="A63" s="175" t="s">
        <v>36</v>
      </c>
      <c r="B63" s="175">
        <f>'将来負担比率（分子）の構造'!I$44</f>
        <v>9611</v>
      </c>
      <c r="C63" s="175"/>
      <c r="D63" s="175"/>
      <c r="E63" s="175">
        <f>'将来負担比率（分子）の構造'!J$44</f>
        <v>8958</v>
      </c>
      <c r="F63" s="175"/>
      <c r="G63" s="175"/>
      <c r="H63" s="175">
        <f>'将来負担比率（分子）の構造'!K$44</f>
        <v>8234</v>
      </c>
      <c r="I63" s="175"/>
      <c r="J63" s="175"/>
      <c r="K63" s="175">
        <f>'将来負担比率（分子）の構造'!L$44</f>
        <v>7743</v>
      </c>
      <c r="L63" s="175"/>
      <c r="M63" s="175"/>
      <c r="N63" s="175">
        <f>'将来負担比率（分子）の構造'!M$44</f>
        <v>6917</v>
      </c>
      <c r="O63" s="175"/>
      <c r="P63" s="175"/>
    </row>
    <row r="64" spans="1:16" x14ac:dyDescent="0.2">
      <c r="A64" s="175" t="s">
        <v>35</v>
      </c>
      <c r="B64" s="175">
        <f>'将来負担比率（分子）の構造'!I$43</f>
        <v>26458</v>
      </c>
      <c r="C64" s="175"/>
      <c r="D64" s="175"/>
      <c r="E64" s="175">
        <f>'将来負担比率（分子）の構造'!J$43</f>
        <v>25266</v>
      </c>
      <c r="F64" s="175"/>
      <c r="G64" s="175"/>
      <c r="H64" s="175">
        <f>'将来負担比率（分子）の構造'!K$43</f>
        <v>23561</v>
      </c>
      <c r="I64" s="175"/>
      <c r="J64" s="175"/>
      <c r="K64" s="175">
        <f>'将来負担比率（分子）の構造'!L$43</f>
        <v>22679</v>
      </c>
      <c r="L64" s="175"/>
      <c r="M64" s="175"/>
      <c r="N64" s="175">
        <f>'将来負担比率（分子）の構造'!M$43</f>
        <v>21715</v>
      </c>
      <c r="O64" s="175"/>
      <c r="P64" s="175"/>
    </row>
    <row r="65" spans="1:16" x14ac:dyDescent="0.2">
      <c r="A65" s="175" t="s">
        <v>34</v>
      </c>
      <c r="B65" s="175">
        <f>'将来負担比率（分子）の構造'!I$42</f>
        <v>1468</v>
      </c>
      <c r="C65" s="175"/>
      <c r="D65" s="175"/>
      <c r="E65" s="175">
        <f>'将来負担比率（分子）の構造'!J$42</f>
        <v>1296</v>
      </c>
      <c r="F65" s="175"/>
      <c r="G65" s="175"/>
      <c r="H65" s="175">
        <f>'将来負担比率（分子）の構造'!K$42</f>
        <v>1166</v>
      </c>
      <c r="I65" s="175"/>
      <c r="J65" s="175"/>
      <c r="K65" s="175">
        <f>'将来負担比率（分子）の構造'!L$42</f>
        <v>1289</v>
      </c>
      <c r="L65" s="175"/>
      <c r="M65" s="175"/>
      <c r="N65" s="175">
        <f>'将来負担比率（分子）の構造'!M$42</f>
        <v>938</v>
      </c>
      <c r="O65" s="175"/>
      <c r="P65" s="175"/>
    </row>
    <row r="66" spans="1:16" x14ac:dyDescent="0.2">
      <c r="A66" s="175" t="s">
        <v>33</v>
      </c>
      <c r="B66" s="175">
        <f>'将来負担比率（分子）の構造'!I$41</f>
        <v>73988</v>
      </c>
      <c r="C66" s="175"/>
      <c r="D66" s="175"/>
      <c r="E66" s="175">
        <f>'将来負担比率（分子）の構造'!J$41</f>
        <v>73669</v>
      </c>
      <c r="F66" s="175"/>
      <c r="G66" s="175"/>
      <c r="H66" s="175">
        <f>'将来負担比率（分子）の構造'!K$41</f>
        <v>71249</v>
      </c>
      <c r="I66" s="175"/>
      <c r="J66" s="175"/>
      <c r="K66" s="175">
        <f>'将来負担比率（分子）の構造'!L$41</f>
        <v>68271</v>
      </c>
      <c r="L66" s="175"/>
      <c r="M66" s="175"/>
      <c r="N66" s="175">
        <f>'将来負担比率（分子）の構造'!M$41</f>
        <v>64489</v>
      </c>
      <c r="O66" s="175"/>
      <c r="P66" s="175"/>
    </row>
    <row r="67" spans="1:16" x14ac:dyDescent="0.2">
      <c r="A67" s="175" t="s">
        <v>77</v>
      </c>
      <c r="B67" s="175" t="e">
        <f>NA()</f>
        <v>#N/A</v>
      </c>
      <c r="C67" s="175">
        <f>IF(ISNUMBER('将来負担比率（分子）の構造'!I$53), IF('将来負担比率（分子）の構造'!I$53 &lt; 0, 0, '将来負担比率（分子）の構造'!I$53), NA())</f>
        <v>29224</v>
      </c>
      <c r="D67" s="175" t="e">
        <f>NA()</f>
        <v>#N/A</v>
      </c>
      <c r="E67" s="175" t="e">
        <f>NA()</f>
        <v>#N/A</v>
      </c>
      <c r="F67" s="175">
        <f>IF(ISNUMBER('将来負担比率（分子）の構造'!J$53), IF('将来負担比率（分子）の構造'!J$53 &lt; 0, 0, '将来負担比率（分子）の構造'!J$53), NA())</f>
        <v>28264</v>
      </c>
      <c r="G67" s="175" t="e">
        <f>NA()</f>
        <v>#N/A</v>
      </c>
      <c r="H67" s="175" t="e">
        <f>NA()</f>
        <v>#N/A</v>
      </c>
      <c r="I67" s="175">
        <f>IF(ISNUMBER('将来負担比率（分子）の構造'!K$53), IF('将来負担比率（分子）の構造'!K$53 &lt; 0, 0, '将来負担比率（分子）の構造'!K$53), NA())</f>
        <v>26953</v>
      </c>
      <c r="J67" s="175" t="e">
        <f>NA()</f>
        <v>#N/A</v>
      </c>
      <c r="K67" s="175" t="e">
        <f>NA()</f>
        <v>#N/A</v>
      </c>
      <c r="L67" s="175">
        <f>IF(ISNUMBER('将来負担比率（分子）の構造'!L$53), IF('将来負担比率（分子）の構造'!L$53 &lt; 0, 0, '将来負担比率（分子）の構造'!L$53), NA())</f>
        <v>23585</v>
      </c>
      <c r="M67" s="175" t="e">
        <f>NA()</f>
        <v>#N/A</v>
      </c>
      <c r="N67" s="175" t="e">
        <f>NA()</f>
        <v>#N/A</v>
      </c>
      <c r="O67" s="175">
        <f>IF(ISNUMBER('将来負担比率（分子）の構造'!M$53), IF('将来負担比率（分子）の構造'!M$53 &lt; 0, 0, '将来負担比率（分子）の構造'!M$53), NA())</f>
        <v>21562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4025</v>
      </c>
      <c r="C72" s="179">
        <f>基金残高に係る経年分析!G55</f>
        <v>4628</v>
      </c>
      <c r="D72" s="179">
        <f>基金残高に係る経年分析!H55</f>
        <v>4131</v>
      </c>
    </row>
    <row r="73" spans="1:16" x14ac:dyDescent="0.2">
      <c r="A73" s="178" t="s">
        <v>80</v>
      </c>
      <c r="B73" s="179">
        <f>基金残高に係る経年分析!F56</f>
        <v>604</v>
      </c>
      <c r="C73" s="179">
        <f>基金残高に係る経年分析!G56</f>
        <v>1027</v>
      </c>
      <c r="D73" s="179">
        <f>基金残高に係る経年分析!H56</f>
        <v>1027</v>
      </c>
    </row>
    <row r="74" spans="1:16" x14ac:dyDescent="0.2">
      <c r="A74" s="178" t="s">
        <v>81</v>
      </c>
      <c r="B74" s="179">
        <f>基金残高に係る経年分析!F57</f>
        <v>1831</v>
      </c>
      <c r="C74" s="179">
        <f>基金残高に係る経年分析!G57</f>
        <v>2680</v>
      </c>
      <c r="D74" s="179">
        <f>基金残高に係る経年分析!H57</f>
        <v>2834</v>
      </c>
    </row>
  </sheetData>
  <sheetProtection algorithmName="SHA-512" hashValue="1XQl/41SkCUtN1BfnRZnobfAaP2JVnBuGgJZNLCn0vSFsp/dDp+0YK/ax0YOrRigWRMgh/fR3wxKy/2iflsxLA==" saltValue="ECNQO04JHs0uiCmunELH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45" sqref="B45:CC45"/>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13557653</v>
      </c>
      <c r="S5" s="674"/>
      <c r="T5" s="674"/>
      <c r="U5" s="674"/>
      <c r="V5" s="674"/>
      <c r="W5" s="674"/>
      <c r="X5" s="674"/>
      <c r="Y5" s="702"/>
      <c r="Z5" s="715">
        <v>25.9</v>
      </c>
      <c r="AA5" s="715"/>
      <c r="AB5" s="715"/>
      <c r="AC5" s="715"/>
      <c r="AD5" s="716">
        <v>12890338</v>
      </c>
      <c r="AE5" s="716"/>
      <c r="AF5" s="716"/>
      <c r="AG5" s="716"/>
      <c r="AH5" s="716"/>
      <c r="AI5" s="716"/>
      <c r="AJ5" s="716"/>
      <c r="AK5" s="716"/>
      <c r="AL5" s="703">
        <v>44.9</v>
      </c>
      <c r="AM5" s="685"/>
      <c r="AN5" s="685"/>
      <c r="AO5" s="704"/>
      <c r="AP5" s="676" t="s">
        <v>227</v>
      </c>
      <c r="AQ5" s="677"/>
      <c r="AR5" s="677"/>
      <c r="AS5" s="677"/>
      <c r="AT5" s="677"/>
      <c r="AU5" s="677"/>
      <c r="AV5" s="677"/>
      <c r="AW5" s="677"/>
      <c r="AX5" s="677"/>
      <c r="AY5" s="677"/>
      <c r="AZ5" s="677"/>
      <c r="BA5" s="677"/>
      <c r="BB5" s="677"/>
      <c r="BC5" s="677"/>
      <c r="BD5" s="677"/>
      <c r="BE5" s="677"/>
      <c r="BF5" s="678"/>
      <c r="BG5" s="621">
        <v>12877994</v>
      </c>
      <c r="BH5" s="622"/>
      <c r="BI5" s="622"/>
      <c r="BJ5" s="622"/>
      <c r="BK5" s="622"/>
      <c r="BL5" s="622"/>
      <c r="BM5" s="622"/>
      <c r="BN5" s="623"/>
      <c r="BO5" s="659">
        <v>95</v>
      </c>
      <c r="BP5" s="659"/>
      <c r="BQ5" s="659"/>
      <c r="BR5" s="659"/>
      <c r="BS5" s="660">
        <v>187118</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2">
      <c r="B6" s="618" t="s">
        <v>231</v>
      </c>
      <c r="C6" s="619"/>
      <c r="D6" s="619"/>
      <c r="E6" s="619"/>
      <c r="F6" s="619"/>
      <c r="G6" s="619"/>
      <c r="H6" s="619"/>
      <c r="I6" s="619"/>
      <c r="J6" s="619"/>
      <c r="K6" s="619"/>
      <c r="L6" s="619"/>
      <c r="M6" s="619"/>
      <c r="N6" s="619"/>
      <c r="O6" s="619"/>
      <c r="P6" s="619"/>
      <c r="Q6" s="620"/>
      <c r="R6" s="621">
        <v>576368</v>
      </c>
      <c r="S6" s="622"/>
      <c r="T6" s="622"/>
      <c r="U6" s="622"/>
      <c r="V6" s="622"/>
      <c r="W6" s="622"/>
      <c r="X6" s="622"/>
      <c r="Y6" s="623"/>
      <c r="Z6" s="659">
        <v>1.1000000000000001</v>
      </c>
      <c r="AA6" s="659"/>
      <c r="AB6" s="659"/>
      <c r="AC6" s="659"/>
      <c r="AD6" s="660">
        <v>576368</v>
      </c>
      <c r="AE6" s="660"/>
      <c r="AF6" s="660"/>
      <c r="AG6" s="660"/>
      <c r="AH6" s="660"/>
      <c r="AI6" s="660"/>
      <c r="AJ6" s="660"/>
      <c r="AK6" s="660"/>
      <c r="AL6" s="624">
        <v>2</v>
      </c>
      <c r="AM6" s="625"/>
      <c r="AN6" s="625"/>
      <c r="AO6" s="661"/>
      <c r="AP6" s="618" t="s">
        <v>232</v>
      </c>
      <c r="AQ6" s="619"/>
      <c r="AR6" s="619"/>
      <c r="AS6" s="619"/>
      <c r="AT6" s="619"/>
      <c r="AU6" s="619"/>
      <c r="AV6" s="619"/>
      <c r="AW6" s="619"/>
      <c r="AX6" s="619"/>
      <c r="AY6" s="619"/>
      <c r="AZ6" s="619"/>
      <c r="BA6" s="619"/>
      <c r="BB6" s="619"/>
      <c r="BC6" s="619"/>
      <c r="BD6" s="619"/>
      <c r="BE6" s="619"/>
      <c r="BF6" s="620"/>
      <c r="BG6" s="621">
        <v>12877994</v>
      </c>
      <c r="BH6" s="622"/>
      <c r="BI6" s="622"/>
      <c r="BJ6" s="622"/>
      <c r="BK6" s="622"/>
      <c r="BL6" s="622"/>
      <c r="BM6" s="622"/>
      <c r="BN6" s="623"/>
      <c r="BO6" s="659">
        <v>95</v>
      </c>
      <c r="BP6" s="659"/>
      <c r="BQ6" s="659"/>
      <c r="BR6" s="659"/>
      <c r="BS6" s="660">
        <v>187118</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351523</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351523</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5300</v>
      </c>
      <c r="S7" s="622"/>
      <c r="T7" s="622"/>
      <c r="U7" s="622"/>
      <c r="V7" s="622"/>
      <c r="W7" s="622"/>
      <c r="X7" s="622"/>
      <c r="Y7" s="623"/>
      <c r="Z7" s="659">
        <v>0</v>
      </c>
      <c r="AA7" s="659"/>
      <c r="AB7" s="659"/>
      <c r="AC7" s="659"/>
      <c r="AD7" s="660">
        <v>5300</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5669196</v>
      </c>
      <c r="BH7" s="622"/>
      <c r="BI7" s="622"/>
      <c r="BJ7" s="622"/>
      <c r="BK7" s="622"/>
      <c r="BL7" s="622"/>
      <c r="BM7" s="622"/>
      <c r="BN7" s="623"/>
      <c r="BO7" s="659">
        <v>41.8</v>
      </c>
      <c r="BP7" s="659"/>
      <c r="BQ7" s="659"/>
      <c r="BR7" s="659"/>
      <c r="BS7" s="660">
        <v>187118</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4633632</v>
      </c>
      <c r="CS7" s="622"/>
      <c r="CT7" s="622"/>
      <c r="CU7" s="622"/>
      <c r="CV7" s="622"/>
      <c r="CW7" s="622"/>
      <c r="CX7" s="622"/>
      <c r="CY7" s="623"/>
      <c r="CZ7" s="659">
        <v>9.1999999999999993</v>
      </c>
      <c r="DA7" s="659"/>
      <c r="DB7" s="659"/>
      <c r="DC7" s="659"/>
      <c r="DD7" s="627">
        <v>154985</v>
      </c>
      <c r="DE7" s="622"/>
      <c r="DF7" s="622"/>
      <c r="DG7" s="622"/>
      <c r="DH7" s="622"/>
      <c r="DI7" s="622"/>
      <c r="DJ7" s="622"/>
      <c r="DK7" s="622"/>
      <c r="DL7" s="622"/>
      <c r="DM7" s="622"/>
      <c r="DN7" s="622"/>
      <c r="DO7" s="622"/>
      <c r="DP7" s="623"/>
      <c r="DQ7" s="627">
        <v>3671177</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97058</v>
      </c>
      <c r="S8" s="622"/>
      <c r="T8" s="622"/>
      <c r="U8" s="622"/>
      <c r="V8" s="622"/>
      <c r="W8" s="622"/>
      <c r="X8" s="622"/>
      <c r="Y8" s="623"/>
      <c r="Z8" s="659">
        <v>0.2</v>
      </c>
      <c r="AA8" s="659"/>
      <c r="AB8" s="659"/>
      <c r="AC8" s="659"/>
      <c r="AD8" s="660">
        <v>97058</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173421</v>
      </c>
      <c r="BH8" s="622"/>
      <c r="BI8" s="622"/>
      <c r="BJ8" s="622"/>
      <c r="BK8" s="622"/>
      <c r="BL8" s="622"/>
      <c r="BM8" s="622"/>
      <c r="BN8" s="623"/>
      <c r="BO8" s="659">
        <v>1.3</v>
      </c>
      <c r="BP8" s="659"/>
      <c r="BQ8" s="659"/>
      <c r="BR8" s="659"/>
      <c r="BS8" s="660" t="s">
        <v>130</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18153239</v>
      </c>
      <c r="CS8" s="622"/>
      <c r="CT8" s="622"/>
      <c r="CU8" s="622"/>
      <c r="CV8" s="622"/>
      <c r="CW8" s="622"/>
      <c r="CX8" s="622"/>
      <c r="CY8" s="623"/>
      <c r="CZ8" s="659">
        <v>36.1</v>
      </c>
      <c r="DA8" s="659"/>
      <c r="DB8" s="659"/>
      <c r="DC8" s="659"/>
      <c r="DD8" s="627">
        <v>120767</v>
      </c>
      <c r="DE8" s="622"/>
      <c r="DF8" s="622"/>
      <c r="DG8" s="622"/>
      <c r="DH8" s="622"/>
      <c r="DI8" s="622"/>
      <c r="DJ8" s="622"/>
      <c r="DK8" s="622"/>
      <c r="DL8" s="622"/>
      <c r="DM8" s="622"/>
      <c r="DN8" s="622"/>
      <c r="DO8" s="622"/>
      <c r="DP8" s="623"/>
      <c r="DQ8" s="627">
        <v>8065913</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65070</v>
      </c>
      <c r="S9" s="622"/>
      <c r="T9" s="622"/>
      <c r="U9" s="622"/>
      <c r="V9" s="622"/>
      <c r="W9" s="622"/>
      <c r="X9" s="622"/>
      <c r="Y9" s="623"/>
      <c r="Z9" s="659">
        <v>0.1</v>
      </c>
      <c r="AA9" s="659"/>
      <c r="AB9" s="659"/>
      <c r="AC9" s="659"/>
      <c r="AD9" s="660">
        <v>65070</v>
      </c>
      <c r="AE9" s="660"/>
      <c r="AF9" s="660"/>
      <c r="AG9" s="660"/>
      <c r="AH9" s="660"/>
      <c r="AI9" s="660"/>
      <c r="AJ9" s="660"/>
      <c r="AK9" s="660"/>
      <c r="AL9" s="624">
        <v>0.2</v>
      </c>
      <c r="AM9" s="625"/>
      <c r="AN9" s="625"/>
      <c r="AO9" s="661"/>
      <c r="AP9" s="618" t="s">
        <v>241</v>
      </c>
      <c r="AQ9" s="619"/>
      <c r="AR9" s="619"/>
      <c r="AS9" s="619"/>
      <c r="AT9" s="619"/>
      <c r="AU9" s="619"/>
      <c r="AV9" s="619"/>
      <c r="AW9" s="619"/>
      <c r="AX9" s="619"/>
      <c r="AY9" s="619"/>
      <c r="AZ9" s="619"/>
      <c r="BA9" s="619"/>
      <c r="BB9" s="619"/>
      <c r="BC9" s="619"/>
      <c r="BD9" s="619"/>
      <c r="BE9" s="619"/>
      <c r="BF9" s="620"/>
      <c r="BG9" s="621">
        <v>4482988</v>
      </c>
      <c r="BH9" s="622"/>
      <c r="BI9" s="622"/>
      <c r="BJ9" s="622"/>
      <c r="BK9" s="622"/>
      <c r="BL9" s="622"/>
      <c r="BM9" s="622"/>
      <c r="BN9" s="623"/>
      <c r="BO9" s="659">
        <v>33.1</v>
      </c>
      <c r="BP9" s="659"/>
      <c r="BQ9" s="659"/>
      <c r="BR9" s="659"/>
      <c r="BS9" s="660" t="s">
        <v>242</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5396889</v>
      </c>
      <c r="CS9" s="622"/>
      <c r="CT9" s="622"/>
      <c r="CU9" s="622"/>
      <c r="CV9" s="622"/>
      <c r="CW9" s="622"/>
      <c r="CX9" s="622"/>
      <c r="CY9" s="623"/>
      <c r="CZ9" s="659">
        <v>10.7</v>
      </c>
      <c r="DA9" s="659"/>
      <c r="DB9" s="659"/>
      <c r="DC9" s="659"/>
      <c r="DD9" s="627">
        <v>163764</v>
      </c>
      <c r="DE9" s="622"/>
      <c r="DF9" s="622"/>
      <c r="DG9" s="622"/>
      <c r="DH9" s="622"/>
      <c r="DI9" s="622"/>
      <c r="DJ9" s="622"/>
      <c r="DK9" s="622"/>
      <c r="DL9" s="622"/>
      <c r="DM9" s="622"/>
      <c r="DN9" s="622"/>
      <c r="DO9" s="622"/>
      <c r="DP9" s="623"/>
      <c r="DQ9" s="627">
        <v>4088081</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242</v>
      </c>
      <c r="AA10" s="659"/>
      <c r="AB10" s="659"/>
      <c r="AC10" s="659"/>
      <c r="AD10" s="660" t="s">
        <v>242</v>
      </c>
      <c r="AE10" s="660"/>
      <c r="AF10" s="660"/>
      <c r="AG10" s="660"/>
      <c r="AH10" s="660"/>
      <c r="AI10" s="660"/>
      <c r="AJ10" s="660"/>
      <c r="AK10" s="660"/>
      <c r="AL10" s="624" t="s">
        <v>130</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347818</v>
      </c>
      <c r="BH10" s="622"/>
      <c r="BI10" s="622"/>
      <c r="BJ10" s="622"/>
      <c r="BK10" s="622"/>
      <c r="BL10" s="622"/>
      <c r="BM10" s="622"/>
      <c r="BN10" s="623"/>
      <c r="BO10" s="659">
        <v>2.6</v>
      </c>
      <c r="BP10" s="659"/>
      <c r="BQ10" s="659"/>
      <c r="BR10" s="659"/>
      <c r="BS10" s="660" t="s">
        <v>130</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261896</v>
      </c>
      <c r="CS10" s="622"/>
      <c r="CT10" s="622"/>
      <c r="CU10" s="622"/>
      <c r="CV10" s="622"/>
      <c r="CW10" s="622"/>
      <c r="CX10" s="622"/>
      <c r="CY10" s="623"/>
      <c r="CZ10" s="659">
        <v>0.5</v>
      </c>
      <c r="DA10" s="659"/>
      <c r="DB10" s="659"/>
      <c r="DC10" s="659"/>
      <c r="DD10" s="627" t="s">
        <v>130</v>
      </c>
      <c r="DE10" s="622"/>
      <c r="DF10" s="622"/>
      <c r="DG10" s="622"/>
      <c r="DH10" s="622"/>
      <c r="DI10" s="622"/>
      <c r="DJ10" s="622"/>
      <c r="DK10" s="622"/>
      <c r="DL10" s="622"/>
      <c r="DM10" s="622"/>
      <c r="DN10" s="622"/>
      <c r="DO10" s="622"/>
      <c r="DP10" s="623"/>
      <c r="DQ10" s="627">
        <v>152656</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2511796</v>
      </c>
      <c r="S11" s="622"/>
      <c r="T11" s="622"/>
      <c r="U11" s="622"/>
      <c r="V11" s="622"/>
      <c r="W11" s="622"/>
      <c r="X11" s="622"/>
      <c r="Y11" s="623"/>
      <c r="Z11" s="624">
        <v>4.8</v>
      </c>
      <c r="AA11" s="625"/>
      <c r="AB11" s="625"/>
      <c r="AC11" s="626"/>
      <c r="AD11" s="627">
        <v>2511796</v>
      </c>
      <c r="AE11" s="622"/>
      <c r="AF11" s="622"/>
      <c r="AG11" s="622"/>
      <c r="AH11" s="622"/>
      <c r="AI11" s="622"/>
      <c r="AJ11" s="622"/>
      <c r="AK11" s="623"/>
      <c r="AL11" s="624">
        <v>8.8000000000000007</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664969</v>
      </c>
      <c r="BH11" s="622"/>
      <c r="BI11" s="622"/>
      <c r="BJ11" s="622"/>
      <c r="BK11" s="622"/>
      <c r="BL11" s="622"/>
      <c r="BM11" s="622"/>
      <c r="BN11" s="623"/>
      <c r="BO11" s="659">
        <v>4.9000000000000004</v>
      </c>
      <c r="BP11" s="659"/>
      <c r="BQ11" s="659"/>
      <c r="BR11" s="659"/>
      <c r="BS11" s="660">
        <v>187118</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2438170</v>
      </c>
      <c r="CS11" s="622"/>
      <c r="CT11" s="622"/>
      <c r="CU11" s="622"/>
      <c r="CV11" s="622"/>
      <c r="CW11" s="622"/>
      <c r="CX11" s="622"/>
      <c r="CY11" s="623"/>
      <c r="CZ11" s="659">
        <v>4.8</v>
      </c>
      <c r="DA11" s="659"/>
      <c r="DB11" s="659"/>
      <c r="DC11" s="659"/>
      <c r="DD11" s="627">
        <v>520644</v>
      </c>
      <c r="DE11" s="622"/>
      <c r="DF11" s="622"/>
      <c r="DG11" s="622"/>
      <c r="DH11" s="622"/>
      <c r="DI11" s="622"/>
      <c r="DJ11" s="622"/>
      <c r="DK11" s="622"/>
      <c r="DL11" s="622"/>
      <c r="DM11" s="622"/>
      <c r="DN11" s="622"/>
      <c r="DO11" s="622"/>
      <c r="DP11" s="623"/>
      <c r="DQ11" s="627">
        <v>1470952</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9011</v>
      </c>
      <c r="S12" s="622"/>
      <c r="T12" s="622"/>
      <c r="U12" s="622"/>
      <c r="V12" s="622"/>
      <c r="W12" s="622"/>
      <c r="X12" s="622"/>
      <c r="Y12" s="623"/>
      <c r="Z12" s="659">
        <v>0</v>
      </c>
      <c r="AA12" s="659"/>
      <c r="AB12" s="659"/>
      <c r="AC12" s="659"/>
      <c r="AD12" s="660">
        <v>9011</v>
      </c>
      <c r="AE12" s="660"/>
      <c r="AF12" s="660"/>
      <c r="AG12" s="660"/>
      <c r="AH12" s="660"/>
      <c r="AI12" s="660"/>
      <c r="AJ12" s="660"/>
      <c r="AK12" s="660"/>
      <c r="AL12" s="624">
        <v>0</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5976855</v>
      </c>
      <c r="BH12" s="622"/>
      <c r="BI12" s="622"/>
      <c r="BJ12" s="622"/>
      <c r="BK12" s="622"/>
      <c r="BL12" s="622"/>
      <c r="BM12" s="622"/>
      <c r="BN12" s="623"/>
      <c r="BO12" s="659">
        <v>44.1</v>
      </c>
      <c r="BP12" s="659"/>
      <c r="BQ12" s="659"/>
      <c r="BR12" s="659"/>
      <c r="BS12" s="660" t="s">
        <v>242</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1699158</v>
      </c>
      <c r="CS12" s="622"/>
      <c r="CT12" s="622"/>
      <c r="CU12" s="622"/>
      <c r="CV12" s="622"/>
      <c r="CW12" s="622"/>
      <c r="CX12" s="622"/>
      <c r="CY12" s="623"/>
      <c r="CZ12" s="659">
        <v>3.4</v>
      </c>
      <c r="DA12" s="659"/>
      <c r="DB12" s="659"/>
      <c r="DC12" s="659"/>
      <c r="DD12" s="627">
        <v>468428</v>
      </c>
      <c r="DE12" s="622"/>
      <c r="DF12" s="622"/>
      <c r="DG12" s="622"/>
      <c r="DH12" s="622"/>
      <c r="DI12" s="622"/>
      <c r="DJ12" s="622"/>
      <c r="DK12" s="622"/>
      <c r="DL12" s="622"/>
      <c r="DM12" s="622"/>
      <c r="DN12" s="622"/>
      <c r="DO12" s="622"/>
      <c r="DP12" s="623"/>
      <c r="DQ12" s="627">
        <v>1522317</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5928014</v>
      </c>
      <c r="BH13" s="622"/>
      <c r="BI13" s="622"/>
      <c r="BJ13" s="622"/>
      <c r="BK13" s="622"/>
      <c r="BL13" s="622"/>
      <c r="BM13" s="622"/>
      <c r="BN13" s="623"/>
      <c r="BO13" s="659">
        <v>43.7</v>
      </c>
      <c r="BP13" s="659"/>
      <c r="BQ13" s="659"/>
      <c r="BR13" s="659"/>
      <c r="BS13" s="660" t="s">
        <v>242</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4403939</v>
      </c>
      <c r="CS13" s="622"/>
      <c r="CT13" s="622"/>
      <c r="CU13" s="622"/>
      <c r="CV13" s="622"/>
      <c r="CW13" s="622"/>
      <c r="CX13" s="622"/>
      <c r="CY13" s="623"/>
      <c r="CZ13" s="659">
        <v>8.8000000000000007</v>
      </c>
      <c r="DA13" s="659"/>
      <c r="DB13" s="659"/>
      <c r="DC13" s="659"/>
      <c r="DD13" s="627">
        <v>1549494</v>
      </c>
      <c r="DE13" s="622"/>
      <c r="DF13" s="622"/>
      <c r="DG13" s="622"/>
      <c r="DH13" s="622"/>
      <c r="DI13" s="622"/>
      <c r="DJ13" s="622"/>
      <c r="DK13" s="622"/>
      <c r="DL13" s="622"/>
      <c r="DM13" s="622"/>
      <c r="DN13" s="622"/>
      <c r="DO13" s="622"/>
      <c r="DP13" s="623"/>
      <c r="DQ13" s="627">
        <v>2873674</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912</v>
      </c>
      <c r="S14" s="622"/>
      <c r="T14" s="622"/>
      <c r="U14" s="622"/>
      <c r="V14" s="622"/>
      <c r="W14" s="622"/>
      <c r="X14" s="622"/>
      <c r="Y14" s="623"/>
      <c r="Z14" s="659">
        <v>0</v>
      </c>
      <c r="AA14" s="659"/>
      <c r="AB14" s="659"/>
      <c r="AC14" s="659"/>
      <c r="AD14" s="660">
        <v>912</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445316</v>
      </c>
      <c r="BH14" s="622"/>
      <c r="BI14" s="622"/>
      <c r="BJ14" s="622"/>
      <c r="BK14" s="622"/>
      <c r="BL14" s="622"/>
      <c r="BM14" s="622"/>
      <c r="BN14" s="623"/>
      <c r="BO14" s="659">
        <v>3.3</v>
      </c>
      <c r="BP14" s="659"/>
      <c r="BQ14" s="659"/>
      <c r="BR14" s="659"/>
      <c r="BS14" s="660" t="s">
        <v>242</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1849705</v>
      </c>
      <c r="CS14" s="622"/>
      <c r="CT14" s="622"/>
      <c r="CU14" s="622"/>
      <c r="CV14" s="622"/>
      <c r="CW14" s="622"/>
      <c r="CX14" s="622"/>
      <c r="CY14" s="623"/>
      <c r="CZ14" s="659">
        <v>3.7</v>
      </c>
      <c r="DA14" s="659"/>
      <c r="DB14" s="659"/>
      <c r="DC14" s="659"/>
      <c r="DD14" s="627">
        <v>69035</v>
      </c>
      <c r="DE14" s="622"/>
      <c r="DF14" s="622"/>
      <c r="DG14" s="622"/>
      <c r="DH14" s="622"/>
      <c r="DI14" s="622"/>
      <c r="DJ14" s="622"/>
      <c r="DK14" s="622"/>
      <c r="DL14" s="622"/>
      <c r="DM14" s="622"/>
      <c r="DN14" s="622"/>
      <c r="DO14" s="622"/>
      <c r="DP14" s="623"/>
      <c r="DQ14" s="627">
        <v>1770189</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242</v>
      </c>
      <c r="AE15" s="660"/>
      <c r="AF15" s="660"/>
      <c r="AG15" s="660"/>
      <c r="AH15" s="660"/>
      <c r="AI15" s="660"/>
      <c r="AJ15" s="660"/>
      <c r="AK15" s="660"/>
      <c r="AL15" s="624" t="s">
        <v>130</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786627</v>
      </c>
      <c r="BH15" s="622"/>
      <c r="BI15" s="622"/>
      <c r="BJ15" s="622"/>
      <c r="BK15" s="622"/>
      <c r="BL15" s="622"/>
      <c r="BM15" s="622"/>
      <c r="BN15" s="623"/>
      <c r="BO15" s="659">
        <v>5.8</v>
      </c>
      <c r="BP15" s="659"/>
      <c r="BQ15" s="659"/>
      <c r="BR15" s="659"/>
      <c r="BS15" s="660" t="s">
        <v>242</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4655797</v>
      </c>
      <c r="CS15" s="622"/>
      <c r="CT15" s="622"/>
      <c r="CU15" s="622"/>
      <c r="CV15" s="622"/>
      <c r="CW15" s="622"/>
      <c r="CX15" s="622"/>
      <c r="CY15" s="623"/>
      <c r="CZ15" s="659">
        <v>9.3000000000000007</v>
      </c>
      <c r="DA15" s="659"/>
      <c r="DB15" s="659"/>
      <c r="DC15" s="659"/>
      <c r="DD15" s="627">
        <v>1136171</v>
      </c>
      <c r="DE15" s="622"/>
      <c r="DF15" s="622"/>
      <c r="DG15" s="622"/>
      <c r="DH15" s="622"/>
      <c r="DI15" s="622"/>
      <c r="DJ15" s="622"/>
      <c r="DK15" s="622"/>
      <c r="DL15" s="622"/>
      <c r="DM15" s="622"/>
      <c r="DN15" s="622"/>
      <c r="DO15" s="622"/>
      <c r="DP15" s="623"/>
      <c r="DQ15" s="627">
        <v>3376739</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49950</v>
      </c>
      <c r="S16" s="622"/>
      <c r="T16" s="622"/>
      <c r="U16" s="622"/>
      <c r="V16" s="622"/>
      <c r="W16" s="622"/>
      <c r="X16" s="622"/>
      <c r="Y16" s="623"/>
      <c r="Z16" s="659">
        <v>0.1</v>
      </c>
      <c r="AA16" s="659"/>
      <c r="AB16" s="659"/>
      <c r="AC16" s="659"/>
      <c r="AD16" s="660">
        <v>49950</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242</v>
      </c>
      <c r="BP16" s="659"/>
      <c r="BQ16" s="659"/>
      <c r="BR16" s="659"/>
      <c r="BS16" s="660" t="s">
        <v>130</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142426</v>
      </c>
      <c r="CS16" s="622"/>
      <c r="CT16" s="622"/>
      <c r="CU16" s="622"/>
      <c r="CV16" s="622"/>
      <c r="CW16" s="622"/>
      <c r="CX16" s="622"/>
      <c r="CY16" s="623"/>
      <c r="CZ16" s="659">
        <v>0.3</v>
      </c>
      <c r="DA16" s="659"/>
      <c r="DB16" s="659"/>
      <c r="DC16" s="659"/>
      <c r="DD16" s="627" t="s">
        <v>130</v>
      </c>
      <c r="DE16" s="622"/>
      <c r="DF16" s="622"/>
      <c r="DG16" s="622"/>
      <c r="DH16" s="622"/>
      <c r="DI16" s="622"/>
      <c r="DJ16" s="622"/>
      <c r="DK16" s="622"/>
      <c r="DL16" s="622"/>
      <c r="DM16" s="622"/>
      <c r="DN16" s="622"/>
      <c r="DO16" s="622"/>
      <c r="DP16" s="623"/>
      <c r="DQ16" s="627">
        <v>6049</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237780</v>
      </c>
      <c r="S17" s="622"/>
      <c r="T17" s="622"/>
      <c r="U17" s="622"/>
      <c r="V17" s="622"/>
      <c r="W17" s="622"/>
      <c r="X17" s="622"/>
      <c r="Y17" s="623"/>
      <c r="Z17" s="659">
        <v>0.5</v>
      </c>
      <c r="AA17" s="659"/>
      <c r="AB17" s="659"/>
      <c r="AC17" s="659"/>
      <c r="AD17" s="660">
        <v>237780</v>
      </c>
      <c r="AE17" s="660"/>
      <c r="AF17" s="660"/>
      <c r="AG17" s="660"/>
      <c r="AH17" s="660"/>
      <c r="AI17" s="660"/>
      <c r="AJ17" s="660"/>
      <c r="AK17" s="660"/>
      <c r="AL17" s="624">
        <v>0.8</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242</v>
      </c>
      <c r="BP17" s="659"/>
      <c r="BQ17" s="659"/>
      <c r="BR17" s="659"/>
      <c r="BS17" s="660" t="s">
        <v>242</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6315890</v>
      </c>
      <c r="CS17" s="622"/>
      <c r="CT17" s="622"/>
      <c r="CU17" s="622"/>
      <c r="CV17" s="622"/>
      <c r="CW17" s="622"/>
      <c r="CX17" s="622"/>
      <c r="CY17" s="623"/>
      <c r="CZ17" s="659">
        <v>12.6</v>
      </c>
      <c r="DA17" s="659"/>
      <c r="DB17" s="659"/>
      <c r="DC17" s="659"/>
      <c r="DD17" s="627" t="s">
        <v>242</v>
      </c>
      <c r="DE17" s="622"/>
      <c r="DF17" s="622"/>
      <c r="DG17" s="622"/>
      <c r="DH17" s="622"/>
      <c r="DI17" s="622"/>
      <c r="DJ17" s="622"/>
      <c r="DK17" s="622"/>
      <c r="DL17" s="622"/>
      <c r="DM17" s="622"/>
      <c r="DN17" s="622"/>
      <c r="DO17" s="622"/>
      <c r="DP17" s="623"/>
      <c r="DQ17" s="627">
        <v>6183059</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104976</v>
      </c>
      <c r="S18" s="622"/>
      <c r="T18" s="622"/>
      <c r="U18" s="622"/>
      <c r="V18" s="622"/>
      <c r="W18" s="622"/>
      <c r="X18" s="622"/>
      <c r="Y18" s="623"/>
      <c r="Z18" s="659">
        <v>0.2</v>
      </c>
      <c r="AA18" s="659"/>
      <c r="AB18" s="659"/>
      <c r="AC18" s="659"/>
      <c r="AD18" s="660">
        <v>104976</v>
      </c>
      <c r="AE18" s="660"/>
      <c r="AF18" s="660"/>
      <c r="AG18" s="660"/>
      <c r="AH18" s="660"/>
      <c r="AI18" s="660"/>
      <c r="AJ18" s="660"/>
      <c r="AK18" s="660"/>
      <c r="AL18" s="624">
        <v>0.4</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242</v>
      </c>
      <c r="BP18" s="659"/>
      <c r="BQ18" s="659"/>
      <c r="BR18" s="659"/>
      <c r="BS18" s="660" t="s">
        <v>130</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242</v>
      </c>
      <c r="DA18" s="659"/>
      <c r="DB18" s="659"/>
      <c r="DC18" s="659"/>
      <c r="DD18" s="627" t="s">
        <v>242</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91999</v>
      </c>
      <c r="S19" s="622"/>
      <c r="T19" s="622"/>
      <c r="U19" s="622"/>
      <c r="V19" s="622"/>
      <c r="W19" s="622"/>
      <c r="X19" s="622"/>
      <c r="Y19" s="623"/>
      <c r="Z19" s="659">
        <v>0.2</v>
      </c>
      <c r="AA19" s="659"/>
      <c r="AB19" s="659"/>
      <c r="AC19" s="659"/>
      <c r="AD19" s="660">
        <v>91999</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679659</v>
      </c>
      <c r="BH19" s="622"/>
      <c r="BI19" s="622"/>
      <c r="BJ19" s="622"/>
      <c r="BK19" s="622"/>
      <c r="BL19" s="622"/>
      <c r="BM19" s="622"/>
      <c r="BN19" s="623"/>
      <c r="BO19" s="659">
        <v>5</v>
      </c>
      <c r="BP19" s="659"/>
      <c r="BQ19" s="659"/>
      <c r="BR19" s="659"/>
      <c r="BS19" s="660" t="s">
        <v>242</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v>12977</v>
      </c>
      <c r="S20" s="622"/>
      <c r="T20" s="622"/>
      <c r="U20" s="622"/>
      <c r="V20" s="622"/>
      <c r="W20" s="622"/>
      <c r="X20" s="622"/>
      <c r="Y20" s="623"/>
      <c r="Z20" s="659">
        <v>0</v>
      </c>
      <c r="AA20" s="659"/>
      <c r="AB20" s="659"/>
      <c r="AC20" s="659"/>
      <c r="AD20" s="660">
        <v>12977</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679659</v>
      </c>
      <c r="BH20" s="622"/>
      <c r="BI20" s="622"/>
      <c r="BJ20" s="622"/>
      <c r="BK20" s="622"/>
      <c r="BL20" s="622"/>
      <c r="BM20" s="622"/>
      <c r="BN20" s="623"/>
      <c r="BO20" s="659">
        <v>5</v>
      </c>
      <c r="BP20" s="659"/>
      <c r="BQ20" s="659"/>
      <c r="BR20" s="659"/>
      <c r="BS20" s="660" t="s">
        <v>130</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50302264</v>
      </c>
      <c r="CS20" s="622"/>
      <c r="CT20" s="622"/>
      <c r="CU20" s="622"/>
      <c r="CV20" s="622"/>
      <c r="CW20" s="622"/>
      <c r="CX20" s="622"/>
      <c r="CY20" s="623"/>
      <c r="CZ20" s="659">
        <v>100</v>
      </c>
      <c r="DA20" s="659"/>
      <c r="DB20" s="659"/>
      <c r="DC20" s="659"/>
      <c r="DD20" s="627">
        <v>4183288</v>
      </c>
      <c r="DE20" s="622"/>
      <c r="DF20" s="622"/>
      <c r="DG20" s="622"/>
      <c r="DH20" s="622"/>
      <c r="DI20" s="622"/>
      <c r="DJ20" s="622"/>
      <c r="DK20" s="622"/>
      <c r="DL20" s="622"/>
      <c r="DM20" s="622"/>
      <c r="DN20" s="622"/>
      <c r="DO20" s="622"/>
      <c r="DP20" s="623"/>
      <c r="DQ20" s="627">
        <v>33532329</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13080257</v>
      </c>
      <c r="S21" s="622"/>
      <c r="T21" s="622"/>
      <c r="U21" s="622"/>
      <c r="V21" s="622"/>
      <c r="W21" s="622"/>
      <c r="X21" s="622"/>
      <c r="Y21" s="623"/>
      <c r="Z21" s="659">
        <v>25</v>
      </c>
      <c r="AA21" s="659"/>
      <c r="AB21" s="659"/>
      <c r="AC21" s="659"/>
      <c r="AD21" s="660">
        <v>11895607</v>
      </c>
      <c r="AE21" s="660"/>
      <c r="AF21" s="660"/>
      <c r="AG21" s="660"/>
      <c r="AH21" s="660"/>
      <c r="AI21" s="660"/>
      <c r="AJ21" s="660"/>
      <c r="AK21" s="660"/>
      <c r="AL21" s="624">
        <v>41.5</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12344</v>
      </c>
      <c r="BH21" s="622"/>
      <c r="BI21" s="622"/>
      <c r="BJ21" s="622"/>
      <c r="BK21" s="622"/>
      <c r="BL21" s="622"/>
      <c r="BM21" s="622"/>
      <c r="BN21" s="623"/>
      <c r="BO21" s="659">
        <v>0.1</v>
      </c>
      <c r="BP21" s="659"/>
      <c r="BQ21" s="659"/>
      <c r="BR21" s="659"/>
      <c r="BS21" s="660" t="s">
        <v>242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11895607</v>
      </c>
      <c r="S22" s="622"/>
      <c r="T22" s="622"/>
      <c r="U22" s="622"/>
      <c r="V22" s="622"/>
      <c r="W22" s="622"/>
      <c r="X22" s="622"/>
      <c r="Y22" s="623"/>
      <c r="Z22" s="659">
        <v>22.8</v>
      </c>
      <c r="AA22" s="659"/>
      <c r="AB22" s="659"/>
      <c r="AC22" s="659"/>
      <c r="AD22" s="660">
        <v>11895607</v>
      </c>
      <c r="AE22" s="660"/>
      <c r="AF22" s="660"/>
      <c r="AG22" s="660"/>
      <c r="AH22" s="660"/>
      <c r="AI22" s="660"/>
      <c r="AJ22" s="660"/>
      <c r="AK22" s="660"/>
      <c r="AL22" s="624">
        <v>41.5</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242</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282</v>
      </c>
      <c r="C23" s="619"/>
      <c r="D23" s="619"/>
      <c r="E23" s="619"/>
      <c r="F23" s="619"/>
      <c r="G23" s="619"/>
      <c r="H23" s="619"/>
      <c r="I23" s="619"/>
      <c r="J23" s="619"/>
      <c r="K23" s="619"/>
      <c r="L23" s="619"/>
      <c r="M23" s="619"/>
      <c r="N23" s="619"/>
      <c r="O23" s="619"/>
      <c r="P23" s="619"/>
      <c r="Q23" s="620"/>
      <c r="R23" s="621">
        <v>1184650</v>
      </c>
      <c r="S23" s="622"/>
      <c r="T23" s="622"/>
      <c r="U23" s="622"/>
      <c r="V23" s="622"/>
      <c r="W23" s="622"/>
      <c r="X23" s="622"/>
      <c r="Y23" s="623"/>
      <c r="Z23" s="659">
        <v>2.2999999999999998</v>
      </c>
      <c r="AA23" s="659"/>
      <c r="AB23" s="659"/>
      <c r="AC23" s="659"/>
      <c r="AD23" s="660" t="s">
        <v>242</v>
      </c>
      <c r="AE23" s="660"/>
      <c r="AF23" s="660"/>
      <c r="AG23" s="660"/>
      <c r="AH23" s="660"/>
      <c r="AI23" s="660"/>
      <c r="AJ23" s="660"/>
      <c r="AK23" s="660"/>
      <c r="AL23" s="624" t="s">
        <v>130</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667315</v>
      </c>
      <c r="BH23" s="622"/>
      <c r="BI23" s="622"/>
      <c r="BJ23" s="622"/>
      <c r="BK23" s="622"/>
      <c r="BL23" s="622"/>
      <c r="BM23" s="622"/>
      <c r="BN23" s="623"/>
      <c r="BO23" s="659">
        <v>4.9000000000000004</v>
      </c>
      <c r="BP23" s="659"/>
      <c r="BQ23" s="659"/>
      <c r="BR23" s="659"/>
      <c r="BS23" s="660" t="s">
        <v>130</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242</v>
      </c>
      <c r="AA24" s="659"/>
      <c r="AB24" s="659"/>
      <c r="AC24" s="659"/>
      <c r="AD24" s="660" t="s">
        <v>242</v>
      </c>
      <c r="AE24" s="660"/>
      <c r="AF24" s="660"/>
      <c r="AG24" s="660"/>
      <c r="AH24" s="660"/>
      <c r="AI24" s="660"/>
      <c r="AJ24" s="660"/>
      <c r="AK24" s="660"/>
      <c r="AL24" s="624" t="s">
        <v>242</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25565360</v>
      </c>
      <c r="CS24" s="674"/>
      <c r="CT24" s="674"/>
      <c r="CU24" s="674"/>
      <c r="CV24" s="674"/>
      <c r="CW24" s="674"/>
      <c r="CX24" s="674"/>
      <c r="CY24" s="702"/>
      <c r="CZ24" s="703">
        <v>50.8</v>
      </c>
      <c r="DA24" s="685"/>
      <c r="DB24" s="685"/>
      <c r="DC24" s="705"/>
      <c r="DD24" s="701">
        <v>16014195</v>
      </c>
      <c r="DE24" s="674"/>
      <c r="DF24" s="674"/>
      <c r="DG24" s="674"/>
      <c r="DH24" s="674"/>
      <c r="DI24" s="674"/>
      <c r="DJ24" s="674"/>
      <c r="DK24" s="702"/>
      <c r="DL24" s="701">
        <v>15405424</v>
      </c>
      <c r="DM24" s="674"/>
      <c r="DN24" s="674"/>
      <c r="DO24" s="674"/>
      <c r="DP24" s="674"/>
      <c r="DQ24" s="674"/>
      <c r="DR24" s="674"/>
      <c r="DS24" s="674"/>
      <c r="DT24" s="674"/>
      <c r="DU24" s="674"/>
      <c r="DV24" s="702"/>
      <c r="DW24" s="703">
        <v>52.8</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30296131</v>
      </c>
      <c r="S25" s="622"/>
      <c r="T25" s="622"/>
      <c r="U25" s="622"/>
      <c r="V25" s="622"/>
      <c r="W25" s="622"/>
      <c r="X25" s="622"/>
      <c r="Y25" s="623"/>
      <c r="Z25" s="659">
        <v>58</v>
      </c>
      <c r="AA25" s="659"/>
      <c r="AB25" s="659"/>
      <c r="AC25" s="659"/>
      <c r="AD25" s="660">
        <v>28444166</v>
      </c>
      <c r="AE25" s="660"/>
      <c r="AF25" s="660"/>
      <c r="AG25" s="660"/>
      <c r="AH25" s="660"/>
      <c r="AI25" s="660"/>
      <c r="AJ25" s="660"/>
      <c r="AK25" s="660"/>
      <c r="AL25" s="624">
        <v>99.1</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130</v>
      </c>
      <c r="BP25" s="659"/>
      <c r="BQ25" s="659"/>
      <c r="BR25" s="659"/>
      <c r="BS25" s="660" t="s">
        <v>242</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7313241</v>
      </c>
      <c r="CS25" s="634"/>
      <c r="CT25" s="634"/>
      <c r="CU25" s="634"/>
      <c r="CV25" s="634"/>
      <c r="CW25" s="634"/>
      <c r="CX25" s="634"/>
      <c r="CY25" s="635"/>
      <c r="CZ25" s="624">
        <v>14.5</v>
      </c>
      <c r="DA25" s="636"/>
      <c r="DB25" s="636"/>
      <c r="DC25" s="637"/>
      <c r="DD25" s="627">
        <v>6697598</v>
      </c>
      <c r="DE25" s="634"/>
      <c r="DF25" s="634"/>
      <c r="DG25" s="634"/>
      <c r="DH25" s="634"/>
      <c r="DI25" s="634"/>
      <c r="DJ25" s="634"/>
      <c r="DK25" s="635"/>
      <c r="DL25" s="627">
        <v>6458539</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10684</v>
      </c>
      <c r="S26" s="622"/>
      <c r="T26" s="622"/>
      <c r="U26" s="622"/>
      <c r="V26" s="622"/>
      <c r="W26" s="622"/>
      <c r="X26" s="622"/>
      <c r="Y26" s="623"/>
      <c r="Z26" s="659">
        <v>0</v>
      </c>
      <c r="AA26" s="659"/>
      <c r="AB26" s="659"/>
      <c r="AC26" s="659"/>
      <c r="AD26" s="660">
        <v>10684</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130</v>
      </c>
      <c r="BP26" s="659"/>
      <c r="BQ26" s="659"/>
      <c r="BR26" s="659"/>
      <c r="BS26" s="660" t="s">
        <v>242</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4380122</v>
      </c>
      <c r="CS26" s="622"/>
      <c r="CT26" s="622"/>
      <c r="CU26" s="622"/>
      <c r="CV26" s="622"/>
      <c r="CW26" s="622"/>
      <c r="CX26" s="622"/>
      <c r="CY26" s="623"/>
      <c r="CZ26" s="624">
        <v>8.6999999999999993</v>
      </c>
      <c r="DA26" s="636"/>
      <c r="DB26" s="636"/>
      <c r="DC26" s="637"/>
      <c r="DD26" s="627">
        <v>4036887</v>
      </c>
      <c r="DE26" s="622"/>
      <c r="DF26" s="622"/>
      <c r="DG26" s="622"/>
      <c r="DH26" s="622"/>
      <c r="DI26" s="622"/>
      <c r="DJ26" s="622"/>
      <c r="DK26" s="623"/>
      <c r="DL26" s="627" t="s">
        <v>242</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452716</v>
      </c>
      <c r="S27" s="622"/>
      <c r="T27" s="622"/>
      <c r="U27" s="622"/>
      <c r="V27" s="622"/>
      <c r="W27" s="622"/>
      <c r="X27" s="622"/>
      <c r="Y27" s="623"/>
      <c r="Z27" s="659">
        <v>0.9</v>
      </c>
      <c r="AA27" s="659"/>
      <c r="AB27" s="659"/>
      <c r="AC27" s="659"/>
      <c r="AD27" s="660" t="s">
        <v>130</v>
      </c>
      <c r="AE27" s="660"/>
      <c r="AF27" s="660"/>
      <c r="AG27" s="660"/>
      <c r="AH27" s="660"/>
      <c r="AI27" s="660"/>
      <c r="AJ27" s="660"/>
      <c r="AK27" s="660"/>
      <c r="AL27" s="624" t="s">
        <v>242</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13557653</v>
      </c>
      <c r="BH27" s="622"/>
      <c r="BI27" s="622"/>
      <c r="BJ27" s="622"/>
      <c r="BK27" s="622"/>
      <c r="BL27" s="622"/>
      <c r="BM27" s="622"/>
      <c r="BN27" s="623"/>
      <c r="BO27" s="659">
        <v>100</v>
      </c>
      <c r="BP27" s="659"/>
      <c r="BQ27" s="659"/>
      <c r="BR27" s="659"/>
      <c r="BS27" s="660">
        <v>187118</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11936229</v>
      </c>
      <c r="CS27" s="634"/>
      <c r="CT27" s="634"/>
      <c r="CU27" s="634"/>
      <c r="CV27" s="634"/>
      <c r="CW27" s="634"/>
      <c r="CX27" s="634"/>
      <c r="CY27" s="635"/>
      <c r="CZ27" s="624">
        <v>23.7</v>
      </c>
      <c r="DA27" s="636"/>
      <c r="DB27" s="636"/>
      <c r="DC27" s="637"/>
      <c r="DD27" s="627">
        <v>3133538</v>
      </c>
      <c r="DE27" s="634"/>
      <c r="DF27" s="634"/>
      <c r="DG27" s="634"/>
      <c r="DH27" s="634"/>
      <c r="DI27" s="634"/>
      <c r="DJ27" s="634"/>
      <c r="DK27" s="635"/>
      <c r="DL27" s="627">
        <v>2763826</v>
      </c>
      <c r="DM27" s="634"/>
      <c r="DN27" s="634"/>
      <c r="DO27" s="634"/>
      <c r="DP27" s="634"/>
      <c r="DQ27" s="634"/>
      <c r="DR27" s="634"/>
      <c r="DS27" s="634"/>
      <c r="DT27" s="634"/>
      <c r="DU27" s="634"/>
      <c r="DV27" s="635"/>
      <c r="DW27" s="624">
        <v>9.5</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321382</v>
      </c>
      <c r="S28" s="622"/>
      <c r="T28" s="622"/>
      <c r="U28" s="622"/>
      <c r="V28" s="622"/>
      <c r="W28" s="622"/>
      <c r="X28" s="622"/>
      <c r="Y28" s="623"/>
      <c r="Z28" s="659">
        <v>0.6</v>
      </c>
      <c r="AA28" s="659"/>
      <c r="AB28" s="659"/>
      <c r="AC28" s="659"/>
      <c r="AD28" s="660">
        <v>50280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6315890</v>
      </c>
      <c r="CS28" s="622"/>
      <c r="CT28" s="622"/>
      <c r="CU28" s="622"/>
      <c r="CV28" s="622"/>
      <c r="CW28" s="622"/>
      <c r="CX28" s="622"/>
      <c r="CY28" s="623"/>
      <c r="CZ28" s="624">
        <v>12.6</v>
      </c>
      <c r="DA28" s="636"/>
      <c r="DB28" s="636"/>
      <c r="DC28" s="637"/>
      <c r="DD28" s="627">
        <v>6183059</v>
      </c>
      <c r="DE28" s="622"/>
      <c r="DF28" s="622"/>
      <c r="DG28" s="622"/>
      <c r="DH28" s="622"/>
      <c r="DI28" s="622"/>
      <c r="DJ28" s="622"/>
      <c r="DK28" s="623"/>
      <c r="DL28" s="627">
        <v>6183059</v>
      </c>
      <c r="DM28" s="622"/>
      <c r="DN28" s="622"/>
      <c r="DO28" s="622"/>
      <c r="DP28" s="622"/>
      <c r="DQ28" s="622"/>
      <c r="DR28" s="622"/>
      <c r="DS28" s="622"/>
      <c r="DT28" s="622"/>
      <c r="DU28" s="622"/>
      <c r="DV28" s="623"/>
      <c r="DW28" s="624">
        <v>21.2</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184795</v>
      </c>
      <c r="S29" s="622"/>
      <c r="T29" s="622"/>
      <c r="U29" s="622"/>
      <c r="V29" s="622"/>
      <c r="W29" s="622"/>
      <c r="X29" s="622"/>
      <c r="Y29" s="623"/>
      <c r="Z29" s="659">
        <v>0.4</v>
      </c>
      <c r="AA29" s="659"/>
      <c r="AB29" s="659"/>
      <c r="AC29" s="659"/>
      <c r="AD29" s="660" t="s">
        <v>130</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6315890</v>
      </c>
      <c r="CS29" s="634"/>
      <c r="CT29" s="634"/>
      <c r="CU29" s="634"/>
      <c r="CV29" s="634"/>
      <c r="CW29" s="634"/>
      <c r="CX29" s="634"/>
      <c r="CY29" s="635"/>
      <c r="CZ29" s="624">
        <v>12.6</v>
      </c>
      <c r="DA29" s="636"/>
      <c r="DB29" s="636"/>
      <c r="DC29" s="637"/>
      <c r="DD29" s="627">
        <v>6183059</v>
      </c>
      <c r="DE29" s="634"/>
      <c r="DF29" s="634"/>
      <c r="DG29" s="634"/>
      <c r="DH29" s="634"/>
      <c r="DI29" s="634"/>
      <c r="DJ29" s="634"/>
      <c r="DK29" s="635"/>
      <c r="DL29" s="627">
        <v>6183059</v>
      </c>
      <c r="DM29" s="634"/>
      <c r="DN29" s="634"/>
      <c r="DO29" s="634"/>
      <c r="DP29" s="634"/>
      <c r="DQ29" s="634"/>
      <c r="DR29" s="634"/>
      <c r="DS29" s="634"/>
      <c r="DT29" s="634"/>
      <c r="DU29" s="634"/>
      <c r="DV29" s="635"/>
      <c r="DW29" s="624">
        <v>21.2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10545886</v>
      </c>
      <c r="S30" s="622"/>
      <c r="T30" s="622"/>
      <c r="U30" s="622"/>
      <c r="V30" s="622"/>
      <c r="W30" s="622"/>
      <c r="X30" s="622"/>
      <c r="Y30" s="623"/>
      <c r="Z30" s="659">
        <v>20.2</v>
      </c>
      <c r="AA30" s="659"/>
      <c r="AB30" s="659"/>
      <c r="AC30" s="659"/>
      <c r="AD30" s="660" t="s">
        <v>130</v>
      </c>
      <c r="AE30" s="660"/>
      <c r="AF30" s="660"/>
      <c r="AG30" s="660"/>
      <c r="AH30" s="660"/>
      <c r="AI30" s="660"/>
      <c r="AJ30" s="660"/>
      <c r="AK30" s="660"/>
      <c r="AL30" s="624" t="s">
        <v>130</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6162773</v>
      </c>
      <c r="CS30" s="622"/>
      <c r="CT30" s="622"/>
      <c r="CU30" s="622"/>
      <c r="CV30" s="622"/>
      <c r="CW30" s="622"/>
      <c r="CX30" s="622"/>
      <c r="CY30" s="623"/>
      <c r="CZ30" s="624">
        <v>12.3</v>
      </c>
      <c r="DA30" s="636"/>
      <c r="DB30" s="636"/>
      <c r="DC30" s="637"/>
      <c r="DD30" s="627">
        <v>6029942</v>
      </c>
      <c r="DE30" s="622"/>
      <c r="DF30" s="622"/>
      <c r="DG30" s="622"/>
      <c r="DH30" s="622"/>
      <c r="DI30" s="622"/>
      <c r="DJ30" s="622"/>
      <c r="DK30" s="623"/>
      <c r="DL30" s="627">
        <v>6029942</v>
      </c>
      <c r="DM30" s="622"/>
      <c r="DN30" s="622"/>
      <c r="DO30" s="622"/>
      <c r="DP30" s="622"/>
      <c r="DQ30" s="622"/>
      <c r="DR30" s="622"/>
      <c r="DS30" s="622"/>
      <c r="DT30" s="622"/>
      <c r="DU30" s="622"/>
      <c r="DV30" s="623"/>
      <c r="DW30" s="624">
        <v>20.7</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v>8216</v>
      </c>
      <c r="S31" s="622"/>
      <c r="T31" s="622"/>
      <c r="U31" s="622"/>
      <c r="V31" s="622"/>
      <c r="W31" s="622"/>
      <c r="X31" s="622"/>
      <c r="Y31" s="623"/>
      <c r="Z31" s="659">
        <v>0</v>
      </c>
      <c r="AA31" s="659"/>
      <c r="AB31" s="659"/>
      <c r="AC31" s="659"/>
      <c r="AD31" s="660">
        <v>8216</v>
      </c>
      <c r="AE31" s="660"/>
      <c r="AF31" s="660"/>
      <c r="AG31" s="660"/>
      <c r="AH31" s="660"/>
      <c r="AI31" s="660"/>
      <c r="AJ31" s="660"/>
      <c r="AK31" s="660"/>
      <c r="AL31" s="624">
        <v>0</v>
      </c>
      <c r="AM31" s="625"/>
      <c r="AN31" s="625"/>
      <c r="AO31" s="661"/>
      <c r="AP31" s="687" t="s">
        <v>311</v>
      </c>
      <c r="AQ31" s="688"/>
      <c r="AR31" s="688"/>
      <c r="AS31" s="688"/>
      <c r="AT31" s="689" t="s">
        <v>312</v>
      </c>
      <c r="AU31" s="218"/>
      <c r="AV31" s="218"/>
      <c r="AW31" s="218"/>
      <c r="AX31" s="676" t="s">
        <v>187</v>
      </c>
      <c r="AY31" s="677"/>
      <c r="AZ31" s="677"/>
      <c r="BA31" s="677"/>
      <c r="BB31" s="677"/>
      <c r="BC31" s="677"/>
      <c r="BD31" s="677"/>
      <c r="BE31" s="677"/>
      <c r="BF31" s="678"/>
      <c r="BG31" s="683">
        <v>99.4</v>
      </c>
      <c r="BH31" s="684"/>
      <c r="BI31" s="684"/>
      <c r="BJ31" s="684"/>
      <c r="BK31" s="684"/>
      <c r="BL31" s="684"/>
      <c r="BM31" s="685">
        <v>98.1</v>
      </c>
      <c r="BN31" s="684"/>
      <c r="BO31" s="684"/>
      <c r="BP31" s="684"/>
      <c r="BQ31" s="686"/>
      <c r="BR31" s="683">
        <v>99.5</v>
      </c>
      <c r="BS31" s="684"/>
      <c r="BT31" s="684"/>
      <c r="BU31" s="684"/>
      <c r="BV31" s="684"/>
      <c r="BW31" s="684"/>
      <c r="BX31" s="685">
        <v>98</v>
      </c>
      <c r="BY31" s="684"/>
      <c r="BZ31" s="684"/>
      <c r="CA31" s="684"/>
      <c r="CB31" s="686"/>
      <c r="CD31" s="642"/>
      <c r="CE31" s="643"/>
      <c r="CF31" s="618" t="s">
        <v>313</v>
      </c>
      <c r="CG31" s="619"/>
      <c r="CH31" s="619"/>
      <c r="CI31" s="619"/>
      <c r="CJ31" s="619"/>
      <c r="CK31" s="619"/>
      <c r="CL31" s="619"/>
      <c r="CM31" s="619"/>
      <c r="CN31" s="619"/>
      <c r="CO31" s="619"/>
      <c r="CP31" s="619"/>
      <c r="CQ31" s="620"/>
      <c r="CR31" s="621">
        <v>153117</v>
      </c>
      <c r="CS31" s="634"/>
      <c r="CT31" s="634"/>
      <c r="CU31" s="634"/>
      <c r="CV31" s="634"/>
      <c r="CW31" s="634"/>
      <c r="CX31" s="634"/>
      <c r="CY31" s="635"/>
      <c r="CZ31" s="624">
        <v>0.3</v>
      </c>
      <c r="DA31" s="636"/>
      <c r="DB31" s="636"/>
      <c r="DC31" s="637"/>
      <c r="DD31" s="627">
        <v>153117</v>
      </c>
      <c r="DE31" s="634"/>
      <c r="DF31" s="634"/>
      <c r="DG31" s="634"/>
      <c r="DH31" s="634"/>
      <c r="DI31" s="634"/>
      <c r="DJ31" s="634"/>
      <c r="DK31" s="635"/>
      <c r="DL31" s="627">
        <v>153117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3878155</v>
      </c>
      <c r="S32" s="622"/>
      <c r="T32" s="622"/>
      <c r="U32" s="622"/>
      <c r="V32" s="622"/>
      <c r="W32" s="622"/>
      <c r="X32" s="622"/>
      <c r="Y32" s="623"/>
      <c r="Z32" s="659">
        <v>7.4</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315</v>
      </c>
      <c r="AX32" s="618" t="s">
        <v>316</v>
      </c>
      <c r="AY32" s="619"/>
      <c r="AZ32" s="619"/>
      <c r="BA32" s="619"/>
      <c r="BB32" s="619"/>
      <c r="BC32" s="619"/>
      <c r="BD32" s="619"/>
      <c r="BE32" s="619"/>
      <c r="BF32" s="620"/>
      <c r="BG32" s="692">
        <v>99.5</v>
      </c>
      <c r="BH32" s="634"/>
      <c r="BI32" s="634"/>
      <c r="BJ32" s="634"/>
      <c r="BK32" s="634"/>
      <c r="BL32" s="634"/>
      <c r="BM32" s="625">
        <v>98.6</v>
      </c>
      <c r="BN32" s="634"/>
      <c r="BO32" s="634"/>
      <c r="BP32" s="634"/>
      <c r="BQ32" s="657"/>
      <c r="BR32" s="692">
        <v>99.5</v>
      </c>
      <c r="BS32" s="634"/>
      <c r="BT32" s="634"/>
      <c r="BU32" s="634"/>
      <c r="BV32" s="634"/>
      <c r="BW32" s="634"/>
      <c r="BX32" s="625">
        <v>98.5</v>
      </c>
      <c r="BY32" s="634"/>
      <c r="BZ32" s="634"/>
      <c r="CA32" s="634"/>
      <c r="CB32" s="657"/>
      <c r="CD32" s="644"/>
      <c r="CE32" s="645"/>
      <c r="CF32" s="618" t="s">
        <v>317</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155411</v>
      </c>
      <c r="S33" s="622"/>
      <c r="T33" s="622"/>
      <c r="U33" s="622"/>
      <c r="V33" s="622"/>
      <c r="W33" s="622"/>
      <c r="X33" s="622"/>
      <c r="Y33" s="623"/>
      <c r="Z33" s="659">
        <v>0.3</v>
      </c>
      <c r="AA33" s="659"/>
      <c r="AB33" s="659"/>
      <c r="AC33" s="659"/>
      <c r="AD33" s="660">
        <v>52741</v>
      </c>
      <c r="AE33" s="660"/>
      <c r="AF33" s="660"/>
      <c r="AG33" s="660"/>
      <c r="AH33" s="660"/>
      <c r="AI33" s="660"/>
      <c r="AJ33" s="660"/>
      <c r="AK33" s="660"/>
      <c r="AL33" s="624">
        <v>0.2</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99.3</v>
      </c>
      <c r="BH33" s="606"/>
      <c r="BI33" s="606"/>
      <c r="BJ33" s="606"/>
      <c r="BK33" s="606"/>
      <c r="BL33" s="606"/>
      <c r="BM33" s="652">
        <v>97.6</v>
      </c>
      <c r="BN33" s="606"/>
      <c r="BO33" s="606"/>
      <c r="BP33" s="606"/>
      <c r="BQ33" s="669"/>
      <c r="BR33" s="682">
        <v>99.4</v>
      </c>
      <c r="BS33" s="606"/>
      <c r="BT33" s="606"/>
      <c r="BU33" s="606"/>
      <c r="BV33" s="606"/>
      <c r="BW33" s="606"/>
      <c r="BX33" s="652">
        <v>97.5</v>
      </c>
      <c r="BY33" s="606"/>
      <c r="BZ33" s="606"/>
      <c r="CA33" s="606"/>
      <c r="CB33" s="669"/>
      <c r="CD33" s="618" t="s">
        <v>320</v>
      </c>
      <c r="CE33" s="619"/>
      <c r="CF33" s="619"/>
      <c r="CG33" s="619"/>
      <c r="CH33" s="619"/>
      <c r="CI33" s="619"/>
      <c r="CJ33" s="619"/>
      <c r="CK33" s="619"/>
      <c r="CL33" s="619"/>
      <c r="CM33" s="619"/>
      <c r="CN33" s="619"/>
      <c r="CO33" s="619"/>
      <c r="CP33" s="619"/>
      <c r="CQ33" s="620"/>
      <c r="CR33" s="621">
        <v>20411190</v>
      </c>
      <c r="CS33" s="634"/>
      <c r="CT33" s="634"/>
      <c r="CU33" s="634"/>
      <c r="CV33" s="634"/>
      <c r="CW33" s="634"/>
      <c r="CX33" s="634"/>
      <c r="CY33" s="635"/>
      <c r="CZ33" s="624">
        <v>40.6</v>
      </c>
      <c r="DA33" s="636"/>
      <c r="DB33" s="636"/>
      <c r="DC33" s="637"/>
      <c r="DD33" s="627">
        <v>16165808</v>
      </c>
      <c r="DE33" s="634"/>
      <c r="DF33" s="634"/>
      <c r="DG33" s="634"/>
      <c r="DH33" s="634"/>
      <c r="DI33" s="634"/>
      <c r="DJ33" s="634"/>
      <c r="DK33" s="635"/>
      <c r="DL33" s="627">
        <v>11339263</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420285</v>
      </c>
      <c r="S34" s="622"/>
      <c r="T34" s="622"/>
      <c r="U34" s="622"/>
      <c r="V34" s="622"/>
      <c r="W34" s="622"/>
      <c r="X34" s="622"/>
      <c r="Y34" s="623"/>
      <c r="Z34" s="659">
        <v>0.8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6208402</v>
      </c>
      <c r="CS34" s="622"/>
      <c r="CT34" s="622"/>
      <c r="CU34" s="622"/>
      <c r="CV34" s="622"/>
      <c r="CW34" s="622"/>
      <c r="CX34" s="622"/>
      <c r="CY34" s="623"/>
      <c r="CZ34" s="624">
        <v>12.3</v>
      </c>
      <c r="DA34" s="636"/>
      <c r="DB34" s="636"/>
      <c r="DC34" s="637"/>
      <c r="DD34" s="627">
        <v>4108361</v>
      </c>
      <c r="DE34" s="622"/>
      <c r="DF34" s="622"/>
      <c r="DG34" s="622"/>
      <c r="DH34" s="622"/>
      <c r="DI34" s="622"/>
      <c r="DJ34" s="622"/>
      <c r="DK34" s="623"/>
      <c r="DL34" s="627">
        <v>3336781</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1893155</v>
      </c>
      <c r="S35" s="622"/>
      <c r="T35" s="622"/>
      <c r="U35" s="622"/>
      <c r="V35" s="622"/>
      <c r="W35" s="622"/>
      <c r="X35" s="622"/>
      <c r="Y35" s="623"/>
      <c r="Z35" s="659">
        <v>3.6</v>
      </c>
      <c r="AA35" s="659"/>
      <c r="AB35" s="659"/>
      <c r="AC35" s="659"/>
      <c r="AD35" s="660" t="s">
        <v>130</v>
      </c>
      <c r="AE35" s="660"/>
      <c r="AF35" s="660"/>
      <c r="AG35" s="660"/>
      <c r="AH35" s="660"/>
      <c r="AI35" s="660"/>
      <c r="AJ35" s="660"/>
      <c r="AK35" s="660"/>
      <c r="AL35" s="624" t="s">
        <v>242</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425754</v>
      </c>
      <c r="CS35" s="634"/>
      <c r="CT35" s="634"/>
      <c r="CU35" s="634"/>
      <c r="CV35" s="634"/>
      <c r="CW35" s="634"/>
      <c r="CX35" s="634"/>
      <c r="CY35" s="635"/>
      <c r="CZ35" s="624">
        <v>0.8</v>
      </c>
      <c r="DA35" s="636"/>
      <c r="DB35" s="636"/>
      <c r="DC35" s="637"/>
      <c r="DD35" s="627">
        <v>319028</v>
      </c>
      <c r="DE35" s="634"/>
      <c r="DF35" s="634"/>
      <c r="DG35" s="634"/>
      <c r="DH35" s="634"/>
      <c r="DI35" s="634"/>
      <c r="DJ35" s="634"/>
      <c r="DK35" s="635"/>
      <c r="DL35" s="627">
        <v>269043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1108121</v>
      </c>
      <c r="S36" s="622"/>
      <c r="T36" s="622"/>
      <c r="U36" s="622"/>
      <c r="V36" s="622"/>
      <c r="W36" s="622"/>
      <c r="X36" s="622"/>
      <c r="Y36" s="623"/>
      <c r="Z36" s="659">
        <v>2.1</v>
      </c>
      <c r="AA36" s="659"/>
      <c r="AB36" s="659"/>
      <c r="AC36" s="659"/>
      <c r="AD36" s="660" t="s">
        <v>130</v>
      </c>
      <c r="AE36" s="660"/>
      <c r="AF36" s="660"/>
      <c r="AG36" s="660"/>
      <c r="AH36" s="660"/>
      <c r="AI36" s="660"/>
      <c r="AJ36" s="660"/>
      <c r="AK36" s="660"/>
      <c r="AL36" s="624" t="s">
        <v>242</v>
      </c>
      <c r="AM36" s="625"/>
      <c r="AN36" s="625"/>
      <c r="AO36" s="661"/>
      <c r="AP36" s="222"/>
      <c r="AQ36" s="670" t="s">
        <v>328</v>
      </c>
      <c r="AR36" s="671"/>
      <c r="AS36" s="671"/>
      <c r="AT36" s="671"/>
      <c r="AU36" s="671"/>
      <c r="AV36" s="671"/>
      <c r="AW36" s="671"/>
      <c r="AX36" s="671"/>
      <c r="AY36" s="672"/>
      <c r="AZ36" s="673">
        <v>6284735</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132045</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8734604</v>
      </c>
      <c r="CS36" s="622"/>
      <c r="CT36" s="622"/>
      <c r="CU36" s="622"/>
      <c r="CV36" s="622"/>
      <c r="CW36" s="622"/>
      <c r="CX36" s="622"/>
      <c r="CY36" s="623"/>
      <c r="CZ36" s="624">
        <v>17.399999999999999</v>
      </c>
      <c r="DA36" s="636"/>
      <c r="DB36" s="636"/>
      <c r="DC36" s="637"/>
      <c r="DD36" s="627">
        <v>7981617</v>
      </c>
      <c r="DE36" s="622"/>
      <c r="DF36" s="622"/>
      <c r="DG36" s="622"/>
      <c r="DH36" s="622"/>
      <c r="DI36" s="622"/>
      <c r="DJ36" s="622"/>
      <c r="DK36" s="623"/>
      <c r="DL36" s="627">
        <v>4446533</v>
      </c>
      <c r="DM36" s="622"/>
      <c r="DN36" s="622"/>
      <c r="DO36" s="622"/>
      <c r="DP36" s="622"/>
      <c r="DQ36" s="622"/>
      <c r="DR36" s="622"/>
      <c r="DS36" s="622"/>
      <c r="DT36" s="622"/>
      <c r="DU36" s="622"/>
      <c r="DV36" s="623"/>
      <c r="DW36" s="624">
        <v>15.2</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592252</v>
      </c>
      <c r="S37" s="622"/>
      <c r="T37" s="622"/>
      <c r="U37" s="622"/>
      <c r="V37" s="622"/>
      <c r="W37" s="622"/>
      <c r="X37" s="622"/>
      <c r="Y37" s="623"/>
      <c r="Z37" s="659">
        <v>1.1000000000000001</v>
      </c>
      <c r="AA37" s="659"/>
      <c r="AB37" s="659"/>
      <c r="AC37" s="659"/>
      <c r="AD37" s="660">
        <v>124819</v>
      </c>
      <c r="AE37" s="660"/>
      <c r="AF37" s="660"/>
      <c r="AG37" s="660"/>
      <c r="AH37" s="660"/>
      <c r="AI37" s="660"/>
      <c r="AJ37" s="660"/>
      <c r="AK37" s="660"/>
      <c r="AL37" s="624">
        <v>0.4</v>
      </c>
      <c r="AM37" s="625"/>
      <c r="AN37" s="625"/>
      <c r="AO37" s="661"/>
      <c r="AQ37" s="654" t="s">
        <v>332</v>
      </c>
      <c r="AR37" s="655"/>
      <c r="AS37" s="655"/>
      <c r="AT37" s="655"/>
      <c r="AU37" s="655"/>
      <c r="AV37" s="655"/>
      <c r="AW37" s="655"/>
      <c r="AX37" s="655"/>
      <c r="AY37" s="656"/>
      <c r="AZ37" s="621">
        <v>1874467</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-25801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3143876</v>
      </c>
      <c r="CS37" s="634"/>
      <c r="CT37" s="634"/>
      <c r="CU37" s="634"/>
      <c r="CV37" s="634"/>
      <c r="CW37" s="634"/>
      <c r="CX37" s="634"/>
      <c r="CY37" s="635"/>
      <c r="CZ37" s="624">
        <v>6.2</v>
      </c>
      <c r="DA37" s="636"/>
      <c r="DB37" s="636"/>
      <c r="DC37" s="637"/>
      <c r="DD37" s="627">
        <v>3094017</v>
      </c>
      <c r="DE37" s="634"/>
      <c r="DF37" s="634"/>
      <c r="DG37" s="634"/>
      <c r="DH37" s="634"/>
      <c r="DI37" s="634"/>
      <c r="DJ37" s="634"/>
      <c r="DK37" s="635"/>
      <c r="DL37" s="627">
        <v>3017067</v>
      </c>
      <c r="DM37" s="634"/>
      <c r="DN37" s="634"/>
      <c r="DO37" s="634"/>
      <c r="DP37" s="634"/>
      <c r="DQ37" s="634"/>
      <c r="DR37" s="634"/>
      <c r="DS37" s="634"/>
      <c r="DT37" s="634"/>
      <c r="DU37" s="634"/>
      <c r="DV37" s="635"/>
      <c r="DW37" s="624">
        <v>10.3</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2380573</v>
      </c>
      <c r="S38" s="622"/>
      <c r="T38" s="622"/>
      <c r="U38" s="622"/>
      <c r="V38" s="622"/>
      <c r="W38" s="622"/>
      <c r="X38" s="622"/>
      <c r="Y38" s="623"/>
      <c r="Z38" s="659">
        <v>4.5999999999999996</v>
      </c>
      <c r="AA38" s="659"/>
      <c r="AB38" s="659"/>
      <c r="AC38" s="659"/>
      <c r="AD38" s="660" t="s">
        <v>242</v>
      </c>
      <c r="AE38" s="660"/>
      <c r="AF38" s="660"/>
      <c r="AG38" s="660"/>
      <c r="AH38" s="660"/>
      <c r="AI38" s="660"/>
      <c r="AJ38" s="660"/>
      <c r="AK38" s="660"/>
      <c r="AL38" s="624" t="s">
        <v>242</v>
      </c>
      <c r="AM38" s="625"/>
      <c r="AN38" s="625"/>
      <c r="AO38" s="661"/>
      <c r="AQ38" s="654" t="s">
        <v>336</v>
      </c>
      <c r="AR38" s="655"/>
      <c r="AS38" s="655"/>
      <c r="AT38" s="655"/>
      <c r="AU38" s="655"/>
      <c r="AV38" s="655"/>
      <c r="AW38" s="655"/>
      <c r="AX38" s="655"/>
      <c r="AY38" s="656"/>
      <c r="AZ38" s="621">
        <v>80246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11736</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4306816</v>
      </c>
      <c r="CS38" s="622"/>
      <c r="CT38" s="622"/>
      <c r="CU38" s="622"/>
      <c r="CV38" s="622"/>
      <c r="CW38" s="622"/>
      <c r="CX38" s="622"/>
      <c r="CY38" s="623"/>
      <c r="CZ38" s="624">
        <v>8.6</v>
      </c>
      <c r="DA38" s="636"/>
      <c r="DB38" s="636"/>
      <c r="DC38" s="637"/>
      <c r="DD38" s="627">
        <v>3529462</v>
      </c>
      <c r="DE38" s="622"/>
      <c r="DF38" s="622"/>
      <c r="DG38" s="622"/>
      <c r="DH38" s="622"/>
      <c r="DI38" s="622"/>
      <c r="DJ38" s="622"/>
      <c r="DK38" s="623"/>
      <c r="DL38" s="627">
        <v>3286906</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340</v>
      </c>
      <c r="AR39" s="655"/>
      <c r="AS39" s="655"/>
      <c r="AT39" s="655"/>
      <c r="AU39" s="655"/>
      <c r="AV39" s="655"/>
      <c r="AW39" s="655"/>
      <c r="AX39" s="655"/>
      <c r="AY39" s="656"/>
      <c r="AZ39" s="621">
        <v>70043</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17059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526236</v>
      </c>
      <c r="CS39" s="634"/>
      <c r="CT39" s="634"/>
      <c r="CU39" s="634"/>
      <c r="CV39" s="634"/>
      <c r="CW39" s="634"/>
      <c r="CX39" s="634"/>
      <c r="CY39" s="635"/>
      <c r="CZ39" s="624">
        <v>1</v>
      </c>
      <c r="DA39" s="636"/>
      <c r="DB39" s="636"/>
      <c r="DC39" s="637"/>
      <c r="DD39" s="627">
        <v>124504</v>
      </c>
      <c r="DE39" s="634"/>
      <c r="DF39" s="634"/>
      <c r="DG39" s="634"/>
      <c r="DH39" s="634"/>
      <c r="DI39" s="634"/>
      <c r="DJ39" s="634"/>
      <c r="DK39" s="635"/>
      <c r="DL39" s="627" t="s">
        <v>130</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470173</v>
      </c>
      <c r="S40" s="622"/>
      <c r="T40" s="622"/>
      <c r="U40" s="622"/>
      <c r="V40" s="622"/>
      <c r="W40" s="622"/>
      <c r="X40" s="622"/>
      <c r="Y40" s="623"/>
      <c r="Z40" s="659">
        <v>0.9</v>
      </c>
      <c r="AA40" s="659"/>
      <c r="AB40" s="659"/>
      <c r="AC40" s="659"/>
      <c r="AD40" s="660" t="s">
        <v>242</v>
      </c>
      <c r="AE40" s="660"/>
      <c r="AF40" s="660"/>
      <c r="AG40" s="660"/>
      <c r="AH40" s="660"/>
      <c r="AI40" s="660"/>
      <c r="AJ40" s="660"/>
      <c r="AK40" s="660"/>
      <c r="AL40" s="624" t="s">
        <v>130</v>
      </c>
      <c r="AM40" s="625"/>
      <c r="AN40" s="625"/>
      <c r="AO40" s="661"/>
      <c r="AQ40" s="654" t="s">
        <v>344</v>
      </c>
      <c r="AR40" s="655"/>
      <c r="AS40" s="655"/>
      <c r="AT40" s="655"/>
      <c r="AU40" s="655"/>
      <c r="AV40" s="655"/>
      <c r="AW40" s="655"/>
      <c r="AX40" s="655"/>
      <c r="AY40" s="656"/>
      <c r="AZ40" s="621">
        <v>23206</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93</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209378</v>
      </c>
      <c r="CS40" s="622"/>
      <c r="CT40" s="622"/>
      <c r="CU40" s="622"/>
      <c r="CV40" s="622"/>
      <c r="CW40" s="622"/>
      <c r="CX40" s="622"/>
      <c r="CY40" s="623"/>
      <c r="CZ40" s="624">
        <v>0.4</v>
      </c>
      <c r="DA40" s="636"/>
      <c r="DB40" s="636"/>
      <c r="DC40" s="637"/>
      <c r="DD40" s="627">
        <v>102836</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52247762</v>
      </c>
      <c r="S41" s="646"/>
      <c r="T41" s="646"/>
      <c r="U41" s="646"/>
      <c r="V41" s="646"/>
      <c r="W41" s="646"/>
      <c r="X41" s="646"/>
      <c r="Y41" s="649"/>
      <c r="Z41" s="650">
        <v>100</v>
      </c>
      <c r="AA41" s="650"/>
      <c r="AB41" s="650"/>
      <c r="AC41" s="650"/>
      <c r="AD41" s="651">
        <v>28690906</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888147</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242</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3348626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399</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4325714</v>
      </c>
      <c r="CS42" s="634"/>
      <c r="CT42" s="634"/>
      <c r="CU42" s="634"/>
      <c r="CV42" s="634"/>
      <c r="CW42" s="634"/>
      <c r="CX42" s="634"/>
      <c r="CY42" s="635"/>
      <c r="CZ42" s="624">
        <v>8.6</v>
      </c>
      <c r="DA42" s="636"/>
      <c r="DB42" s="636"/>
      <c r="DC42" s="637"/>
      <c r="DD42" s="627">
        <v>1352326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167181</v>
      </c>
      <c r="CS43" s="634"/>
      <c r="CT43" s="634"/>
      <c r="CU43" s="634"/>
      <c r="CV43" s="634"/>
      <c r="CW43" s="634"/>
      <c r="CX43" s="634"/>
      <c r="CY43" s="635"/>
      <c r="CZ43" s="624">
        <v>0.3</v>
      </c>
      <c r="DA43" s="636"/>
      <c r="DB43" s="636"/>
      <c r="DC43" s="637"/>
      <c r="DD43" s="627">
        <v>159332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4183288</v>
      </c>
      <c r="CS44" s="622"/>
      <c r="CT44" s="622"/>
      <c r="CU44" s="622"/>
      <c r="CV44" s="622"/>
      <c r="CW44" s="622"/>
      <c r="CX44" s="622"/>
      <c r="CY44" s="623"/>
      <c r="CZ44" s="624">
        <v>8.3000000000000007</v>
      </c>
      <c r="DA44" s="625"/>
      <c r="DB44" s="625"/>
      <c r="DC44" s="626"/>
      <c r="DD44" s="627">
        <v>1346277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1847920</v>
      </c>
      <c r="CS45" s="634"/>
      <c r="CT45" s="634"/>
      <c r="CU45" s="634"/>
      <c r="CV45" s="634"/>
      <c r="CW45" s="634"/>
      <c r="CX45" s="634"/>
      <c r="CY45" s="635"/>
      <c r="CZ45" s="624">
        <v>3.7</v>
      </c>
      <c r="DA45" s="636"/>
      <c r="DB45" s="636"/>
      <c r="DC45" s="637"/>
      <c r="DD45" s="627">
        <v>189389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2188922</v>
      </c>
      <c r="CS46" s="622"/>
      <c r="CT46" s="622"/>
      <c r="CU46" s="622"/>
      <c r="CV46" s="622"/>
      <c r="CW46" s="622"/>
      <c r="CX46" s="622"/>
      <c r="CY46" s="623"/>
      <c r="CZ46" s="624">
        <v>4.4000000000000004</v>
      </c>
      <c r="DA46" s="625"/>
      <c r="DB46" s="625"/>
      <c r="DC46" s="626"/>
      <c r="DD46" s="627">
        <v>1132677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142426</v>
      </c>
      <c r="CS47" s="634"/>
      <c r="CT47" s="634"/>
      <c r="CU47" s="634"/>
      <c r="CV47" s="634"/>
      <c r="CW47" s="634"/>
      <c r="CX47" s="634"/>
      <c r="CY47" s="635"/>
      <c r="CZ47" s="624">
        <v>0.3</v>
      </c>
      <c r="DA47" s="636"/>
      <c r="DB47" s="636"/>
      <c r="DC47" s="637"/>
      <c r="DD47" s="627">
        <v>6049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50302264</v>
      </c>
      <c r="CS49" s="606"/>
      <c r="CT49" s="606"/>
      <c r="CU49" s="606"/>
      <c r="CV49" s="606"/>
      <c r="CW49" s="606"/>
      <c r="CX49" s="606"/>
      <c r="CY49" s="607"/>
      <c r="CZ49" s="608">
        <v>100</v>
      </c>
      <c r="DA49" s="609"/>
      <c r="DB49" s="609"/>
      <c r="DC49" s="610"/>
      <c r="DD49" s="611">
        <v>33532329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gfFmjAeEQxuKkZidmefkAMXp7ZFSh28DbWdnlHNy1zersRz92iOja3DIxRcfowM4WNxCiT1oPzjr8dh5Ycq4g==" saltValue="IwuAfUR1HT852CCO8oIe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CM15" sqref="CM15:CQ15"/>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52190</v>
      </c>
      <c r="R7" s="1103"/>
      <c r="S7" s="1103"/>
      <c r="T7" s="1103"/>
      <c r="U7" s="1103"/>
      <c r="V7" s="1103">
        <v>50251</v>
      </c>
      <c r="W7" s="1103"/>
      <c r="X7" s="1103"/>
      <c r="Y7" s="1103"/>
      <c r="Z7" s="1103"/>
      <c r="AA7" s="1103">
        <v>1939</v>
      </c>
      <c r="AB7" s="1103"/>
      <c r="AC7" s="1103"/>
      <c r="AD7" s="1103"/>
      <c r="AE7" s="1104"/>
      <c r="AF7" s="1105">
        <v>1859</v>
      </c>
      <c r="AG7" s="1106"/>
      <c r="AH7" s="1106"/>
      <c r="AI7" s="1106"/>
      <c r="AJ7" s="1107"/>
      <c r="AK7" s="1108">
        <v>1892</v>
      </c>
      <c r="AL7" s="1109"/>
      <c r="AM7" s="1109"/>
      <c r="AN7" s="1109"/>
      <c r="AO7" s="1109"/>
      <c r="AP7" s="1109">
        <v>58523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621</v>
      </c>
      <c r="BS7" s="1099" t="s">
        <v>612</v>
      </c>
      <c r="BT7" s="1100"/>
      <c r="BU7" s="1100"/>
      <c r="BV7" s="1100"/>
      <c r="BW7" s="1100"/>
      <c r="BX7" s="1100"/>
      <c r="BY7" s="1100"/>
      <c r="BZ7" s="1100"/>
      <c r="CA7" s="1100"/>
      <c r="CB7" s="1100"/>
      <c r="CC7" s="1100"/>
      <c r="CD7" s="1100"/>
      <c r="CE7" s="1100"/>
      <c r="CF7" s="1100"/>
      <c r="CG7" s="1112"/>
      <c r="CH7" s="1096">
        <v>27</v>
      </c>
      <c r="CI7" s="1097"/>
      <c r="CJ7" s="1097"/>
      <c r="CK7" s="1097"/>
      <c r="CL7" s="1098"/>
      <c r="CM7" s="1096">
        <v>1058</v>
      </c>
      <c r="CN7" s="1097"/>
      <c r="CO7" s="1097"/>
      <c r="CP7" s="1097"/>
      <c r="CQ7" s="1098"/>
      <c r="CR7" s="1096">
        <v>3</v>
      </c>
      <c r="CS7" s="1097"/>
      <c r="CT7" s="1097"/>
      <c r="CU7" s="1097"/>
      <c r="CV7" s="1098"/>
      <c r="CW7" s="1096">
        <v>162</v>
      </c>
      <c r="CX7" s="1097"/>
      <c r="CY7" s="1097"/>
      <c r="CZ7" s="1097"/>
      <c r="DA7" s="1098"/>
      <c r="DB7" s="1096" t="s">
        <v>594</v>
      </c>
      <c r="DC7" s="1097"/>
      <c r="DD7" s="1097"/>
      <c r="DE7" s="1097"/>
      <c r="DF7" s="1098"/>
      <c r="DG7" s="1096" t="s">
        <v>595</v>
      </c>
      <c r="DH7" s="1097"/>
      <c r="DI7" s="1097"/>
      <c r="DJ7" s="1097"/>
      <c r="DK7" s="1098"/>
      <c r="DL7" s="1096">
        <v>510</v>
      </c>
      <c r="DM7" s="1097"/>
      <c r="DN7" s="1097"/>
      <c r="DO7" s="1097"/>
      <c r="DP7" s="1098"/>
      <c r="DQ7" s="1096" t="s">
        <v>594</v>
      </c>
      <c r="DR7" s="1097"/>
      <c r="DS7" s="1097"/>
      <c r="DT7" s="1097"/>
      <c r="DU7" s="1098"/>
      <c r="DV7" s="1099"/>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7</v>
      </c>
      <c r="R8" s="1039"/>
      <c r="S8" s="1039"/>
      <c r="T8" s="1039"/>
      <c r="U8" s="1039"/>
      <c r="V8" s="1039">
        <v>0</v>
      </c>
      <c r="W8" s="1039"/>
      <c r="X8" s="1039"/>
      <c r="Y8" s="1039"/>
      <c r="Z8" s="1039"/>
      <c r="AA8" s="1039">
        <v>6</v>
      </c>
      <c r="AB8" s="1039"/>
      <c r="AC8" s="1039"/>
      <c r="AD8" s="1039"/>
      <c r="AE8" s="1040"/>
      <c r="AF8" s="1035" t="s">
        <v>389</v>
      </c>
      <c r="AG8" s="1036"/>
      <c r="AH8" s="1036"/>
      <c r="AI8" s="1036"/>
      <c r="AJ8" s="1037"/>
      <c r="AK8" s="1080" t="s">
        <v>595</v>
      </c>
      <c r="AL8" s="1081"/>
      <c r="AM8" s="1081"/>
      <c r="AN8" s="1081"/>
      <c r="AO8" s="1081"/>
      <c r="AP8" s="1081" t="s">
        <v>593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613</v>
      </c>
      <c r="BT8" s="993"/>
      <c r="BU8" s="993"/>
      <c r="BV8" s="993"/>
      <c r="BW8" s="993"/>
      <c r="BX8" s="993"/>
      <c r="BY8" s="993"/>
      <c r="BZ8" s="993"/>
      <c r="CA8" s="993"/>
      <c r="CB8" s="993"/>
      <c r="CC8" s="993"/>
      <c r="CD8" s="993"/>
      <c r="CE8" s="993"/>
      <c r="CF8" s="993"/>
      <c r="CG8" s="1014"/>
      <c r="CH8" s="989">
        <v>-2</v>
      </c>
      <c r="CI8" s="990"/>
      <c r="CJ8" s="990"/>
      <c r="CK8" s="990"/>
      <c r="CL8" s="991"/>
      <c r="CM8" s="989">
        <v>179</v>
      </c>
      <c r="CN8" s="990"/>
      <c r="CO8" s="990"/>
      <c r="CP8" s="990"/>
      <c r="CQ8" s="991"/>
      <c r="CR8" s="989">
        <v>70</v>
      </c>
      <c r="CS8" s="990"/>
      <c r="CT8" s="990"/>
      <c r="CU8" s="990"/>
      <c r="CV8" s="991"/>
      <c r="CW8" s="989">
        <v>1</v>
      </c>
      <c r="CX8" s="990"/>
      <c r="CY8" s="990"/>
      <c r="CZ8" s="990"/>
      <c r="DA8" s="991"/>
      <c r="DB8" s="989" t="s">
        <v>626</v>
      </c>
      <c r="DC8" s="990"/>
      <c r="DD8" s="990"/>
      <c r="DE8" s="990"/>
      <c r="DF8" s="991"/>
      <c r="DG8" s="989" t="s">
        <v>595</v>
      </c>
      <c r="DH8" s="990"/>
      <c r="DI8" s="990"/>
      <c r="DJ8" s="990"/>
      <c r="DK8" s="991"/>
      <c r="DL8" s="989" t="s">
        <v>594</v>
      </c>
      <c r="DM8" s="990"/>
      <c r="DN8" s="990"/>
      <c r="DO8" s="990"/>
      <c r="DP8" s="991"/>
      <c r="DQ8" s="989" t="s">
        <v>596</v>
      </c>
      <c r="DR8" s="990"/>
      <c r="DS8" s="990"/>
      <c r="DT8" s="990"/>
      <c r="DU8" s="991"/>
      <c r="DV8" s="992"/>
      <c r="DW8" s="993"/>
      <c r="DX8" s="993"/>
      <c r="DY8" s="993"/>
      <c r="DZ8" s="994"/>
      <c r="EA8" s="234"/>
    </row>
    <row r="9" spans="1:131" s="235" customFormat="1" ht="26.25" customHeight="1" x14ac:dyDescent="0.2">
      <c r="A9" s="238">
        <v>3</v>
      </c>
      <c r="B9" s="1030" t="s">
        <v>390</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v>0</v>
      </c>
      <c r="AB9" s="1039"/>
      <c r="AC9" s="1039"/>
      <c r="AD9" s="1039"/>
      <c r="AE9" s="1040"/>
      <c r="AF9" s="1035" t="s">
        <v>391</v>
      </c>
      <c r="AG9" s="1036"/>
      <c r="AH9" s="1036"/>
      <c r="AI9" s="1036"/>
      <c r="AJ9" s="1037"/>
      <c r="AK9" s="1080" t="s">
        <v>594</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614</v>
      </c>
      <c r="BT9" s="993"/>
      <c r="BU9" s="993"/>
      <c r="BV9" s="993"/>
      <c r="BW9" s="993"/>
      <c r="BX9" s="993"/>
      <c r="BY9" s="993"/>
      <c r="BZ9" s="993"/>
      <c r="CA9" s="993"/>
      <c r="CB9" s="993"/>
      <c r="CC9" s="993"/>
      <c r="CD9" s="993"/>
      <c r="CE9" s="993"/>
      <c r="CF9" s="993"/>
      <c r="CG9" s="1014"/>
      <c r="CH9" s="989">
        <v>-2</v>
      </c>
      <c r="CI9" s="990"/>
      <c r="CJ9" s="990"/>
      <c r="CK9" s="990"/>
      <c r="CL9" s="991"/>
      <c r="CM9" s="989">
        <v>194</v>
      </c>
      <c r="CN9" s="990"/>
      <c r="CO9" s="990"/>
      <c r="CP9" s="990"/>
      <c r="CQ9" s="991"/>
      <c r="CR9" s="989">
        <v>160</v>
      </c>
      <c r="CS9" s="990"/>
      <c r="CT9" s="990"/>
      <c r="CU9" s="990"/>
      <c r="CV9" s="991"/>
      <c r="CW9" s="989">
        <v>26</v>
      </c>
      <c r="CX9" s="990"/>
      <c r="CY9" s="990"/>
      <c r="CZ9" s="990"/>
      <c r="DA9" s="991"/>
      <c r="DB9" s="989" t="s">
        <v>626</v>
      </c>
      <c r="DC9" s="990"/>
      <c r="DD9" s="990"/>
      <c r="DE9" s="990"/>
      <c r="DF9" s="991"/>
      <c r="DG9" s="989" t="s">
        <v>628</v>
      </c>
      <c r="DH9" s="990"/>
      <c r="DI9" s="990"/>
      <c r="DJ9" s="990"/>
      <c r="DK9" s="991"/>
      <c r="DL9" s="989" t="s">
        <v>629</v>
      </c>
      <c r="DM9" s="990"/>
      <c r="DN9" s="990"/>
      <c r="DO9" s="990"/>
      <c r="DP9" s="991"/>
      <c r="DQ9" s="989" t="s">
        <v>595</v>
      </c>
      <c r="DR9" s="990"/>
      <c r="DS9" s="990"/>
      <c r="DT9" s="990"/>
      <c r="DU9" s="991"/>
      <c r="DV9" s="992"/>
      <c r="DW9" s="993"/>
      <c r="DX9" s="993"/>
      <c r="DY9" s="993"/>
      <c r="DZ9" s="994"/>
      <c r="EA9" s="234"/>
    </row>
    <row r="10" spans="1:131" s="235" customFormat="1" ht="26.25" customHeight="1" x14ac:dyDescent="0.2">
      <c r="A10" s="238">
        <v>4</v>
      </c>
      <c r="B10" s="1030" t="s">
        <v>392</v>
      </c>
      <c r="C10" s="1031"/>
      <c r="D10" s="1031"/>
      <c r="E10" s="1031"/>
      <c r="F10" s="1031"/>
      <c r="G10" s="1031"/>
      <c r="H10" s="1031"/>
      <c r="I10" s="1031"/>
      <c r="J10" s="1031"/>
      <c r="K10" s="1031"/>
      <c r="L10" s="1031"/>
      <c r="M10" s="1031"/>
      <c r="N10" s="1031"/>
      <c r="O10" s="1031"/>
      <c r="P10" s="1032"/>
      <c r="Q10" s="1038">
        <v>9</v>
      </c>
      <c r="R10" s="1039"/>
      <c r="S10" s="1039"/>
      <c r="T10" s="1039"/>
      <c r="U10" s="1039"/>
      <c r="V10" s="1039">
        <v>9</v>
      </c>
      <c r="W10" s="1039"/>
      <c r="X10" s="1039"/>
      <c r="Y10" s="1039"/>
      <c r="Z10" s="1039"/>
      <c r="AA10" s="1039">
        <v>0</v>
      </c>
      <c r="AB10" s="1039"/>
      <c r="AC10" s="1039"/>
      <c r="AD10" s="1039"/>
      <c r="AE10" s="1040"/>
      <c r="AF10" s="1035" t="s">
        <v>391</v>
      </c>
      <c r="AG10" s="1036"/>
      <c r="AH10" s="1036"/>
      <c r="AI10" s="1036"/>
      <c r="AJ10" s="1037"/>
      <c r="AK10" s="1080">
        <v>3</v>
      </c>
      <c r="AL10" s="1081"/>
      <c r="AM10" s="1081"/>
      <c r="AN10" s="1081"/>
      <c r="AO10" s="1081"/>
      <c r="AP10" s="1081" t="s">
        <v>593</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615</v>
      </c>
      <c r="BT10" s="993"/>
      <c r="BU10" s="993"/>
      <c r="BV10" s="993"/>
      <c r="BW10" s="993"/>
      <c r="BX10" s="993"/>
      <c r="BY10" s="993"/>
      <c r="BZ10" s="993"/>
      <c r="CA10" s="993"/>
      <c r="CB10" s="993"/>
      <c r="CC10" s="993"/>
      <c r="CD10" s="993"/>
      <c r="CE10" s="993"/>
      <c r="CF10" s="993"/>
      <c r="CG10" s="1014"/>
      <c r="CH10" s="989">
        <v>-23</v>
      </c>
      <c r="CI10" s="990"/>
      <c r="CJ10" s="990"/>
      <c r="CK10" s="990"/>
      <c r="CL10" s="991"/>
      <c r="CM10" s="989">
        <v>243</v>
      </c>
      <c r="CN10" s="990"/>
      <c r="CO10" s="990"/>
      <c r="CP10" s="990"/>
      <c r="CQ10" s="991"/>
      <c r="CR10" s="989">
        <v>5</v>
      </c>
      <c r="CS10" s="990"/>
      <c r="CT10" s="990"/>
      <c r="CU10" s="990"/>
      <c r="CV10" s="991"/>
      <c r="CW10" s="989">
        <v>15</v>
      </c>
      <c r="CX10" s="990"/>
      <c r="CY10" s="990"/>
      <c r="CZ10" s="990"/>
      <c r="DA10" s="991"/>
      <c r="DB10" s="989" t="s">
        <v>627</v>
      </c>
      <c r="DC10" s="990"/>
      <c r="DD10" s="990"/>
      <c r="DE10" s="990"/>
      <c r="DF10" s="991"/>
      <c r="DG10" s="989" t="s">
        <v>596</v>
      </c>
      <c r="DH10" s="990"/>
      <c r="DI10" s="990"/>
      <c r="DJ10" s="990"/>
      <c r="DK10" s="991"/>
      <c r="DL10" s="989" t="s">
        <v>595</v>
      </c>
      <c r="DM10" s="990"/>
      <c r="DN10" s="990"/>
      <c r="DO10" s="990"/>
      <c r="DP10" s="991"/>
      <c r="DQ10" s="989" t="s">
        <v>594</v>
      </c>
      <c r="DR10" s="990"/>
      <c r="DS10" s="990"/>
      <c r="DT10" s="990"/>
      <c r="DU10" s="991"/>
      <c r="DV10" s="992"/>
      <c r="DW10" s="993"/>
      <c r="DX10" s="993"/>
      <c r="DY10" s="993"/>
      <c r="DZ10" s="994"/>
      <c r="EA10" s="234"/>
    </row>
    <row r="11" spans="1:131" s="235" customFormat="1" ht="26.25" customHeight="1" x14ac:dyDescent="0.2">
      <c r="A11" s="238">
        <v>5</v>
      </c>
      <c r="B11" s="1030" t="s">
        <v>393</v>
      </c>
      <c r="C11" s="1031"/>
      <c r="D11" s="1031"/>
      <c r="E11" s="1031"/>
      <c r="F11" s="1031"/>
      <c r="G11" s="1031"/>
      <c r="H11" s="1031"/>
      <c r="I11" s="1031"/>
      <c r="J11" s="1031"/>
      <c r="K11" s="1031"/>
      <c r="L11" s="1031"/>
      <c r="M11" s="1031"/>
      <c r="N11" s="1031"/>
      <c r="O11" s="1031"/>
      <c r="P11" s="1032"/>
      <c r="Q11" s="1038">
        <v>398</v>
      </c>
      <c r="R11" s="1039"/>
      <c r="S11" s="1039"/>
      <c r="T11" s="1039"/>
      <c r="U11" s="1039"/>
      <c r="V11" s="1039">
        <v>398</v>
      </c>
      <c r="W11" s="1039"/>
      <c r="X11" s="1039"/>
      <c r="Y11" s="1039"/>
      <c r="Z11" s="1039"/>
      <c r="AA11" s="1039">
        <v>0</v>
      </c>
      <c r="AB11" s="1039"/>
      <c r="AC11" s="1039"/>
      <c r="AD11" s="1039"/>
      <c r="AE11" s="1040"/>
      <c r="AF11" s="1035" t="s">
        <v>391</v>
      </c>
      <c r="AG11" s="1036"/>
      <c r="AH11" s="1036"/>
      <c r="AI11" s="1036"/>
      <c r="AJ11" s="1037"/>
      <c r="AK11" s="1080">
        <v>321</v>
      </c>
      <c r="AL11" s="1081"/>
      <c r="AM11" s="1081"/>
      <c r="AN11" s="1081"/>
      <c r="AO11" s="1081"/>
      <c r="AP11" s="1081">
        <v>5966</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616</v>
      </c>
      <c r="BT11" s="993"/>
      <c r="BU11" s="993"/>
      <c r="BV11" s="993"/>
      <c r="BW11" s="993"/>
      <c r="BX11" s="993"/>
      <c r="BY11" s="993"/>
      <c r="BZ11" s="993"/>
      <c r="CA11" s="993"/>
      <c r="CB11" s="993"/>
      <c r="CC11" s="993"/>
      <c r="CD11" s="993"/>
      <c r="CE11" s="993"/>
      <c r="CF11" s="993"/>
      <c r="CG11" s="1014"/>
      <c r="CH11" s="989">
        <v>-15</v>
      </c>
      <c r="CI11" s="990"/>
      <c r="CJ11" s="990"/>
      <c r="CK11" s="990"/>
      <c r="CL11" s="991"/>
      <c r="CM11" s="989">
        <v>1555</v>
      </c>
      <c r="CN11" s="990"/>
      <c r="CO11" s="990"/>
      <c r="CP11" s="990"/>
      <c r="CQ11" s="991"/>
      <c r="CR11" s="989">
        <v>50</v>
      </c>
      <c r="CS11" s="990"/>
      <c r="CT11" s="990"/>
      <c r="CU11" s="990"/>
      <c r="CV11" s="991"/>
      <c r="CW11" s="989" t="s">
        <v>594</v>
      </c>
      <c r="CX11" s="990"/>
      <c r="CY11" s="990"/>
      <c r="CZ11" s="990"/>
      <c r="DA11" s="991"/>
      <c r="DB11" s="989" t="s">
        <v>627</v>
      </c>
      <c r="DC11" s="990"/>
      <c r="DD11" s="990"/>
      <c r="DE11" s="990"/>
      <c r="DF11" s="991"/>
      <c r="DG11" s="989" t="s">
        <v>596</v>
      </c>
      <c r="DH11" s="990"/>
      <c r="DI11" s="990"/>
      <c r="DJ11" s="990"/>
      <c r="DK11" s="991"/>
      <c r="DL11" s="989" t="s">
        <v>594</v>
      </c>
      <c r="DM11" s="990"/>
      <c r="DN11" s="990"/>
      <c r="DO11" s="990"/>
      <c r="DP11" s="991"/>
      <c r="DQ11" s="989" t="s">
        <v>594</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617</v>
      </c>
      <c r="BT12" s="993"/>
      <c r="BU12" s="993"/>
      <c r="BV12" s="993"/>
      <c r="BW12" s="993"/>
      <c r="BX12" s="993"/>
      <c r="BY12" s="993"/>
      <c r="BZ12" s="993"/>
      <c r="CA12" s="993"/>
      <c r="CB12" s="993"/>
      <c r="CC12" s="993"/>
      <c r="CD12" s="993"/>
      <c r="CE12" s="993"/>
      <c r="CF12" s="993"/>
      <c r="CG12" s="1014"/>
      <c r="CH12" s="989">
        <v>3</v>
      </c>
      <c r="CI12" s="990"/>
      <c r="CJ12" s="990"/>
      <c r="CK12" s="990"/>
      <c r="CL12" s="991"/>
      <c r="CM12" s="989">
        <v>13</v>
      </c>
      <c r="CN12" s="990"/>
      <c r="CO12" s="990"/>
      <c r="CP12" s="990"/>
      <c r="CQ12" s="991"/>
      <c r="CR12" s="989">
        <v>43</v>
      </c>
      <c r="CS12" s="990"/>
      <c r="CT12" s="990"/>
      <c r="CU12" s="990"/>
      <c r="CV12" s="991"/>
      <c r="CW12" s="989" t="s">
        <v>594</v>
      </c>
      <c r="CX12" s="990"/>
      <c r="CY12" s="990"/>
      <c r="CZ12" s="990"/>
      <c r="DA12" s="991"/>
      <c r="DB12" s="989" t="s">
        <v>594</v>
      </c>
      <c r="DC12" s="990"/>
      <c r="DD12" s="990"/>
      <c r="DE12" s="990"/>
      <c r="DF12" s="991"/>
      <c r="DG12" s="989" t="s">
        <v>594</v>
      </c>
      <c r="DH12" s="990"/>
      <c r="DI12" s="990"/>
      <c r="DJ12" s="990"/>
      <c r="DK12" s="991"/>
      <c r="DL12" s="989" t="s">
        <v>630</v>
      </c>
      <c r="DM12" s="990"/>
      <c r="DN12" s="990"/>
      <c r="DO12" s="990"/>
      <c r="DP12" s="991"/>
      <c r="DQ12" s="989" t="s">
        <v>623</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618</v>
      </c>
      <c r="BT13" s="993"/>
      <c r="BU13" s="993"/>
      <c r="BV13" s="993"/>
      <c r="BW13" s="993"/>
      <c r="BX13" s="993"/>
      <c r="BY13" s="993"/>
      <c r="BZ13" s="993"/>
      <c r="CA13" s="993"/>
      <c r="CB13" s="993"/>
      <c r="CC13" s="993"/>
      <c r="CD13" s="993"/>
      <c r="CE13" s="993"/>
      <c r="CF13" s="993"/>
      <c r="CG13" s="1014"/>
      <c r="CH13" s="989">
        <v>6</v>
      </c>
      <c r="CI13" s="990"/>
      <c r="CJ13" s="990"/>
      <c r="CK13" s="990"/>
      <c r="CL13" s="991"/>
      <c r="CM13" s="989">
        <v>24</v>
      </c>
      <c r="CN13" s="990"/>
      <c r="CO13" s="990"/>
      <c r="CP13" s="990"/>
      <c r="CQ13" s="991"/>
      <c r="CR13" s="989">
        <v>2</v>
      </c>
      <c r="CS13" s="990"/>
      <c r="CT13" s="990"/>
      <c r="CU13" s="990"/>
      <c r="CV13" s="991"/>
      <c r="CW13" s="989" t="s">
        <v>594</v>
      </c>
      <c r="CX13" s="990"/>
      <c r="CY13" s="990"/>
      <c r="CZ13" s="990"/>
      <c r="DA13" s="991"/>
      <c r="DB13" s="989" t="s">
        <v>594</v>
      </c>
      <c r="DC13" s="990"/>
      <c r="DD13" s="990"/>
      <c r="DE13" s="990"/>
      <c r="DF13" s="991"/>
      <c r="DG13" s="989" t="s">
        <v>595</v>
      </c>
      <c r="DH13" s="990"/>
      <c r="DI13" s="990"/>
      <c r="DJ13" s="990"/>
      <c r="DK13" s="991"/>
      <c r="DL13" s="989" t="s">
        <v>596</v>
      </c>
      <c r="DM13" s="990"/>
      <c r="DN13" s="990"/>
      <c r="DO13" s="990"/>
      <c r="DP13" s="991"/>
      <c r="DQ13" s="989" t="s">
        <v>594</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619</v>
      </c>
      <c r="BT14" s="993"/>
      <c r="BU14" s="993"/>
      <c r="BV14" s="993"/>
      <c r="BW14" s="993"/>
      <c r="BX14" s="993"/>
      <c r="BY14" s="993"/>
      <c r="BZ14" s="993"/>
      <c r="CA14" s="993"/>
      <c r="CB14" s="993"/>
      <c r="CC14" s="993"/>
      <c r="CD14" s="993"/>
      <c r="CE14" s="993"/>
      <c r="CF14" s="993"/>
      <c r="CG14" s="1014"/>
      <c r="CH14" s="989">
        <v>0</v>
      </c>
      <c r="CI14" s="990"/>
      <c r="CJ14" s="990"/>
      <c r="CK14" s="990"/>
      <c r="CL14" s="991"/>
      <c r="CM14" s="989">
        <v>15</v>
      </c>
      <c r="CN14" s="990"/>
      <c r="CO14" s="990"/>
      <c r="CP14" s="990"/>
      <c r="CQ14" s="991"/>
      <c r="CR14" s="989">
        <v>89</v>
      </c>
      <c r="CS14" s="990"/>
      <c r="CT14" s="990"/>
      <c r="CU14" s="990"/>
      <c r="CV14" s="991"/>
      <c r="CW14" s="989">
        <v>1</v>
      </c>
      <c r="CX14" s="990"/>
      <c r="CY14" s="990"/>
      <c r="CZ14" s="990"/>
      <c r="DA14" s="991"/>
      <c r="DB14" s="989" t="s">
        <v>628</v>
      </c>
      <c r="DC14" s="990"/>
      <c r="DD14" s="990"/>
      <c r="DE14" s="990"/>
      <c r="DF14" s="991"/>
      <c r="DG14" s="989" t="s">
        <v>628</v>
      </c>
      <c r="DH14" s="990"/>
      <c r="DI14" s="990"/>
      <c r="DJ14" s="990"/>
      <c r="DK14" s="991"/>
      <c r="DL14" s="989" t="s">
        <v>594</v>
      </c>
      <c r="DM14" s="990"/>
      <c r="DN14" s="990"/>
      <c r="DO14" s="990"/>
      <c r="DP14" s="991"/>
      <c r="DQ14" s="989" t="s">
        <v>594</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620</v>
      </c>
      <c r="BT15" s="993"/>
      <c r="BU15" s="993"/>
      <c r="BV15" s="993"/>
      <c r="BW15" s="993"/>
      <c r="BX15" s="993"/>
      <c r="BY15" s="993"/>
      <c r="BZ15" s="993"/>
      <c r="CA15" s="993"/>
      <c r="CB15" s="993"/>
      <c r="CC15" s="993"/>
      <c r="CD15" s="993"/>
      <c r="CE15" s="993"/>
      <c r="CF15" s="993"/>
      <c r="CG15" s="1014"/>
      <c r="CH15" s="989">
        <v>0</v>
      </c>
      <c r="CI15" s="990"/>
      <c r="CJ15" s="990"/>
      <c r="CK15" s="990"/>
      <c r="CL15" s="991"/>
      <c r="CM15" s="989">
        <v>62</v>
      </c>
      <c r="CN15" s="990"/>
      <c r="CO15" s="990"/>
      <c r="CP15" s="990"/>
      <c r="CQ15" s="991"/>
      <c r="CR15" s="989">
        <v>55</v>
      </c>
      <c r="CS15" s="990"/>
      <c r="CT15" s="990"/>
      <c r="CU15" s="990"/>
      <c r="CV15" s="991"/>
      <c r="CW15" s="989">
        <v>21</v>
      </c>
      <c r="CX15" s="990"/>
      <c r="CY15" s="990"/>
      <c r="CZ15" s="990"/>
      <c r="DA15" s="991"/>
      <c r="DB15" s="989" t="s">
        <v>596</v>
      </c>
      <c r="DC15" s="990"/>
      <c r="DD15" s="990"/>
      <c r="DE15" s="990"/>
      <c r="DF15" s="991"/>
      <c r="DG15" s="989" t="s">
        <v>594</v>
      </c>
      <c r="DH15" s="990"/>
      <c r="DI15" s="990"/>
      <c r="DJ15" s="990"/>
      <c r="DK15" s="991"/>
      <c r="DL15" s="989" t="s">
        <v>594</v>
      </c>
      <c r="DM15" s="990"/>
      <c r="DN15" s="990"/>
      <c r="DO15" s="990"/>
      <c r="DP15" s="991"/>
      <c r="DQ15" s="989" t="s">
        <v>594</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52248</v>
      </c>
      <c r="R23" s="1061"/>
      <c r="S23" s="1061"/>
      <c r="T23" s="1061"/>
      <c r="U23" s="1061"/>
      <c r="V23" s="1061">
        <v>50302</v>
      </c>
      <c r="W23" s="1061"/>
      <c r="X23" s="1061"/>
      <c r="Y23" s="1061"/>
      <c r="Z23" s="1061"/>
      <c r="AA23" s="1061">
        <v>1945</v>
      </c>
      <c r="AB23" s="1061"/>
      <c r="AC23" s="1061"/>
      <c r="AD23" s="1061"/>
      <c r="AE23" s="1068"/>
      <c r="AF23" s="1069">
        <v>1859</v>
      </c>
      <c r="AG23" s="1061"/>
      <c r="AH23" s="1061"/>
      <c r="AI23" s="1061"/>
      <c r="AJ23" s="1070"/>
      <c r="AK23" s="1071"/>
      <c r="AL23" s="1072"/>
      <c r="AM23" s="1072"/>
      <c r="AN23" s="1072"/>
      <c r="AO23" s="1072"/>
      <c r="AP23" s="1061">
        <v>64489</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9502</v>
      </c>
      <c r="R28" s="1051"/>
      <c r="S28" s="1051"/>
      <c r="T28" s="1051"/>
      <c r="U28" s="1051"/>
      <c r="V28" s="1051">
        <v>9370</v>
      </c>
      <c r="W28" s="1051"/>
      <c r="X28" s="1051"/>
      <c r="Y28" s="1051"/>
      <c r="Z28" s="1051"/>
      <c r="AA28" s="1051">
        <v>132</v>
      </c>
      <c r="AB28" s="1051"/>
      <c r="AC28" s="1051"/>
      <c r="AD28" s="1051"/>
      <c r="AE28" s="1052"/>
      <c r="AF28" s="1053">
        <v>132</v>
      </c>
      <c r="AG28" s="1051"/>
      <c r="AH28" s="1051"/>
      <c r="AI28" s="1051"/>
      <c r="AJ28" s="1054"/>
      <c r="AK28" s="1042">
        <v>888</v>
      </c>
      <c r="AL28" s="1043"/>
      <c r="AM28" s="1043"/>
      <c r="AN28" s="1043"/>
      <c r="AO28" s="1043"/>
      <c r="AP28" s="1043" t="s">
        <v>596</v>
      </c>
      <c r="AQ28" s="1043"/>
      <c r="AR28" s="1043"/>
      <c r="AS28" s="1043"/>
      <c r="AT28" s="1043"/>
      <c r="AU28" s="1043" t="s">
        <v>595</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10989</v>
      </c>
      <c r="R29" s="1039"/>
      <c r="S29" s="1039"/>
      <c r="T29" s="1039"/>
      <c r="U29" s="1039"/>
      <c r="V29" s="1039">
        <v>10447</v>
      </c>
      <c r="W29" s="1039"/>
      <c r="X29" s="1039"/>
      <c r="Y29" s="1039"/>
      <c r="Z29" s="1039"/>
      <c r="AA29" s="1039">
        <v>542</v>
      </c>
      <c r="AB29" s="1039"/>
      <c r="AC29" s="1039"/>
      <c r="AD29" s="1039"/>
      <c r="AE29" s="1040"/>
      <c r="AF29" s="1035">
        <v>542</v>
      </c>
      <c r="AG29" s="1036"/>
      <c r="AH29" s="1036"/>
      <c r="AI29" s="1036"/>
      <c r="AJ29" s="1037"/>
      <c r="AK29" s="980">
        <v>1635</v>
      </c>
      <c r="AL29" s="971"/>
      <c r="AM29" s="971"/>
      <c r="AN29" s="971"/>
      <c r="AO29" s="971"/>
      <c r="AP29" s="971" t="s">
        <v>596</v>
      </c>
      <c r="AQ29" s="971"/>
      <c r="AR29" s="971"/>
      <c r="AS29" s="971"/>
      <c r="AT29" s="971"/>
      <c r="AU29" s="971" t="s">
        <v>595</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1475</v>
      </c>
      <c r="R30" s="1039"/>
      <c r="S30" s="1039"/>
      <c r="T30" s="1039"/>
      <c r="U30" s="1039"/>
      <c r="V30" s="1039">
        <v>1474</v>
      </c>
      <c r="W30" s="1039"/>
      <c r="X30" s="1039"/>
      <c r="Y30" s="1039"/>
      <c r="Z30" s="1039"/>
      <c r="AA30" s="1039">
        <v>2</v>
      </c>
      <c r="AB30" s="1039"/>
      <c r="AC30" s="1039"/>
      <c r="AD30" s="1039"/>
      <c r="AE30" s="1040"/>
      <c r="AF30" s="1035">
        <v>2</v>
      </c>
      <c r="AG30" s="1036"/>
      <c r="AH30" s="1036"/>
      <c r="AI30" s="1036"/>
      <c r="AJ30" s="1037"/>
      <c r="AK30" s="980">
        <v>419</v>
      </c>
      <c r="AL30" s="971"/>
      <c r="AM30" s="971"/>
      <c r="AN30" s="971"/>
      <c r="AO30" s="971"/>
      <c r="AP30" s="971" t="s">
        <v>596</v>
      </c>
      <c r="AQ30" s="971"/>
      <c r="AR30" s="971"/>
      <c r="AS30" s="971"/>
      <c r="AT30" s="971"/>
      <c r="AU30" s="971" t="s">
        <v>596</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3330</v>
      </c>
      <c r="R31" s="1039"/>
      <c r="S31" s="1039"/>
      <c r="T31" s="1039"/>
      <c r="U31" s="1039"/>
      <c r="V31" s="1039">
        <v>3118</v>
      </c>
      <c r="W31" s="1039"/>
      <c r="X31" s="1039"/>
      <c r="Y31" s="1039"/>
      <c r="Z31" s="1039"/>
      <c r="AA31" s="1039">
        <v>212</v>
      </c>
      <c r="AB31" s="1039"/>
      <c r="AC31" s="1039"/>
      <c r="AD31" s="1039"/>
      <c r="AE31" s="1040"/>
      <c r="AF31" s="1035">
        <v>4775</v>
      </c>
      <c r="AG31" s="1036"/>
      <c r="AH31" s="1036"/>
      <c r="AI31" s="1036"/>
      <c r="AJ31" s="1037"/>
      <c r="AK31" s="980">
        <v>19</v>
      </c>
      <c r="AL31" s="971"/>
      <c r="AM31" s="971"/>
      <c r="AN31" s="971"/>
      <c r="AO31" s="971"/>
      <c r="AP31" s="971">
        <v>6686</v>
      </c>
      <c r="AQ31" s="971"/>
      <c r="AR31" s="971"/>
      <c r="AS31" s="971"/>
      <c r="AT31" s="971"/>
      <c r="AU31" s="971">
        <v>762</v>
      </c>
      <c r="AV31" s="971"/>
      <c r="AW31" s="971"/>
      <c r="AX31" s="971"/>
      <c r="AY31" s="971"/>
      <c r="AZ31" s="1041" t="s">
        <v>597</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31</v>
      </c>
      <c r="R32" s="1039"/>
      <c r="S32" s="1039"/>
      <c r="T32" s="1039"/>
      <c r="U32" s="1039"/>
      <c r="V32" s="1039">
        <v>19</v>
      </c>
      <c r="W32" s="1039"/>
      <c r="X32" s="1039"/>
      <c r="Y32" s="1039"/>
      <c r="Z32" s="1039"/>
      <c r="AA32" s="1039">
        <v>11</v>
      </c>
      <c r="AB32" s="1039"/>
      <c r="AC32" s="1039"/>
      <c r="AD32" s="1039"/>
      <c r="AE32" s="1040"/>
      <c r="AF32" s="1035">
        <v>50</v>
      </c>
      <c r="AG32" s="1036"/>
      <c r="AH32" s="1036"/>
      <c r="AI32" s="1036"/>
      <c r="AJ32" s="1037"/>
      <c r="AK32" s="980">
        <v>23</v>
      </c>
      <c r="AL32" s="971"/>
      <c r="AM32" s="971"/>
      <c r="AN32" s="971"/>
      <c r="AO32" s="971"/>
      <c r="AP32" s="971">
        <v>198</v>
      </c>
      <c r="AQ32" s="971"/>
      <c r="AR32" s="971"/>
      <c r="AS32" s="971"/>
      <c r="AT32" s="971"/>
      <c r="AU32" s="971">
        <v>153</v>
      </c>
      <c r="AV32" s="971"/>
      <c r="AW32" s="971"/>
      <c r="AX32" s="971"/>
      <c r="AY32" s="971"/>
      <c r="AZ32" s="1041" t="s">
        <v>594</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3447</v>
      </c>
      <c r="R33" s="1039"/>
      <c r="S33" s="1039"/>
      <c r="T33" s="1039"/>
      <c r="U33" s="1039"/>
      <c r="V33" s="1039">
        <v>3142</v>
      </c>
      <c r="W33" s="1039"/>
      <c r="X33" s="1039"/>
      <c r="Y33" s="1039"/>
      <c r="Z33" s="1039"/>
      <c r="AA33" s="1039">
        <v>305</v>
      </c>
      <c r="AB33" s="1039"/>
      <c r="AC33" s="1039"/>
      <c r="AD33" s="1039"/>
      <c r="AE33" s="1040"/>
      <c r="AF33" s="1035">
        <v>654</v>
      </c>
      <c r="AG33" s="1036"/>
      <c r="AH33" s="1036"/>
      <c r="AI33" s="1036"/>
      <c r="AJ33" s="1037"/>
      <c r="AK33" s="980">
        <v>1283</v>
      </c>
      <c r="AL33" s="971"/>
      <c r="AM33" s="971"/>
      <c r="AN33" s="971"/>
      <c r="AO33" s="971"/>
      <c r="AP33" s="971">
        <v>31658</v>
      </c>
      <c r="AQ33" s="971"/>
      <c r="AR33" s="971"/>
      <c r="AS33" s="971"/>
      <c r="AT33" s="971"/>
      <c r="AU33" s="971">
        <v>20800</v>
      </c>
      <c r="AV33" s="971"/>
      <c r="AW33" s="971"/>
      <c r="AX33" s="971"/>
      <c r="AY33" s="971"/>
      <c r="AZ33" s="1041" t="s">
        <v>594</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91</v>
      </c>
      <c r="R34" s="1039"/>
      <c r="S34" s="1039"/>
      <c r="T34" s="1039"/>
      <c r="U34" s="1039"/>
      <c r="V34" s="1039">
        <v>91</v>
      </c>
      <c r="W34" s="1039"/>
      <c r="X34" s="1039"/>
      <c r="Y34" s="1039"/>
      <c r="Z34" s="1039"/>
      <c r="AA34" s="1039">
        <v>0</v>
      </c>
      <c r="AB34" s="1039"/>
      <c r="AC34" s="1039"/>
      <c r="AD34" s="1039"/>
      <c r="AE34" s="1040"/>
      <c r="AF34" s="1035" t="s">
        <v>418</v>
      </c>
      <c r="AG34" s="1036"/>
      <c r="AH34" s="1036"/>
      <c r="AI34" s="1036"/>
      <c r="AJ34" s="1037"/>
      <c r="AK34" s="980">
        <v>70</v>
      </c>
      <c r="AL34" s="971"/>
      <c r="AM34" s="971"/>
      <c r="AN34" s="971"/>
      <c r="AO34" s="971"/>
      <c r="AP34" s="971" t="s">
        <v>594</v>
      </c>
      <c r="AQ34" s="971"/>
      <c r="AR34" s="971"/>
      <c r="AS34" s="971"/>
      <c r="AT34" s="971"/>
      <c r="AU34" s="971" t="s">
        <v>594</v>
      </c>
      <c r="AV34" s="971"/>
      <c r="AW34" s="971"/>
      <c r="AX34" s="971"/>
      <c r="AY34" s="971"/>
      <c r="AZ34" s="1041" t="s">
        <v>594</v>
      </c>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6155</v>
      </c>
      <c r="AG63" s="959"/>
      <c r="AH63" s="959"/>
      <c r="AI63" s="959"/>
      <c r="AJ63" s="1022"/>
      <c r="AK63" s="1023"/>
      <c r="AL63" s="963"/>
      <c r="AM63" s="963"/>
      <c r="AN63" s="963"/>
      <c r="AO63" s="963"/>
      <c r="AP63" s="959">
        <v>38542</v>
      </c>
      <c r="AQ63" s="959"/>
      <c r="AR63" s="959"/>
      <c r="AS63" s="959"/>
      <c r="AT63" s="959"/>
      <c r="AU63" s="959">
        <v>21715</v>
      </c>
      <c r="AV63" s="959"/>
      <c r="AW63" s="959"/>
      <c r="AX63" s="959"/>
      <c r="AY63" s="959"/>
      <c r="AZ63" s="1017"/>
      <c r="BA63" s="1017"/>
      <c r="BB63" s="1017"/>
      <c r="BC63" s="1017"/>
      <c r="BD63" s="1017"/>
      <c r="BE63" s="960"/>
      <c r="BF63" s="960"/>
      <c r="BG63" s="960"/>
      <c r="BH63" s="960"/>
      <c r="BI63" s="961"/>
      <c r="BJ63" s="1018" t="s">
        <v>397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41</v>
      </c>
      <c r="R68" s="982"/>
      <c r="S68" s="982"/>
      <c r="T68" s="982"/>
      <c r="U68" s="982"/>
      <c r="V68" s="982">
        <v>35</v>
      </c>
      <c r="W68" s="982"/>
      <c r="X68" s="982"/>
      <c r="Y68" s="982"/>
      <c r="Z68" s="982"/>
      <c r="AA68" s="982">
        <v>6</v>
      </c>
      <c r="AB68" s="982"/>
      <c r="AC68" s="982"/>
      <c r="AD68" s="982"/>
      <c r="AE68" s="982"/>
      <c r="AF68" s="982">
        <v>6</v>
      </c>
      <c r="AG68" s="982"/>
      <c r="AH68" s="982"/>
      <c r="AI68" s="982"/>
      <c r="AJ68" s="982"/>
      <c r="AK68" s="982" t="s">
        <v>594</v>
      </c>
      <c r="AL68" s="982"/>
      <c r="AM68" s="982"/>
      <c r="AN68" s="982"/>
      <c r="AO68" s="982"/>
      <c r="AP68" s="982" t="s">
        <v>622</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11</v>
      </c>
      <c r="R69" s="971"/>
      <c r="S69" s="971"/>
      <c r="T69" s="971"/>
      <c r="U69" s="971"/>
      <c r="V69" s="971">
        <v>2</v>
      </c>
      <c r="W69" s="971"/>
      <c r="X69" s="971"/>
      <c r="Y69" s="971"/>
      <c r="Z69" s="971"/>
      <c r="AA69" s="971">
        <v>9</v>
      </c>
      <c r="AB69" s="971"/>
      <c r="AC69" s="971"/>
      <c r="AD69" s="971"/>
      <c r="AE69" s="971"/>
      <c r="AF69" s="971">
        <v>9</v>
      </c>
      <c r="AG69" s="971"/>
      <c r="AH69" s="971"/>
      <c r="AI69" s="971"/>
      <c r="AJ69" s="971"/>
      <c r="AK69" s="971" t="s">
        <v>594</v>
      </c>
      <c r="AL69" s="971"/>
      <c r="AM69" s="971"/>
      <c r="AN69" s="971"/>
      <c r="AO69" s="971"/>
      <c r="AP69" s="971" t="s">
        <v>594</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33</v>
      </c>
      <c r="R70" s="971"/>
      <c r="S70" s="971"/>
      <c r="T70" s="971"/>
      <c r="U70" s="971"/>
      <c r="V70" s="971">
        <v>28</v>
      </c>
      <c r="W70" s="971"/>
      <c r="X70" s="971"/>
      <c r="Y70" s="971"/>
      <c r="Z70" s="971"/>
      <c r="AA70" s="971">
        <v>5</v>
      </c>
      <c r="AB70" s="971"/>
      <c r="AC70" s="971"/>
      <c r="AD70" s="971"/>
      <c r="AE70" s="971"/>
      <c r="AF70" s="971">
        <v>5</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162</v>
      </c>
      <c r="R71" s="971"/>
      <c r="S71" s="971"/>
      <c r="T71" s="971"/>
      <c r="U71" s="971"/>
      <c r="V71" s="971">
        <v>158</v>
      </c>
      <c r="W71" s="971"/>
      <c r="X71" s="971"/>
      <c r="Y71" s="971"/>
      <c r="Z71" s="971"/>
      <c r="AA71" s="971">
        <v>4</v>
      </c>
      <c r="AB71" s="971"/>
      <c r="AC71" s="971"/>
      <c r="AD71" s="971"/>
      <c r="AE71" s="971"/>
      <c r="AF71" s="971">
        <v>4</v>
      </c>
      <c r="AG71" s="971"/>
      <c r="AH71" s="971"/>
      <c r="AI71" s="971"/>
      <c r="AJ71" s="971"/>
      <c r="AK71" s="971">
        <v>7</v>
      </c>
      <c r="AL71" s="971"/>
      <c r="AM71" s="971"/>
      <c r="AN71" s="971"/>
      <c r="AO71" s="971"/>
      <c r="AP71" s="971" t="s">
        <v>624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21</v>
      </c>
      <c r="R72" s="971"/>
      <c r="S72" s="971"/>
      <c r="T72" s="971"/>
      <c r="U72" s="971"/>
      <c r="V72" s="971">
        <v>20</v>
      </c>
      <c r="W72" s="971"/>
      <c r="X72" s="971"/>
      <c r="Y72" s="971"/>
      <c r="Z72" s="971"/>
      <c r="AA72" s="971">
        <v>1</v>
      </c>
      <c r="AB72" s="971"/>
      <c r="AC72" s="971"/>
      <c r="AD72" s="971"/>
      <c r="AE72" s="971"/>
      <c r="AF72" s="971">
        <v>1</v>
      </c>
      <c r="AG72" s="971"/>
      <c r="AH72" s="971"/>
      <c r="AI72" s="971"/>
      <c r="AJ72" s="971"/>
      <c r="AK72" s="971" t="s">
        <v>594</v>
      </c>
      <c r="AL72" s="971"/>
      <c r="AM72" s="971"/>
      <c r="AN72" s="971"/>
      <c r="AO72" s="971"/>
      <c r="AP72" s="971" t="s">
        <v>594</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1847</v>
      </c>
      <c r="R73" s="971"/>
      <c r="S73" s="971"/>
      <c r="T73" s="971"/>
      <c r="U73" s="971"/>
      <c r="V73" s="971">
        <v>1651</v>
      </c>
      <c r="W73" s="971"/>
      <c r="X73" s="971"/>
      <c r="Y73" s="971"/>
      <c r="Z73" s="971"/>
      <c r="AA73" s="971">
        <v>196</v>
      </c>
      <c r="AB73" s="971"/>
      <c r="AC73" s="971"/>
      <c r="AD73" s="971"/>
      <c r="AE73" s="971"/>
      <c r="AF73" s="971">
        <v>196</v>
      </c>
      <c r="AG73" s="971"/>
      <c r="AH73" s="971"/>
      <c r="AI73" s="971"/>
      <c r="AJ73" s="971"/>
      <c r="AK73" s="971" t="s">
        <v>594</v>
      </c>
      <c r="AL73" s="971"/>
      <c r="AM73" s="971"/>
      <c r="AN73" s="971"/>
      <c r="AO73" s="971"/>
      <c r="AP73" s="971">
        <v>5547</v>
      </c>
      <c r="AQ73" s="971"/>
      <c r="AR73" s="971"/>
      <c r="AS73" s="971"/>
      <c r="AT73" s="971"/>
      <c r="AU73" s="971">
        <v>3917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604</v>
      </c>
      <c r="C74" s="975"/>
      <c r="D74" s="975"/>
      <c r="E74" s="975"/>
      <c r="F74" s="975"/>
      <c r="G74" s="975"/>
      <c r="H74" s="975"/>
      <c r="I74" s="975"/>
      <c r="J74" s="975"/>
      <c r="K74" s="975"/>
      <c r="L74" s="975"/>
      <c r="M74" s="975"/>
      <c r="N74" s="975"/>
      <c r="O74" s="975"/>
      <c r="P74" s="976"/>
      <c r="Q74" s="977">
        <v>605</v>
      </c>
      <c r="R74" s="971"/>
      <c r="S74" s="971"/>
      <c r="T74" s="971"/>
      <c r="U74" s="971"/>
      <c r="V74" s="971">
        <v>558</v>
      </c>
      <c r="W74" s="971"/>
      <c r="X74" s="971"/>
      <c r="Y74" s="971"/>
      <c r="Z74" s="971"/>
      <c r="AA74" s="971">
        <v>47</v>
      </c>
      <c r="AB74" s="971"/>
      <c r="AC74" s="971"/>
      <c r="AD74" s="971"/>
      <c r="AE74" s="971"/>
      <c r="AF74" s="971">
        <v>47</v>
      </c>
      <c r="AG74" s="971"/>
      <c r="AH74" s="971"/>
      <c r="AI74" s="971"/>
      <c r="AJ74" s="971"/>
      <c r="AK74" s="971" t="s">
        <v>594</v>
      </c>
      <c r="AL74" s="971"/>
      <c r="AM74" s="971"/>
      <c r="AN74" s="971"/>
      <c r="AO74" s="971"/>
      <c r="AP74" s="971">
        <v>2036</v>
      </c>
      <c r="AQ74" s="971"/>
      <c r="AR74" s="971"/>
      <c r="AS74" s="971"/>
      <c r="AT74" s="971"/>
      <c r="AU74" s="971">
        <v>1731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605</v>
      </c>
      <c r="C75" s="975"/>
      <c r="D75" s="975"/>
      <c r="E75" s="975"/>
      <c r="F75" s="975"/>
      <c r="G75" s="975"/>
      <c r="H75" s="975"/>
      <c r="I75" s="975"/>
      <c r="J75" s="975"/>
      <c r="K75" s="975"/>
      <c r="L75" s="975"/>
      <c r="M75" s="975"/>
      <c r="N75" s="975"/>
      <c r="O75" s="975"/>
      <c r="P75" s="976"/>
      <c r="Q75" s="978">
        <v>2636</v>
      </c>
      <c r="R75" s="979"/>
      <c r="S75" s="979"/>
      <c r="T75" s="979"/>
      <c r="U75" s="980"/>
      <c r="V75" s="981">
        <v>2515</v>
      </c>
      <c r="W75" s="979"/>
      <c r="X75" s="979"/>
      <c r="Y75" s="979"/>
      <c r="Z75" s="980"/>
      <c r="AA75" s="981">
        <v>121</v>
      </c>
      <c r="AB75" s="979"/>
      <c r="AC75" s="979"/>
      <c r="AD75" s="979"/>
      <c r="AE75" s="980"/>
      <c r="AF75" s="981">
        <v>121</v>
      </c>
      <c r="AG75" s="979"/>
      <c r="AH75" s="979"/>
      <c r="AI75" s="979"/>
      <c r="AJ75" s="980"/>
      <c r="AK75" s="981">
        <v>2</v>
      </c>
      <c r="AL75" s="979"/>
      <c r="AM75" s="979"/>
      <c r="AN75" s="979"/>
      <c r="AO75" s="980"/>
      <c r="AP75" s="981">
        <v>1785</v>
      </c>
      <c r="AQ75" s="979"/>
      <c r="AR75" s="979"/>
      <c r="AS75" s="979"/>
      <c r="AT75" s="980"/>
      <c r="AU75" s="981">
        <v>1268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606</v>
      </c>
      <c r="C76" s="975"/>
      <c r="D76" s="975"/>
      <c r="E76" s="975"/>
      <c r="F76" s="975"/>
      <c r="G76" s="975"/>
      <c r="H76" s="975"/>
      <c r="I76" s="975"/>
      <c r="J76" s="975"/>
      <c r="K76" s="975"/>
      <c r="L76" s="975"/>
      <c r="M76" s="975"/>
      <c r="N76" s="975"/>
      <c r="O76" s="975"/>
      <c r="P76" s="976"/>
      <c r="Q76" s="978">
        <v>6419</v>
      </c>
      <c r="R76" s="979"/>
      <c r="S76" s="979"/>
      <c r="T76" s="979"/>
      <c r="U76" s="980"/>
      <c r="V76" s="981">
        <v>6830</v>
      </c>
      <c r="W76" s="979"/>
      <c r="X76" s="979"/>
      <c r="Y76" s="979"/>
      <c r="Z76" s="980"/>
      <c r="AA76" s="981">
        <v>-411</v>
      </c>
      <c r="AB76" s="979"/>
      <c r="AC76" s="979"/>
      <c r="AD76" s="979"/>
      <c r="AE76" s="980"/>
      <c r="AF76" s="981">
        <v>3374</v>
      </c>
      <c r="AG76" s="979"/>
      <c r="AH76" s="979"/>
      <c r="AI76" s="979"/>
      <c r="AJ76" s="980"/>
      <c r="AK76" s="981" t="s">
        <v>625</v>
      </c>
      <c r="AL76" s="979"/>
      <c r="AM76" s="979"/>
      <c r="AN76" s="979"/>
      <c r="AO76" s="980"/>
      <c r="AP76" s="981">
        <v>17137</v>
      </c>
      <c r="AQ76" s="979"/>
      <c r="AR76" s="979"/>
      <c r="AS76" s="979"/>
      <c r="AT76" s="980"/>
      <c r="AU76" s="981" t="s">
        <v>595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607</v>
      </c>
      <c r="C77" s="975"/>
      <c r="D77" s="975"/>
      <c r="E77" s="975"/>
      <c r="F77" s="975"/>
      <c r="G77" s="975"/>
      <c r="H77" s="975"/>
      <c r="I77" s="975"/>
      <c r="J77" s="975"/>
      <c r="K77" s="975"/>
      <c r="L77" s="975"/>
      <c r="M77" s="975"/>
      <c r="N77" s="975"/>
      <c r="O77" s="975"/>
      <c r="P77" s="976"/>
      <c r="Q77" s="978">
        <v>318</v>
      </c>
      <c r="R77" s="979"/>
      <c r="S77" s="979"/>
      <c r="T77" s="979"/>
      <c r="U77" s="980"/>
      <c r="V77" s="981">
        <v>315</v>
      </c>
      <c r="W77" s="979"/>
      <c r="X77" s="979"/>
      <c r="Y77" s="979"/>
      <c r="Z77" s="980"/>
      <c r="AA77" s="981">
        <v>3</v>
      </c>
      <c r="AB77" s="979"/>
      <c r="AC77" s="979"/>
      <c r="AD77" s="979"/>
      <c r="AE77" s="980"/>
      <c r="AF77" s="981">
        <v>3</v>
      </c>
      <c r="AG77" s="979"/>
      <c r="AH77" s="979"/>
      <c r="AI77" s="979"/>
      <c r="AJ77" s="980"/>
      <c r="AK77" s="981">
        <v>226</v>
      </c>
      <c r="AL77" s="979"/>
      <c r="AM77" s="979"/>
      <c r="AN77" s="979"/>
      <c r="AO77" s="980"/>
      <c r="AP77" s="981" t="s">
        <v>594</v>
      </c>
      <c r="AQ77" s="979"/>
      <c r="AR77" s="979"/>
      <c r="AS77" s="979"/>
      <c r="AT77" s="980"/>
      <c r="AU77" s="981" t="s">
        <v>594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608</v>
      </c>
      <c r="C78" s="975"/>
      <c r="D78" s="975"/>
      <c r="E78" s="975"/>
      <c r="F78" s="975"/>
      <c r="G78" s="975"/>
      <c r="H78" s="975"/>
      <c r="I78" s="975"/>
      <c r="J78" s="975"/>
      <c r="K78" s="975"/>
      <c r="L78" s="975"/>
      <c r="M78" s="975"/>
      <c r="N78" s="975"/>
      <c r="O78" s="975"/>
      <c r="P78" s="976"/>
      <c r="Q78" s="977">
        <v>292382</v>
      </c>
      <c r="R78" s="971"/>
      <c r="S78" s="971"/>
      <c r="T78" s="971"/>
      <c r="U78" s="971"/>
      <c r="V78" s="971">
        <v>292372</v>
      </c>
      <c r="W78" s="971"/>
      <c r="X78" s="971"/>
      <c r="Y78" s="971"/>
      <c r="Z78" s="971"/>
      <c r="AA78" s="971">
        <v>10</v>
      </c>
      <c r="AB78" s="971"/>
      <c r="AC78" s="971"/>
      <c r="AD78" s="971"/>
      <c r="AE78" s="971"/>
      <c r="AF78" s="971">
        <v>10</v>
      </c>
      <c r="AG78" s="971"/>
      <c r="AH78" s="971"/>
      <c r="AI78" s="971"/>
      <c r="AJ78" s="971"/>
      <c r="AK78" s="971">
        <v>8484</v>
      </c>
      <c r="AL78" s="971"/>
      <c r="AM78" s="971"/>
      <c r="AN78" s="971"/>
      <c r="AO78" s="971"/>
      <c r="AP78" s="971" t="s">
        <v>594</v>
      </c>
      <c r="AQ78" s="971"/>
      <c r="AR78" s="971"/>
      <c r="AS78" s="971"/>
      <c r="AT78" s="971"/>
      <c r="AU78" s="971" t="s">
        <v>594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609</v>
      </c>
      <c r="C79" s="975"/>
      <c r="D79" s="975"/>
      <c r="E79" s="975"/>
      <c r="F79" s="975"/>
      <c r="G79" s="975"/>
      <c r="H79" s="975"/>
      <c r="I79" s="975"/>
      <c r="J79" s="975"/>
      <c r="K79" s="975"/>
      <c r="L79" s="975"/>
      <c r="M79" s="975"/>
      <c r="N79" s="975"/>
      <c r="O79" s="975"/>
      <c r="P79" s="976"/>
      <c r="Q79" s="977">
        <v>6273</v>
      </c>
      <c r="R79" s="971"/>
      <c r="S79" s="971"/>
      <c r="T79" s="971"/>
      <c r="U79" s="971"/>
      <c r="V79" s="971">
        <v>6106</v>
      </c>
      <c r="W79" s="971"/>
      <c r="X79" s="971"/>
      <c r="Y79" s="971"/>
      <c r="Z79" s="971"/>
      <c r="AA79" s="971">
        <v>167</v>
      </c>
      <c r="AB79" s="971"/>
      <c r="AC79" s="971"/>
      <c r="AD79" s="971"/>
      <c r="AE79" s="971"/>
      <c r="AF79" s="971">
        <v>167</v>
      </c>
      <c r="AG79" s="971"/>
      <c r="AH79" s="971"/>
      <c r="AI79" s="971"/>
      <c r="AJ79" s="971"/>
      <c r="AK79" s="971">
        <v>19</v>
      </c>
      <c r="AL79" s="971"/>
      <c r="AM79" s="971"/>
      <c r="AN79" s="971"/>
      <c r="AO79" s="971"/>
      <c r="AP79" s="971" t="s">
        <v>624</v>
      </c>
      <c r="AQ79" s="971"/>
      <c r="AR79" s="971"/>
      <c r="AS79" s="971"/>
      <c r="AT79" s="971"/>
      <c r="AU79" s="971" t="s">
        <v>623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610</v>
      </c>
      <c r="C80" s="975"/>
      <c r="D80" s="975"/>
      <c r="E80" s="975"/>
      <c r="F80" s="975"/>
      <c r="G80" s="975"/>
      <c r="H80" s="975"/>
      <c r="I80" s="975"/>
      <c r="J80" s="975"/>
      <c r="K80" s="975"/>
      <c r="L80" s="975"/>
      <c r="M80" s="975"/>
      <c r="N80" s="975"/>
      <c r="O80" s="975"/>
      <c r="P80" s="976"/>
      <c r="Q80" s="977">
        <v>776</v>
      </c>
      <c r="R80" s="971"/>
      <c r="S80" s="971"/>
      <c r="T80" s="971"/>
      <c r="U80" s="971"/>
      <c r="V80" s="971">
        <v>379</v>
      </c>
      <c r="W80" s="971"/>
      <c r="X80" s="971"/>
      <c r="Y80" s="971"/>
      <c r="Z80" s="971"/>
      <c r="AA80" s="971">
        <v>397</v>
      </c>
      <c r="AB80" s="971"/>
      <c r="AC80" s="971"/>
      <c r="AD80" s="971"/>
      <c r="AE80" s="971"/>
      <c r="AF80" s="971">
        <v>397</v>
      </c>
      <c r="AG80" s="971"/>
      <c r="AH80" s="971"/>
      <c r="AI80" s="971"/>
      <c r="AJ80" s="971"/>
      <c r="AK80" s="971" t="s">
        <v>594</v>
      </c>
      <c r="AL80" s="971"/>
      <c r="AM80" s="971"/>
      <c r="AN80" s="971"/>
      <c r="AO80" s="971"/>
      <c r="AP80" s="971" t="s">
        <v>594</v>
      </c>
      <c r="AQ80" s="971"/>
      <c r="AR80" s="971"/>
      <c r="AS80" s="971"/>
      <c r="AT80" s="971"/>
      <c r="AU80" s="971" t="s">
        <v>624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611</v>
      </c>
      <c r="C81" s="975"/>
      <c r="D81" s="975"/>
      <c r="E81" s="975"/>
      <c r="F81" s="975"/>
      <c r="G81" s="975"/>
      <c r="H81" s="975"/>
      <c r="I81" s="975"/>
      <c r="J81" s="975"/>
      <c r="K81" s="975"/>
      <c r="L81" s="975"/>
      <c r="M81" s="975"/>
      <c r="N81" s="975"/>
      <c r="O81" s="975"/>
      <c r="P81" s="976"/>
      <c r="Q81" s="977">
        <v>241</v>
      </c>
      <c r="R81" s="971"/>
      <c r="S81" s="971"/>
      <c r="T81" s="971"/>
      <c r="U81" s="971"/>
      <c r="V81" s="971">
        <v>230</v>
      </c>
      <c r="W81" s="971"/>
      <c r="X81" s="971"/>
      <c r="Y81" s="971"/>
      <c r="Z81" s="971"/>
      <c r="AA81" s="971">
        <v>11</v>
      </c>
      <c r="AB81" s="971"/>
      <c r="AC81" s="971"/>
      <c r="AD81" s="971"/>
      <c r="AE81" s="971"/>
      <c r="AF81" s="971">
        <v>11</v>
      </c>
      <c r="AG81" s="971"/>
      <c r="AH81" s="971"/>
      <c r="AI81" s="971"/>
      <c r="AJ81" s="971"/>
      <c r="AK81" s="971">
        <v>237</v>
      </c>
      <c r="AL81" s="971"/>
      <c r="AM81" s="971"/>
      <c r="AN81" s="971"/>
      <c r="AO81" s="971"/>
      <c r="AP81" s="971" t="s">
        <v>594</v>
      </c>
      <c r="AQ81" s="971"/>
      <c r="AR81" s="971"/>
      <c r="AS81" s="971"/>
      <c r="AT81" s="971"/>
      <c r="AU81" s="971" t="s">
        <v>624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4351</v>
      </c>
      <c r="AG88" s="959"/>
      <c r="AH88" s="959"/>
      <c r="AI88" s="959"/>
      <c r="AJ88" s="959"/>
      <c r="AK88" s="963"/>
      <c r="AL88" s="963"/>
      <c r="AM88" s="963"/>
      <c r="AN88" s="963"/>
      <c r="AO88" s="963"/>
      <c r="AP88" s="959">
        <v>26505</v>
      </c>
      <c r="AQ88" s="959"/>
      <c r="AR88" s="959"/>
      <c r="AS88" s="959"/>
      <c r="AT88" s="959"/>
      <c r="AU88" s="959">
        <v>6917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476</v>
      </c>
      <c r="CS102" s="953"/>
      <c r="CT102" s="953"/>
      <c r="CU102" s="953"/>
      <c r="CV102" s="954"/>
      <c r="CW102" s="952">
        <v>226</v>
      </c>
      <c r="CX102" s="953"/>
      <c r="CY102" s="953"/>
      <c r="CZ102" s="953"/>
      <c r="DA102" s="954"/>
      <c r="DB102" s="952" t="s">
        <v>594</v>
      </c>
      <c r="DC102" s="953"/>
      <c r="DD102" s="953"/>
      <c r="DE102" s="953"/>
      <c r="DF102" s="954"/>
      <c r="DG102" s="952" t="s">
        <v>631</v>
      </c>
      <c r="DH102" s="953"/>
      <c r="DI102" s="953"/>
      <c r="DJ102" s="953"/>
      <c r="DK102" s="954"/>
      <c r="DL102" s="952">
        <v>510</v>
      </c>
      <c r="DM102" s="953"/>
      <c r="DN102" s="953"/>
      <c r="DO102" s="953"/>
      <c r="DP102" s="954"/>
      <c r="DQ102" s="952" t="s">
        <v>594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307</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307</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307</v>
      </c>
      <c r="DR109" s="896"/>
      <c r="DS109" s="896"/>
      <c r="DT109" s="896"/>
      <c r="DU109" s="897"/>
      <c r="DV109" s="898" t="s">
        <v>442</v>
      </c>
      <c r="DW109" s="896"/>
      <c r="DX109" s="896"/>
      <c r="DY109" s="896"/>
      <c r="DZ109" s="929"/>
    </row>
    <row r="110" spans="1:131" s="230" customFormat="1" ht="26.25" customHeight="1" x14ac:dyDescent="0.2">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6160951</v>
      </c>
      <c r="AB110" s="889"/>
      <c r="AC110" s="889"/>
      <c r="AD110" s="889"/>
      <c r="AE110" s="890"/>
      <c r="AF110" s="891">
        <v>6240973</v>
      </c>
      <c r="AG110" s="889"/>
      <c r="AH110" s="889"/>
      <c r="AI110" s="889"/>
      <c r="AJ110" s="890"/>
      <c r="AK110" s="891">
        <v>6315890</v>
      </c>
      <c r="AL110" s="889"/>
      <c r="AM110" s="889"/>
      <c r="AN110" s="889"/>
      <c r="AO110" s="890"/>
      <c r="AP110" s="892">
        <v>27.7</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71248882</v>
      </c>
      <c r="BR110" s="842"/>
      <c r="BS110" s="842"/>
      <c r="BT110" s="842"/>
      <c r="BU110" s="842"/>
      <c r="BV110" s="842">
        <v>68270775</v>
      </c>
      <c r="BW110" s="842"/>
      <c r="BX110" s="842"/>
      <c r="BY110" s="842"/>
      <c r="BZ110" s="842"/>
      <c r="CA110" s="842">
        <v>64488575</v>
      </c>
      <c r="CB110" s="842"/>
      <c r="CC110" s="842"/>
      <c r="CD110" s="842"/>
      <c r="CE110" s="842"/>
      <c r="CF110" s="866">
        <v>282.8</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389</v>
      </c>
      <c r="DH110" s="842"/>
      <c r="DI110" s="842"/>
      <c r="DJ110" s="842"/>
      <c r="DK110" s="842"/>
      <c r="DL110" s="842">
        <v>223034</v>
      </c>
      <c r="DM110" s="842"/>
      <c r="DN110" s="842"/>
      <c r="DO110" s="842"/>
      <c r="DP110" s="842"/>
      <c r="DQ110" s="842" t="s">
        <v>389</v>
      </c>
      <c r="DR110" s="842"/>
      <c r="DS110" s="842"/>
      <c r="DT110" s="842"/>
      <c r="DU110" s="842"/>
      <c r="DV110" s="843" t="s">
        <v>389</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449</v>
      </c>
      <c r="AB111" s="919"/>
      <c r="AC111" s="919"/>
      <c r="AD111" s="919"/>
      <c r="AE111" s="920"/>
      <c r="AF111" s="921" t="s">
        <v>449</v>
      </c>
      <c r="AG111" s="919"/>
      <c r="AH111" s="919"/>
      <c r="AI111" s="919"/>
      <c r="AJ111" s="920"/>
      <c r="AK111" s="921" t="s">
        <v>391</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1165774</v>
      </c>
      <c r="BR111" s="817"/>
      <c r="BS111" s="817"/>
      <c r="BT111" s="817"/>
      <c r="BU111" s="817"/>
      <c r="BV111" s="817">
        <v>1288978</v>
      </c>
      <c r="BW111" s="817"/>
      <c r="BX111" s="817"/>
      <c r="BY111" s="817"/>
      <c r="BZ111" s="817"/>
      <c r="CA111" s="817">
        <v>937867</v>
      </c>
      <c r="CB111" s="817"/>
      <c r="CC111" s="817"/>
      <c r="CD111" s="817"/>
      <c r="CE111" s="817"/>
      <c r="CF111" s="875">
        <v>4.0999999999999996</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449</v>
      </c>
      <c r="DM111" s="817"/>
      <c r="DN111" s="817"/>
      <c r="DO111" s="817"/>
      <c r="DP111" s="817"/>
      <c r="DQ111" s="817" t="s">
        <v>397</v>
      </c>
      <c r="DR111" s="817"/>
      <c r="DS111" s="817"/>
      <c r="DT111" s="817"/>
      <c r="DU111" s="817"/>
      <c r="DV111" s="794" t="s">
        <v>453</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389</v>
      </c>
      <c r="AB112" s="780"/>
      <c r="AC112" s="780"/>
      <c r="AD112" s="780"/>
      <c r="AE112" s="781"/>
      <c r="AF112" s="782" t="s">
        <v>449</v>
      </c>
      <c r="AG112" s="780"/>
      <c r="AH112" s="780"/>
      <c r="AI112" s="780"/>
      <c r="AJ112" s="781"/>
      <c r="AK112" s="782" t="s">
        <v>397</v>
      </c>
      <c r="AL112" s="780"/>
      <c r="AM112" s="780"/>
      <c r="AN112" s="780"/>
      <c r="AO112" s="781"/>
      <c r="AP112" s="824" t="s">
        <v>389</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23560952</v>
      </c>
      <c r="BR112" s="817"/>
      <c r="BS112" s="817"/>
      <c r="BT112" s="817"/>
      <c r="BU112" s="817"/>
      <c r="BV112" s="817">
        <v>22679022</v>
      </c>
      <c r="BW112" s="817"/>
      <c r="BX112" s="817"/>
      <c r="BY112" s="817"/>
      <c r="BZ112" s="817"/>
      <c r="CA112" s="817">
        <v>21714557</v>
      </c>
      <c r="CB112" s="817"/>
      <c r="CC112" s="817"/>
      <c r="CD112" s="817"/>
      <c r="CE112" s="817"/>
      <c r="CF112" s="875">
        <v>95.2</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458</v>
      </c>
      <c r="DH112" s="817"/>
      <c r="DI112" s="817"/>
      <c r="DJ112" s="817"/>
      <c r="DK112" s="817"/>
      <c r="DL112" s="817" t="s">
        <v>459</v>
      </c>
      <c r="DM112" s="817"/>
      <c r="DN112" s="817"/>
      <c r="DO112" s="817"/>
      <c r="DP112" s="817"/>
      <c r="DQ112" s="817" t="s">
        <v>459</v>
      </c>
      <c r="DR112" s="817"/>
      <c r="DS112" s="817"/>
      <c r="DT112" s="817"/>
      <c r="DU112" s="817"/>
      <c r="DV112" s="794" t="s">
        <v>389</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1746333</v>
      </c>
      <c r="AB113" s="919"/>
      <c r="AC113" s="919"/>
      <c r="AD113" s="919"/>
      <c r="AE113" s="920"/>
      <c r="AF113" s="921">
        <v>1723905</v>
      </c>
      <c r="AG113" s="919"/>
      <c r="AH113" s="919"/>
      <c r="AI113" s="919"/>
      <c r="AJ113" s="920"/>
      <c r="AK113" s="921">
        <v>1633650</v>
      </c>
      <c r="AL113" s="919"/>
      <c r="AM113" s="919"/>
      <c r="AN113" s="919"/>
      <c r="AO113" s="920"/>
      <c r="AP113" s="922">
        <v>7.2</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8234090</v>
      </c>
      <c r="BR113" s="817"/>
      <c r="BS113" s="817"/>
      <c r="BT113" s="817"/>
      <c r="BU113" s="817"/>
      <c r="BV113" s="817">
        <v>7743111</v>
      </c>
      <c r="BW113" s="817"/>
      <c r="BX113" s="817"/>
      <c r="BY113" s="817"/>
      <c r="BZ113" s="817"/>
      <c r="CA113" s="817">
        <v>6916917</v>
      </c>
      <c r="CB113" s="817"/>
      <c r="CC113" s="817"/>
      <c r="CD113" s="817"/>
      <c r="CE113" s="817"/>
      <c r="CF113" s="875">
        <v>30.3</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458</v>
      </c>
      <c r="DH113" s="780"/>
      <c r="DI113" s="780"/>
      <c r="DJ113" s="780"/>
      <c r="DK113" s="781"/>
      <c r="DL113" s="782" t="s">
        <v>397</v>
      </c>
      <c r="DM113" s="780"/>
      <c r="DN113" s="780"/>
      <c r="DO113" s="780"/>
      <c r="DP113" s="781"/>
      <c r="DQ113" s="782" t="s">
        <v>389</v>
      </c>
      <c r="DR113" s="780"/>
      <c r="DS113" s="780"/>
      <c r="DT113" s="780"/>
      <c r="DU113" s="781"/>
      <c r="DV113" s="824" t="s">
        <v>449</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871469</v>
      </c>
      <c r="AB114" s="780"/>
      <c r="AC114" s="780"/>
      <c r="AD114" s="780"/>
      <c r="AE114" s="781"/>
      <c r="AF114" s="782">
        <v>941387</v>
      </c>
      <c r="AG114" s="780"/>
      <c r="AH114" s="780"/>
      <c r="AI114" s="780"/>
      <c r="AJ114" s="781"/>
      <c r="AK114" s="782">
        <v>1059668</v>
      </c>
      <c r="AL114" s="780"/>
      <c r="AM114" s="780"/>
      <c r="AN114" s="780"/>
      <c r="AO114" s="781"/>
      <c r="AP114" s="824">
        <v>4.5999999999999996</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5763785</v>
      </c>
      <c r="BR114" s="817"/>
      <c r="BS114" s="817"/>
      <c r="BT114" s="817"/>
      <c r="BU114" s="817"/>
      <c r="BV114" s="817">
        <v>6040330</v>
      </c>
      <c r="BW114" s="817"/>
      <c r="BX114" s="817"/>
      <c r="BY114" s="817"/>
      <c r="BZ114" s="817"/>
      <c r="CA114" s="817">
        <v>5967864</v>
      </c>
      <c r="CB114" s="817"/>
      <c r="CC114" s="817"/>
      <c r="CD114" s="817"/>
      <c r="CE114" s="817"/>
      <c r="CF114" s="875">
        <v>26.2</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389</v>
      </c>
      <c r="DR114" s="780"/>
      <c r="DS114" s="780"/>
      <c r="DT114" s="780"/>
      <c r="DU114" s="781"/>
      <c r="DV114" s="824" t="s">
        <v>466</v>
      </c>
      <c r="DW114" s="825"/>
      <c r="DX114" s="825"/>
      <c r="DY114" s="825"/>
      <c r="DZ114" s="826"/>
    </row>
    <row r="115" spans="1:130" s="230" customFormat="1" ht="26.25" customHeight="1" x14ac:dyDescent="0.2">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151099</v>
      </c>
      <c r="AB115" s="919"/>
      <c r="AC115" s="919"/>
      <c r="AD115" s="919"/>
      <c r="AE115" s="920"/>
      <c r="AF115" s="921">
        <v>147891</v>
      </c>
      <c r="AG115" s="919"/>
      <c r="AH115" s="919"/>
      <c r="AI115" s="919"/>
      <c r="AJ115" s="920"/>
      <c r="AK115" s="921">
        <v>142825</v>
      </c>
      <c r="AL115" s="919"/>
      <c r="AM115" s="919"/>
      <c r="AN115" s="919"/>
      <c r="AO115" s="920"/>
      <c r="AP115" s="922">
        <v>0.6</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v>17025</v>
      </c>
      <c r="BR115" s="817"/>
      <c r="BS115" s="817"/>
      <c r="BT115" s="817"/>
      <c r="BU115" s="817"/>
      <c r="BV115" s="817">
        <v>9975</v>
      </c>
      <c r="BW115" s="817"/>
      <c r="BX115" s="817"/>
      <c r="BY115" s="817"/>
      <c r="BZ115" s="817"/>
      <c r="CA115" s="817">
        <v>26361</v>
      </c>
      <c r="CB115" s="817"/>
      <c r="CC115" s="817"/>
      <c r="CD115" s="817"/>
      <c r="CE115" s="817"/>
      <c r="CF115" s="875">
        <v>0.1</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389</v>
      </c>
      <c r="DH115" s="780"/>
      <c r="DI115" s="780"/>
      <c r="DJ115" s="780"/>
      <c r="DK115" s="781"/>
      <c r="DL115" s="782" t="s">
        <v>458</v>
      </c>
      <c r="DM115" s="780"/>
      <c r="DN115" s="780"/>
      <c r="DO115" s="780"/>
      <c r="DP115" s="781"/>
      <c r="DQ115" s="782" t="s">
        <v>458</v>
      </c>
      <c r="DR115" s="780"/>
      <c r="DS115" s="780"/>
      <c r="DT115" s="780"/>
      <c r="DU115" s="781"/>
      <c r="DV115" s="824" t="s">
        <v>466</v>
      </c>
      <c r="DW115" s="825"/>
      <c r="DX115" s="825"/>
      <c r="DY115" s="825"/>
      <c r="DZ115" s="826"/>
    </row>
    <row r="116" spans="1:130" s="230" customFormat="1" ht="26.25" customHeight="1" x14ac:dyDescent="0.2">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397</v>
      </c>
      <c r="AG116" s="780"/>
      <c r="AH116" s="780"/>
      <c r="AI116" s="780"/>
      <c r="AJ116" s="781"/>
      <c r="AK116" s="782" t="s">
        <v>466</v>
      </c>
      <c r="AL116" s="780"/>
      <c r="AM116" s="780"/>
      <c r="AN116" s="780"/>
      <c r="AO116" s="781"/>
      <c r="AP116" s="824" t="s">
        <v>130</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391</v>
      </c>
      <c r="BR116" s="817"/>
      <c r="BS116" s="817"/>
      <c r="BT116" s="817"/>
      <c r="BU116" s="817"/>
      <c r="BV116" s="817" t="s">
        <v>391</v>
      </c>
      <c r="BW116" s="817"/>
      <c r="BX116" s="817"/>
      <c r="BY116" s="817"/>
      <c r="BZ116" s="817"/>
      <c r="CA116" s="817" t="s">
        <v>389</v>
      </c>
      <c r="CB116" s="817"/>
      <c r="CC116" s="817"/>
      <c r="CD116" s="817"/>
      <c r="CE116" s="817"/>
      <c r="CF116" s="875" t="s">
        <v>391</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55455</v>
      </c>
      <c r="DH116" s="780"/>
      <c r="DI116" s="780"/>
      <c r="DJ116" s="780"/>
      <c r="DK116" s="781"/>
      <c r="DL116" s="782">
        <v>46644</v>
      </c>
      <c r="DM116" s="780"/>
      <c r="DN116" s="780"/>
      <c r="DO116" s="780"/>
      <c r="DP116" s="781"/>
      <c r="DQ116" s="782">
        <v>40143</v>
      </c>
      <c r="DR116" s="780"/>
      <c r="DS116" s="780"/>
      <c r="DT116" s="780"/>
      <c r="DU116" s="781"/>
      <c r="DV116" s="824">
        <v>0.2</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8929852</v>
      </c>
      <c r="AB117" s="903"/>
      <c r="AC117" s="903"/>
      <c r="AD117" s="903"/>
      <c r="AE117" s="904"/>
      <c r="AF117" s="905">
        <v>9054156</v>
      </c>
      <c r="AG117" s="903"/>
      <c r="AH117" s="903"/>
      <c r="AI117" s="903"/>
      <c r="AJ117" s="904"/>
      <c r="AK117" s="905">
        <v>9152033</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389</v>
      </c>
      <c r="BR117" s="817"/>
      <c r="BS117" s="817"/>
      <c r="BT117" s="817"/>
      <c r="BU117" s="817"/>
      <c r="BV117" s="817" t="s">
        <v>391</v>
      </c>
      <c r="BW117" s="817"/>
      <c r="BX117" s="817"/>
      <c r="BY117" s="817"/>
      <c r="BZ117" s="817"/>
      <c r="CA117" s="817" t="s">
        <v>391</v>
      </c>
      <c r="CB117" s="817"/>
      <c r="CC117" s="817"/>
      <c r="CD117" s="817"/>
      <c r="CE117" s="817"/>
      <c r="CF117" s="875" t="s">
        <v>391</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389</v>
      </c>
      <c r="DH117" s="780"/>
      <c r="DI117" s="780"/>
      <c r="DJ117" s="780"/>
      <c r="DK117" s="781"/>
      <c r="DL117" s="782" t="s">
        <v>391</v>
      </c>
      <c r="DM117" s="780"/>
      <c r="DN117" s="780"/>
      <c r="DO117" s="780"/>
      <c r="DP117" s="781"/>
      <c r="DQ117" s="782" t="s">
        <v>449</v>
      </c>
      <c r="DR117" s="780"/>
      <c r="DS117" s="780"/>
      <c r="DT117" s="780"/>
      <c r="DU117" s="781"/>
      <c r="DV117" s="824" t="s">
        <v>389</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307</v>
      </c>
      <c r="AL118" s="896"/>
      <c r="AM118" s="896"/>
      <c r="AN118" s="896"/>
      <c r="AO118" s="897"/>
      <c r="AP118" s="899" t="s">
        <v>442</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389</v>
      </c>
      <c r="BR118" s="845"/>
      <c r="BS118" s="845"/>
      <c r="BT118" s="845"/>
      <c r="BU118" s="845"/>
      <c r="BV118" s="845" t="s">
        <v>459</v>
      </c>
      <c r="BW118" s="845"/>
      <c r="BX118" s="845"/>
      <c r="BY118" s="845"/>
      <c r="BZ118" s="845"/>
      <c r="CA118" s="845" t="s">
        <v>449</v>
      </c>
      <c r="CB118" s="845"/>
      <c r="CC118" s="845"/>
      <c r="CD118" s="845"/>
      <c r="CE118" s="845"/>
      <c r="CF118" s="875" t="s">
        <v>458</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458</v>
      </c>
      <c r="DH118" s="780"/>
      <c r="DI118" s="780"/>
      <c r="DJ118" s="780"/>
      <c r="DK118" s="781"/>
      <c r="DL118" s="782" t="s">
        <v>389</v>
      </c>
      <c r="DM118" s="780"/>
      <c r="DN118" s="780"/>
      <c r="DO118" s="780"/>
      <c r="DP118" s="781"/>
      <c r="DQ118" s="782" t="s">
        <v>389</v>
      </c>
      <c r="DR118" s="780"/>
      <c r="DS118" s="780"/>
      <c r="DT118" s="780"/>
      <c r="DU118" s="781"/>
      <c r="DV118" s="824" t="s">
        <v>389</v>
      </c>
      <c r="DW118" s="825"/>
      <c r="DX118" s="825"/>
      <c r="DY118" s="825"/>
      <c r="DZ118" s="826"/>
    </row>
    <row r="119" spans="1:130" s="230" customFormat="1" ht="26.25" customHeight="1" x14ac:dyDescent="0.2">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389</v>
      </c>
      <c r="AB119" s="889"/>
      <c r="AC119" s="889"/>
      <c r="AD119" s="889"/>
      <c r="AE119" s="890"/>
      <c r="AF119" s="891" t="s">
        <v>389</v>
      </c>
      <c r="AG119" s="889"/>
      <c r="AH119" s="889"/>
      <c r="AI119" s="889"/>
      <c r="AJ119" s="890"/>
      <c r="AK119" s="891" t="s">
        <v>450</v>
      </c>
      <c r="AL119" s="889"/>
      <c r="AM119" s="889"/>
      <c r="AN119" s="889"/>
      <c r="AO119" s="890"/>
      <c r="AP119" s="892" t="s">
        <v>458</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478</v>
      </c>
      <c r="BP119" s="878"/>
      <c r="BQ119" s="879">
        <v>109990508</v>
      </c>
      <c r="BR119" s="845"/>
      <c r="BS119" s="845"/>
      <c r="BT119" s="845"/>
      <c r="BU119" s="845"/>
      <c r="BV119" s="845">
        <v>106032191</v>
      </c>
      <c r="BW119" s="845"/>
      <c r="BX119" s="845"/>
      <c r="BY119" s="845"/>
      <c r="BZ119" s="845"/>
      <c r="CA119" s="845">
        <v>100052141</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1110319</v>
      </c>
      <c r="DH119" s="764"/>
      <c r="DI119" s="764"/>
      <c r="DJ119" s="764"/>
      <c r="DK119" s="765"/>
      <c r="DL119" s="766">
        <v>1019300</v>
      </c>
      <c r="DM119" s="764"/>
      <c r="DN119" s="764"/>
      <c r="DO119" s="764"/>
      <c r="DP119" s="765"/>
      <c r="DQ119" s="766">
        <v>897724</v>
      </c>
      <c r="DR119" s="764"/>
      <c r="DS119" s="764"/>
      <c r="DT119" s="764"/>
      <c r="DU119" s="765"/>
      <c r="DV119" s="848">
        <v>3.9</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458</v>
      </c>
      <c r="AB120" s="780"/>
      <c r="AC120" s="780"/>
      <c r="AD120" s="780"/>
      <c r="AE120" s="781"/>
      <c r="AF120" s="782" t="s">
        <v>458</v>
      </c>
      <c r="AG120" s="780"/>
      <c r="AH120" s="780"/>
      <c r="AI120" s="780"/>
      <c r="AJ120" s="781"/>
      <c r="AK120" s="782" t="s">
        <v>130</v>
      </c>
      <c r="AL120" s="780"/>
      <c r="AM120" s="780"/>
      <c r="AN120" s="780"/>
      <c r="AO120" s="781"/>
      <c r="AP120" s="824" t="s">
        <v>466</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7745143</v>
      </c>
      <c r="BR120" s="842"/>
      <c r="BS120" s="842"/>
      <c r="BT120" s="842"/>
      <c r="BU120" s="842"/>
      <c r="BV120" s="842">
        <v>9953333</v>
      </c>
      <c r="BW120" s="842"/>
      <c r="BX120" s="842"/>
      <c r="BY120" s="842"/>
      <c r="BZ120" s="842"/>
      <c r="CA120" s="842">
        <v>9958918</v>
      </c>
      <c r="CB120" s="842"/>
      <c r="CC120" s="842"/>
      <c r="CD120" s="842"/>
      <c r="CE120" s="842"/>
      <c r="CF120" s="866">
        <v>43.7</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22461880</v>
      </c>
      <c r="DH120" s="842"/>
      <c r="DI120" s="842"/>
      <c r="DJ120" s="842"/>
      <c r="DK120" s="842"/>
      <c r="DL120" s="842">
        <v>21645799</v>
      </c>
      <c r="DM120" s="842"/>
      <c r="DN120" s="842"/>
      <c r="DO120" s="842"/>
      <c r="DP120" s="842"/>
      <c r="DQ120" s="842">
        <v>20799533</v>
      </c>
      <c r="DR120" s="842"/>
      <c r="DS120" s="842"/>
      <c r="DT120" s="842"/>
      <c r="DU120" s="842"/>
      <c r="DV120" s="843">
        <v>91.2</v>
      </c>
      <c r="DW120" s="843"/>
      <c r="DX120" s="843"/>
      <c r="DY120" s="843"/>
      <c r="DZ120" s="844"/>
    </row>
    <row r="121" spans="1:130" s="230" customFormat="1" ht="26.25" customHeight="1" x14ac:dyDescent="0.2">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397</v>
      </c>
      <c r="AB121" s="780"/>
      <c r="AC121" s="780"/>
      <c r="AD121" s="780"/>
      <c r="AE121" s="781"/>
      <c r="AF121" s="782" t="s">
        <v>389</v>
      </c>
      <c r="AG121" s="780"/>
      <c r="AH121" s="780"/>
      <c r="AI121" s="780"/>
      <c r="AJ121" s="781"/>
      <c r="AK121" s="782" t="s">
        <v>389</v>
      </c>
      <c r="AL121" s="780"/>
      <c r="AM121" s="780"/>
      <c r="AN121" s="780"/>
      <c r="AO121" s="781"/>
      <c r="AP121" s="824" t="s">
        <v>391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9025321</v>
      </c>
      <c r="BR121" s="817"/>
      <c r="BS121" s="817"/>
      <c r="BT121" s="817"/>
      <c r="BU121" s="817"/>
      <c r="BV121" s="817">
        <v>8508660</v>
      </c>
      <c r="BW121" s="817"/>
      <c r="BX121" s="817"/>
      <c r="BY121" s="817"/>
      <c r="BZ121" s="817"/>
      <c r="CA121" s="817">
        <v>8138945</v>
      </c>
      <c r="CB121" s="817"/>
      <c r="CC121" s="817"/>
      <c r="CD121" s="817"/>
      <c r="CE121" s="817"/>
      <c r="CF121" s="875">
        <v>35.700000000000003</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924630</v>
      </c>
      <c r="DH121" s="817"/>
      <c r="DI121" s="817"/>
      <c r="DJ121" s="817"/>
      <c r="DK121" s="817"/>
      <c r="DL121" s="817">
        <v>868872</v>
      </c>
      <c r="DM121" s="817"/>
      <c r="DN121" s="817"/>
      <c r="DO121" s="817"/>
      <c r="DP121" s="817"/>
      <c r="DQ121" s="817">
        <v>762174</v>
      </c>
      <c r="DR121" s="817"/>
      <c r="DS121" s="817"/>
      <c r="DT121" s="817"/>
      <c r="DU121" s="817"/>
      <c r="DV121" s="794">
        <v>3.3</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458</v>
      </c>
      <c r="AB122" s="780"/>
      <c r="AC122" s="780"/>
      <c r="AD122" s="780"/>
      <c r="AE122" s="781"/>
      <c r="AF122" s="782" t="s">
        <v>389</v>
      </c>
      <c r="AG122" s="780"/>
      <c r="AH122" s="780"/>
      <c r="AI122" s="780"/>
      <c r="AJ122" s="781"/>
      <c r="AK122" s="782" t="s">
        <v>458</v>
      </c>
      <c r="AL122" s="780"/>
      <c r="AM122" s="780"/>
      <c r="AN122" s="780"/>
      <c r="AO122" s="781"/>
      <c r="AP122" s="824" t="s">
        <v>389</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66266788</v>
      </c>
      <c r="BR122" s="845"/>
      <c r="BS122" s="845"/>
      <c r="BT122" s="845"/>
      <c r="BU122" s="845"/>
      <c r="BV122" s="845">
        <v>63985403</v>
      </c>
      <c r="BW122" s="845"/>
      <c r="BX122" s="845"/>
      <c r="BY122" s="845"/>
      <c r="BZ122" s="845"/>
      <c r="CA122" s="845">
        <v>60392277</v>
      </c>
      <c r="CB122" s="845"/>
      <c r="CC122" s="845"/>
      <c r="CD122" s="845"/>
      <c r="CE122" s="845"/>
      <c r="CF122" s="846">
        <v>264.8</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174442</v>
      </c>
      <c r="DH122" s="817"/>
      <c r="DI122" s="817"/>
      <c r="DJ122" s="817"/>
      <c r="DK122" s="817"/>
      <c r="DL122" s="817">
        <v>164351</v>
      </c>
      <c r="DM122" s="817"/>
      <c r="DN122" s="817"/>
      <c r="DO122" s="817"/>
      <c r="DP122" s="817"/>
      <c r="DQ122" s="817">
        <v>152850</v>
      </c>
      <c r="DR122" s="817"/>
      <c r="DS122" s="817"/>
      <c r="DT122" s="817"/>
      <c r="DU122" s="817"/>
      <c r="DV122" s="794">
        <v>0.7</v>
      </c>
      <c r="DW122" s="794"/>
      <c r="DX122" s="794"/>
      <c r="DY122" s="794"/>
      <c r="DZ122" s="795"/>
    </row>
    <row r="123" spans="1:130" s="230" customFormat="1" ht="26.25" customHeight="1" x14ac:dyDescent="0.2">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8811</v>
      </c>
      <c r="AB123" s="780"/>
      <c r="AC123" s="780"/>
      <c r="AD123" s="780"/>
      <c r="AE123" s="781"/>
      <c r="AF123" s="782">
        <v>8810</v>
      </c>
      <c r="AG123" s="780"/>
      <c r="AH123" s="780"/>
      <c r="AI123" s="780"/>
      <c r="AJ123" s="781"/>
      <c r="AK123" s="782">
        <v>6501</v>
      </c>
      <c r="AL123" s="780"/>
      <c r="AM123" s="780"/>
      <c r="AN123" s="780"/>
      <c r="AO123" s="781"/>
      <c r="AP123" s="824">
        <v>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489</v>
      </c>
      <c r="BP123" s="878"/>
      <c r="BQ123" s="832">
        <v>83037252</v>
      </c>
      <c r="BR123" s="833"/>
      <c r="BS123" s="833"/>
      <c r="BT123" s="833"/>
      <c r="BU123" s="833"/>
      <c r="BV123" s="833">
        <v>82447396</v>
      </c>
      <c r="BW123" s="833"/>
      <c r="BX123" s="833"/>
      <c r="BY123" s="833"/>
      <c r="BZ123" s="833"/>
      <c r="CA123" s="833">
        <v>78490140</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389</v>
      </c>
      <c r="DH123" s="780"/>
      <c r="DI123" s="780"/>
      <c r="DJ123" s="780"/>
      <c r="DK123" s="781"/>
      <c r="DL123" s="782" t="s">
        <v>449</v>
      </c>
      <c r="DM123" s="780"/>
      <c r="DN123" s="780"/>
      <c r="DO123" s="780"/>
      <c r="DP123" s="781"/>
      <c r="DQ123" s="782" t="s">
        <v>466</v>
      </c>
      <c r="DR123" s="780"/>
      <c r="DS123" s="780"/>
      <c r="DT123" s="780"/>
      <c r="DU123" s="781"/>
      <c r="DV123" s="824" t="s">
        <v>389</v>
      </c>
      <c r="DW123" s="825"/>
      <c r="DX123" s="825"/>
      <c r="DY123" s="825"/>
      <c r="DZ123" s="826"/>
    </row>
    <row r="124" spans="1:130" s="230"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389</v>
      </c>
      <c r="AB124" s="780"/>
      <c r="AC124" s="780"/>
      <c r="AD124" s="780"/>
      <c r="AE124" s="781"/>
      <c r="AF124" s="782" t="s">
        <v>389</v>
      </c>
      <c r="AG124" s="780"/>
      <c r="AH124" s="780"/>
      <c r="AI124" s="780"/>
      <c r="AJ124" s="781"/>
      <c r="AK124" s="782" t="s">
        <v>449</v>
      </c>
      <c r="AL124" s="780"/>
      <c r="AM124" s="780"/>
      <c r="AN124" s="780"/>
      <c r="AO124" s="781"/>
      <c r="AP124" s="824" t="s">
        <v>458</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119.8</v>
      </c>
      <c r="BR124" s="831"/>
      <c r="BS124" s="831"/>
      <c r="BT124" s="831"/>
      <c r="BU124" s="831"/>
      <c r="BV124" s="831">
        <v>100.5</v>
      </c>
      <c r="BW124" s="831"/>
      <c r="BX124" s="831"/>
      <c r="BY124" s="831"/>
      <c r="BZ124" s="831"/>
      <c r="CA124" s="831">
        <v>94.5</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389</v>
      </c>
      <c r="DH124" s="764"/>
      <c r="DI124" s="764"/>
      <c r="DJ124" s="764"/>
      <c r="DK124" s="765"/>
      <c r="DL124" s="766" t="s">
        <v>458</v>
      </c>
      <c r="DM124" s="764"/>
      <c r="DN124" s="764"/>
      <c r="DO124" s="764"/>
      <c r="DP124" s="765"/>
      <c r="DQ124" s="766" t="s">
        <v>389</v>
      </c>
      <c r="DR124" s="764"/>
      <c r="DS124" s="764"/>
      <c r="DT124" s="764"/>
      <c r="DU124" s="765"/>
      <c r="DV124" s="848" t="s">
        <v>389</v>
      </c>
      <c r="DW124" s="849"/>
      <c r="DX124" s="849"/>
      <c r="DY124" s="849"/>
      <c r="DZ124" s="850"/>
    </row>
    <row r="125" spans="1:130" s="230" customFormat="1" ht="26.25" customHeight="1" x14ac:dyDescent="0.2">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458</v>
      </c>
      <c r="AB125" s="780"/>
      <c r="AC125" s="780"/>
      <c r="AD125" s="780"/>
      <c r="AE125" s="781"/>
      <c r="AF125" s="782" t="s">
        <v>391</v>
      </c>
      <c r="AG125" s="780"/>
      <c r="AH125" s="780"/>
      <c r="AI125" s="780"/>
      <c r="AJ125" s="781"/>
      <c r="AK125" s="782" t="s">
        <v>389</v>
      </c>
      <c r="AL125" s="780"/>
      <c r="AM125" s="780"/>
      <c r="AN125" s="780"/>
      <c r="AO125" s="781"/>
      <c r="AP125" s="824" t="s">
        <v>458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389</v>
      </c>
      <c r="DH125" s="842"/>
      <c r="DI125" s="842"/>
      <c r="DJ125" s="842"/>
      <c r="DK125" s="842"/>
      <c r="DL125" s="842" t="s">
        <v>389</v>
      </c>
      <c r="DM125" s="842"/>
      <c r="DN125" s="842"/>
      <c r="DO125" s="842"/>
      <c r="DP125" s="842"/>
      <c r="DQ125" s="842" t="s">
        <v>391</v>
      </c>
      <c r="DR125" s="842"/>
      <c r="DS125" s="842"/>
      <c r="DT125" s="842"/>
      <c r="DU125" s="842"/>
      <c r="DV125" s="843" t="s">
        <v>391</v>
      </c>
      <c r="DW125" s="843"/>
      <c r="DX125" s="843"/>
      <c r="DY125" s="843"/>
      <c r="DZ125" s="844"/>
    </row>
    <row r="126" spans="1:130" s="230" customFormat="1" ht="26.25" customHeight="1" thickBot="1" x14ac:dyDescent="0.25">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141464</v>
      </c>
      <c r="AB126" s="780"/>
      <c r="AC126" s="780"/>
      <c r="AD126" s="780"/>
      <c r="AE126" s="781"/>
      <c r="AF126" s="782">
        <v>138382</v>
      </c>
      <c r="AG126" s="780"/>
      <c r="AH126" s="780"/>
      <c r="AI126" s="780"/>
      <c r="AJ126" s="781"/>
      <c r="AK126" s="782">
        <v>135752</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449</v>
      </c>
      <c r="DH126" s="817"/>
      <c r="DI126" s="817"/>
      <c r="DJ126" s="817"/>
      <c r="DK126" s="817"/>
      <c r="DL126" s="817" t="s">
        <v>389</v>
      </c>
      <c r="DM126" s="817"/>
      <c r="DN126" s="817"/>
      <c r="DO126" s="817"/>
      <c r="DP126" s="817"/>
      <c r="DQ126" s="817" t="s">
        <v>389</v>
      </c>
      <c r="DR126" s="817"/>
      <c r="DS126" s="817"/>
      <c r="DT126" s="817"/>
      <c r="DU126" s="817"/>
      <c r="DV126" s="794" t="s">
        <v>449</v>
      </c>
      <c r="DW126" s="794"/>
      <c r="DX126" s="794"/>
      <c r="DY126" s="794"/>
      <c r="DZ126" s="795"/>
    </row>
    <row r="127" spans="1:130" s="230" customFormat="1" ht="26.25" customHeight="1" x14ac:dyDescent="0.2">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824</v>
      </c>
      <c r="AB127" s="780"/>
      <c r="AC127" s="780"/>
      <c r="AD127" s="780"/>
      <c r="AE127" s="781"/>
      <c r="AF127" s="782">
        <v>699</v>
      </c>
      <c r="AG127" s="780"/>
      <c r="AH127" s="780"/>
      <c r="AI127" s="780"/>
      <c r="AJ127" s="781"/>
      <c r="AK127" s="782">
        <v>572</v>
      </c>
      <c r="AL127" s="780"/>
      <c r="AM127" s="780"/>
      <c r="AN127" s="780"/>
      <c r="AO127" s="781"/>
      <c r="AP127" s="824">
        <v>0</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389</v>
      </c>
      <c r="DH127" s="817"/>
      <c r="DI127" s="817"/>
      <c r="DJ127" s="817"/>
      <c r="DK127" s="817"/>
      <c r="DL127" s="817" t="s">
        <v>449</v>
      </c>
      <c r="DM127" s="817"/>
      <c r="DN127" s="817"/>
      <c r="DO127" s="817"/>
      <c r="DP127" s="817"/>
      <c r="DQ127" s="817" t="s">
        <v>458</v>
      </c>
      <c r="DR127" s="817"/>
      <c r="DS127" s="817"/>
      <c r="DT127" s="817"/>
      <c r="DU127" s="817"/>
      <c r="DV127" s="794" t="s">
        <v>458</v>
      </c>
      <c r="DW127" s="794"/>
      <c r="DX127" s="794"/>
      <c r="DY127" s="794"/>
      <c r="DZ127" s="795"/>
    </row>
    <row r="128" spans="1:130" s="230" customFormat="1" ht="26.25" customHeight="1" thickBot="1" x14ac:dyDescent="0.25">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732696</v>
      </c>
      <c r="AB128" s="801"/>
      <c r="AC128" s="801"/>
      <c r="AD128" s="801"/>
      <c r="AE128" s="802"/>
      <c r="AF128" s="803">
        <v>716584</v>
      </c>
      <c r="AG128" s="801"/>
      <c r="AH128" s="801"/>
      <c r="AI128" s="801"/>
      <c r="AJ128" s="802"/>
      <c r="AK128" s="803">
        <v>705835</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391</v>
      </c>
      <c r="BG128" s="787"/>
      <c r="BH128" s="787"/>
      <c r="BI128" s="787"/>
      <c r="BJ128" s="787"/>
      <c r="BK128" s="787"/>
      <c r="BL128" s="810"/>
      <c r="BM128" s="786">
        <v>11.88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v>17025</v>
      </c>
      <c r="DH128" s="791"/>
      <c r="DI128" s="791"/>
      <c r="DJ128" s="791"/>
      <c r="DK128" s="791"/>
      <c r="DL128" s="791">
        <v>9975</v>
      </c>
      <c r="DM128" s="791"/>
      <c r="DN128" s="791"/>
      <c r="DO128" s="791"/>
      <c r="DP128" s="791"/>
      <c r="DQ128" s="791">
        <v>26361</v>
      </c>
      <c r="DR128" s="791"/>
      <c r="DS128" s="791"/>
      <c r="DT128" s="791"/>
      <c r="DU128" s="791"/>
      <c r="DV128" s="792">
        <v>0.1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27831739</v>
      </c>
      <c r="AB129" s="780"/>
      <c r="AC129" s="780"/>
      <c r="AD129" s="780"/>
      <c r="AE129" s="781"/>
      <c r="AF129" s="782">
        <v>28913279</v>
      </c>
      <c r="AG129" s="780"/>
      <c r="AH129" s="780"/>
      <c r="AI129" s="780"/>
      <c r="AJ129" s="781"/>
      <c r="AK129" s="782">
        <v>28410001</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466</v>
      </c>
      <c r="BG129" s="771"/>
      <c r="BH129" s="771"/>
      <c r="BI129" s="771"/>
      <c r="BJ129" s="771"/>
      <c r="BK129" s="771"/>
      <c r="BL129" s="772"/>
      <c r="BM129" s="770">
        <v>16.88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5335233</v>
      </c>
      <c r="AB130" s="780"/>
      <c r="AC130" s="780"/>
      <c r="AD130" s="780"/>
      <c r="AE130" s="781"/>
      <c r="AF130" s="782">
        <v>5460881</v>
      </c>
      <c r="AG130" s="780"/>
      <c r="AH130" s="780"/>
      <c r="AI130" s="780"/>
      <c r="AJ130" s="781"/>
      <c r="AK130" s="782">
        <v>5607476</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12.4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22496506</v>
      </c>
      <c r="AB131" s="764"/>
      <c r="AC131" s="764"/>
      <c r="AD131" s="764"/>
      <c r="AE131" s="765"/>
      <c r="AF131" s="766">
        <v>23452398</v>
      </c>
      <c r="AG131" s="764"/>
      <c r="AH131" s="764"/>
      <c r="AI131" s="764"/>
      <c r="AJ131" s="765"/>
      <c r="AK131" s="766">
        <v>22802525</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v>94.5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12.72163331</v>
      </c>
      <c r="AB132" s="745"/>
      <c r="AC132" s="745"/>
      <c r="AD132" s="745"/>
      <c r="AE132" s="746"/>
      <c r="AF132" s="747">
        <v>12.26608469</v>
      </c>
      <c r="AG132" s="745"/>
      <c r="AH132" s="745"/>
      <c r="AI132" s="745"/>
      <c r="AJ132" s="746"/>
      <c r="AK132" s="747">
        <v>12.4491564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12.4</v>
      </c>
      <c r="AB133" s="724"/>
      <c r="AC133" s="724"/>
      <c r="AD133" s="724"/>
      <c r="AE133" s="725"/>
      <c r="AF133" s="723">
        <v>12.4</v>
      </c>
      <c r="AG133" s="724"/>
      <c r="AH133" s="724"/>
      <c r="AI133" s="724"/>
      <c r="AJ133" s="725"/>
      <c r="AK133" s="723">
        <v>12.4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Di40PwUvFkZrsaxnIi2LtX0kOBcdoaPlI9mHDUYaYTbA0Eiy6ukBbEK/9dZ4lgiARavAeWzsGvI8xWdlL0Ofw==" saltValue="OEWGicgZgjIGaEoA2oc0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75" sqref="CN7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640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8ICxDmcjoYmvsUhEDAAf8mM9FTonZKcgyMRWtDb5Ig3g6LZKt3TxhXc/Sz9vJrj4hILOW/50Ife4Y4Cjr8XWrA==" saltValue="ZJ4MKpvDwxaW5ZYGF7e3G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kmyrQcfvR8zXcpmuqK0fESROILjcas78vxl5zJWPkK7FRK9fNWEfi+gtP7zMU0/dCZivIZIbVdmJyVc5XLDZA==" saltValue="n3hfK536YFALlKu4TEaT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7313241</v>
      </c>
      <c r="AP9" s="281">
        <v>74896</v>
      </c>
      <c r="AQ9" s="282">
        <v>73449</v>
      </c>
      <c r="AR9" s="283">
        <v>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1173115</v>
      </c>
      <c r="AP10" s="284">
        <v>12014</v>
      </c>
      <c r="AQ10" s="285">
        <v>5917</v>
      </c>
      <c r="AR10" s="286">
        <v>103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14293</v>
      </c>
      <c r="AP11" s="284">
        <v>146</v>
      </c>
      <c r="AQ11" s="285">
        <v>1123</v>
      </c>
      <c r="AR11" s="286">
        <v>-87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v>9</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219570</v>
      </c>
      <c r="AP13" s="284">
        <v>2249</v>
      </c>
      <c r="AQ13" s="285">
        <v>2374</v>
      </c>
      <c r="AR13" s="286">
        <v>-5.3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167181</v>
      </c>
      <c r="AP14" s="284">
        <v>1712</v>
      </c>
      <c r="AQ14" s="285">
        <v>1666</v>
      </c>
      <c r="AR14" s="286">
        <v>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-554864</v>
      </c>
      <c r="AP15" s="284">
        <v>-5682</v>
      </c>
      <c r="AQ15" s="285">
        <v>-4765</v>
      </c>
      <c r="AR15" s="286">
        <v>19.2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8332536</v>
      </c>
      <c r="AP16" s="284">
        <v>85335</v>
      </c>
      <c r="AQ16" s="285">
        <v>79774</v>
      </c>
      <c r="AR16" s="286">
        <v>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7.55</v>
      </c>
      <c r="AP21" s="298">
        <v>7.58</v>
      </c>
      <c r="AQ21" s="299">
        <v>-0.03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99.8</v>
      </c>
      <c r="AP22" s="303">
        <v>98.4</v>
      </c>
      <c r="AQ22" s="304">
        <v>1.4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6315890</v>
      </c>
      <c r="AP32" s="312">
        <v>64682</v>
      </c>
      <c r="AQ32" s="313">
        <v>42324</v>
      </c>
      <c r="AR32" s="314">
        <v>52.8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v>47</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1633650</v>
      </c>
      <c r="AP35" s="312">
        <v>16731</v>
      </c>
      <c r="AQ35" s="313">
        <v>12192</v>
      </c>
      <c r="AR35" s="314">
        <v>37.200000000000003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1059668</v>
      </c>
      <c r="AP36" s="312">
        <v>10852</v>
      </c>
      <c r="AQ36" s="313">
        <v>2056</v>
      </c>
      <c r="AR36" s="314">
        <v>427.8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v>142825</v>
      </c>
      <c r="AP37" s="312">
        <v>1463</v>
      </c>
      <c r="AQ37" s="313">
        <v>621</v>
      </c>
      <c r="AR37" s="314">
        <v>135.6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1</v>
      </c>
      <c r="AR38" s="304" t="s">
        <v>527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-705835</v>
      </c>
      <c r="AP39" s="312">
        <v>-7229</v>
      </c>
      <c r="AQ39" s="313">
        <v>-5206</v>
      </c>
      <c r="AR39" s="314">
        <v>38.9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-5607476</v>
      </c>
      <c r="AP40" s="312">
        <v>-57427</v>
      </c>
      <c r="AQ40" s="313">
        <v>-36761</v>
      </c>
      <c r="AR40" s="314">
        <v>56.2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2838722</v>
      </c>
      <c r="AP41" s="312">
        <v>29072</v>
      </c>
      <c r="AQ41" s="313">
        <v>15273</v>
      </c>
      <c r="AR41" s="314">
        <v>90.3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7445617</v>
      </c>
      <c r="AN51" s="334">
        <v>73366</v>
      </c>
      <c r="AO51" s="335">
        <v>-7</v>
      </c>
      <c r="AP51" s="336">
        <v>66863</v>
      </c>
      <c r="AQ51" s="337">
        <v>-2.6</v>
      </c>
      <c r="AR51" s="338">
        <v>-4.4000000000000004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5210523</v>
      </c>
      <c r="AN52" s="342">
        <v>51342</v>
      </c>
      <c r="AO52" s="343">
        <v>3.3</v>
      </c>
      <c r="AP52" s="344">
        <v>32770</v>
      </c>
      <c r="AQ52" s="345">
        <v>1.4</v>
      </c>
      <c r="AR52" s="346">
        <v>1.9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6487598</v>
      </c>
      <c r="AN53" s="334">
        <v>64445</v>
      </c>
      <c r="AO53" s="335">
        <v>-12.2</v>
      </c>
      <c r="AP53" s="336">
        <v>72051</v>
      </c>
      <c r="AQ53" s="337">
        <v>7.8</v>
      </c>
      <c r="AR53" s="338">
        <v>-20</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3558033</v>
      </c>
      <c r="AN54" s="342">
        <v>35344</v>
      </c>
      <c r="AO54" s="343">
        <v>-31.2</v>
      </c>
      <c r="AP54" s="344">
        <v>34140</v>
      </c>
      <c r="AQ54" s="345">
        <v>4.2</v>
      </c>
      <c r="AR54" s="346">
        <v>-35.4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4044160</v>
      </c>
      <c r="AN55" s="334">
        <v>40514</v>
      </c>
      <c r="AO55" s="335">
        <v>-37.1</v>
      </c>
      <c r="AP55" s="336">
        <v>70329</v>
      </c>
      <c r="AQ55" s="337">
        <v>-2.4</v>
      </c>
      <c r="AR55" s="338">
        <v>-34.700000000000003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1927156</v>
      </c>
      <c r="AN56" s="342">
        <v>19306</v>
      </c>
      <c r="AO56" s="343">
        <v>-45.4</v>
      </c>
      <c r="AP56" s="344">
        <v>39403</v>
      </c>
      <c r="AQ56" s="345">
        <v>15.4</v>
      </c>
      <c r="AR56" s="346">
        <v>-60.8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3638585</v>
      </c>
      <c r="AN57" s="334">
        <v>36824</v>
      </c>
      <c r="AO57" s="335">
        <v>-9.1</v>
      </c>
      <c r="AP57" s="336">
        <v>54225</v>
      </c>
      <c r="AQ57" s="337">
        <v>-22.9</v>
      </c>
      <c r="AR57" s="338">
        <v>13.8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1729069</v>
      </c>
      <c r="AN58" s="342">
        <v>17499</v>
      </c>
      <c r="AO58" s="343">
        <v>-9.4</v>
      </c>
      <c r="AP58" s="344">
        <v>27337</v>
      </c>
      <c r="AQ58" s="345">
        <v>-30.6</v>
      </c>
      <c r="AR58" s="346">
        <v>21.2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4183288</v>
      </c>
      <c r="AN59" s="334">
        <v>42842</v>
      </c>
      <c r="AO59" s="335">
        <v>16.3</v>
      </c>
      <c r="AP59" s="336">
        <v>54016</v>
      </c>
      <c r="AQ59" s="337">
        <v>-0.4</v>
      </c>
      <c r="AR59" s="338">
        <v>16.7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2188922</v>
      </c>
      <c r="AN60" s="342">
        <v>22417</v>
      </c>
      <c r="AO60" s="343">
        <v>28.1</v>
      </c>
      <c r="AP60" s="344">
        <v>28078</v>
      </c>
      <c r="AQ60" s="345">
        <v>2.7</v>
      </c>
      <c r="AR60" s="346">
        <v>25.4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5159850</v>
      </c>
      <c r="AN61" s="349">
        <v>51598</v>
      </c>
      <c r="AO61" s="350">
        <v>-9.8000000000000007</v>
      </c>
      <c r="AP61" s="351">
        <v>63497</v>
      </c>
      <c r="AQ61" s="352">
        <v>-4.0999999999999996</v>
      </c>
      <c r="AR61" s="338">
        <v>-5.7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2922741</v>
      </c>
      <c r="AN62" s="342">
        <v>29182</v>
      </c>
      <c r="AO62" s="343">
        <v>-10.9</v>
      </c>
      <c r="AP62" s="344">
        <v>32346</v>
      </c>
      <c r="AQ62" s="345">
        <v>-1.4</v>
      </c>
      <c r="AR62" s="346">
        <v>-9.5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f2RMj1+N/Ig2dQD496lV7O5HutTEWW60OtPPSGaW45v247F3MFJ/LjR9nmAbh6KF9On35Pk002+JihPM0qPog==" saltValue="uU7Mx4hKljpI6JHhaGdc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DS105" sqref="DS105"/>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CDfHyc91jMO5roErIbsPH9lMDkoUjw5G75c+UeZoNcdcaxf8TJjIpnvaDFyiB1h755CGlGUGlzxEw9Slx35NLw==" saltValue="eux3pRVkG1z4u6wolEIu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M96" sqref="DM96"/>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sTY8MMFEmE1/rSARElG3mVi3Jc1Li7mFsQ07unSkbTJMJerg5iDoUHdbG9cdchvh9UQUOlzoQRKLpfI+4me8mw==" saltValue="/zFwAymkjjx1G73XxCOc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18.079999999999998</v>
      </c>
      <c r="G47" s="12">
        <v>17.53</v>
      </c>
      <c r="H47" s="12">
        <v>14.46</v>
      </c>
      <c r="I47" s="12">
        <v>16.010000000000002</v>
      </c>
      <c r="J47" s="13">
        <v>14.54</v>
      </c>
    </row>
    <row r="48" spans="2:10" ht="57.75" customHeight="1" x14ac:dyDescent="0.2">
      <c r="B48" s="14"/>
      <c r="C48" s="1141" t="s">
        <v>4</v>
      </c>
      <c r="D48" s="1141"/>
      <c r="E48" s="1142"/>
      <c r="F48" s="15">
        <v>4.3899999999999997</v>
      </c>
      <c r="G48" s="16">
        <v>3.49</v>
      </c>
      <c r="H48" s="16">
        <v>3.99</v>
      </c>
      <c r="I48" s="16">
        <v>6.93</v>
      </c>
      <c r="J48" s="17">
        <v>6.54</v>
      </c>
    </row>
    <row r="49" spans="2:10" ht="57.75" customHeight="1" thickBot="1" x14ac:dyDescent="0.25">
      <c r="B49" s="18"/>
      <c r="C49" s="1143" t="s">
        <v>5</v>
      </c>
      <c r="D49" s="1143"/>
      <c r="E49" s="1144"/>
      <c r="F49" s="19" t="s">
        <v>573</v>
      </c>
      <c r="G49" s="20" t="s">
        <v>574</v>
      </c>
      <c r="H49" s="20" t="s">
        <v>575</v>
      </c>
      <c r="I49" s="20">
        <v>2.76</v>
      </c>
      <c r="J49" s="21" t="s">
        <v>576</v>
      </c>
    </row>
    <row r="50" spans="2:10" ht="13" x14ac:dyDescent="0.2"/>
  </sheetData>
  <sheetProtection algorithmName="SHA-512" hashValue="ezKLOoC4VdLfnjX1bcCTp9bylwk4I/+lGB8vw9QMX6X8SOJdpCLw0shq6OnMHGH49foCp+EFufzBP5Bg7Dh1GA==" saltValue="cCUmEtBwWaAyQikrcPGP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2024-03-12T09:05:39Z</cp:lastPrinted>
  <dcterms:created xsi:type="dcterms:W3CDTF">2024-02-05T02:45:54Z</dcterms:created>
  <dcterms:modified xsi:type="dcterms:W3CDTF">2024-03-21T05:09:38Z</dcterms:modified>
  <cp:category/>
</cp:coreProperties>
</file>