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１５１～１５４" sheetId="1" r:id="rId1"/>
    <sheet name="１５５" sheetId="2" r:id="rId2"/>
    <sheet name="１５６" sheetId="3" r:id="rId3"/>
  </sheets>
  <definedNames>
    <definedName name="_xlnm.Print_Area" localSheetId="0">'１５１～１５４'!$A$1:$CL$135</definedName>
    <definedName name="_xlnm.Print_Area" localSheetId="1">'１５５'!$A$1:$X$44</definedName>
  </definedNames>
  <calcPr fullCalcOnLoad="1"/>
</workbook>
</file>

<file path=xl/sharedStrings.xml><?xml version="1.0" encoding="utf-8"?>
<sst xmlns="http://schemas.openxmlformats.org/spreadsheetml/2006/main" count="418" uniqueCount="325">
  <si>
    <t>17　　公務員及び選挙</t>
  </si>
  <si>
    <t>県　　　計</t>
  </si>
  <si>
    <t>市　　　計</t>
  </si>
  <si>
    <t>郡　　　計</t>
  </si>
  <si>
    <t>倉　敷　市</t>
  </si>
  <si>
    <t>津　山　市</t>
  </si>
  <si>
    <t>玉　野　市</t>
  </si>
  <si>
    <t>笠　岡　市</t>
  </si>
  <si>
    <t>井　原　市</t>
  </si>
  <si>
    <t>総　社　市</t>
  </si>
  <si>
    <t>高　梁　市</t>
  </si>
  <si>
    <t>新　見　市</t>
  </si>
  <si>
    <t>備　前　市</t>
  </si>
  <si>
    <t>衆　　議　　院　　議　　員</t>
  </si>
  <si>
    <t>平成２　２　18</t>
  </si>
  <si>
    <t>平成元　７　23</t>
  </si>
  <si>
    <t>　　61　７　６　</t>
  </si>
  <si>
    <t>都　窪　郡</t>
  </si>
  <si>
    <t>真　庭　郡</t>
  </si>
  <si>
    <t>和　気　郡</t>
  </si>
  <si>
    <t>赤　磐　郡</t>
  </si>
  <si>
    <t>御　津　郡</t>
  </si>
  <si>
    <t>苫　田　郡</t>
  </si>
  <si>
    <t>勝　田　郡</t>
  </si>
  <si>
    <t>英　田　郡</t>
  </si>
  <si>
    <t>〈地方（選挙区）〉</t>
  </si>
  <si>
    <t>県　　計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</si>
  <si>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</si>
  <si>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</si>
  <si>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</si>
  <si>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</si>
  <si>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</si>
  <si>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</si>
  <si>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</si>
  <si>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</si>
  <si>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</si>
  <si>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</si>
  <si>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</si>
  <si>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</si>
  <si>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</si>
  <si>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御 津 町</t>
  </si>
  <si>
    <t>建 部 町</t>
  </si>
  <si>
    <t>加茂川町</t>
  </si>
  <si>
    <t>赤 磐 郡</t>
  </si>
  <si>
    <t>瀬 戸 町</t>
  </si>
  <si>
    <t>山 陽 町</t>
  </si>
  <si>
    <t>赤 坂 町</t>
  </si>
  <si>
    <t>熊 山 町</t>
  </si>
  <si>
    <t>吉 井 町</t>
  </si>
  <si>
    <t>和 気 郡</t>
  </si>
  <si>
    <t>日 生 町</t>
  </si>
  <si>
    <t>吉 永 町</t>
  </si>
  <si>
    <t>佐 伯 町</t>
  </si>
  <si>
    <t>和 気 町</t>
  </si>
  <si>
    <t>邑 久 郡</t>
  </si>
  <si>
    <t>牛 窓 町</t>
  </si>
  <si>
    <t>邑 久 町</t>
  </si>
  <si>
    <t>長 船 町</t>
  </si>
  <si>
    <t>児 島 郡</t>
  </si>
  <si>
    <t>灘 崎 町</t>
  </si>
  <si>
    <t>都 窪 郡</t>
  </si>
  <si>
    <t>早 島 町</t>
  </si>
  <si>
    <t>山 手 村</t>
  </si>
  <si>
    <t>清 音 村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</si>
  <si>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</si>
  <si>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</si>
  <si>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</si>
  <si>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</si>
  <si>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</si>
  <si>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</si>
  <si>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</si>
  <si>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</si>
  <si>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美 星 町</t>
  </si>
  <si>
    <t>資料：県選挙管理委員会</t>
  </si>
  <si>
    <t>市　町　村</t>
  </si>
  <si>
    <t>有権者数</t>
  </si>
  <si>
    <t>投票者数</t>
  </si>
  <si>
    <t>投票率</t>
  </si>
  <si>
    <t>党派別得票数</t>
  </si>
  <si>
    <t>有　効
投票数</t>
  </si>
  <si>
    <t>自　由
民主党</t>
  </si>
  <si>
    <t>民主党</t>
  </si>
  <si>
    <t>日　本
共産党</t>
  </si>
  <si>
    <t>人</t>
  </si>
  <si>
    <t>％</t>
  </si>
  <si>
    <t>票</t>
  </si>
  <si>
    <r>
      <t>岡山市</t>
    </r>
    <r>
      <rPr>
        <sz val="6"/>
        <rFont val="ＭＳ 明朝"/>
        <family val="1"/>
      </rPr>
      <t>(第二区)</t>
    </r>
  </si>
  <si>
    <t>建  部  町</t>
  </si>
  <si>
    <t>瀬  戸  町</t>
  </si>
  <si>
    <t>佐  伯  町</t>
  </si>
  <si>
    <t>和  気  町</t>
  </si>
  <si>
    <t>市 町 村</t>
  </si>
  <si>
    <t>民主党</t>
  </si>
  <si>
    <t>後 月 郡</t>
  </si>
  <si>
    <t>芳 井 町</t>
  </si>
  <si>
    <t>吉 備 郡</t>
  </si>
  <si>
    <t>真 備 町</t>
  </si>
  <si>
    <t>上 房 郡</t>
  </si>
  <si>
    <t>有 漢 町</t>
  </si>
  <si>
    <t>北 房 町</t>
  </si>
  <si>
    <t>賀 陽 町</t>
  </si>
  <si>
    <t>川 上 郡</t>
  </si>
  <si>
    <t>成 羽 町</t>
  </si>
  <si>
    <t>川 上 町</t>
  </si>
  <si>
    <t>備 中 町</t>
  </si>
  <si>
    <t>阿 哲 郡</t>
  </si>
  <si>
    <t>大 佐 町</t>
  </si>
  <si>
    <t>神 郷 町</t>
  </si>
  <si>
    <t xml:space="preserve"> 哲 多 町</t>
  </si>
  <si>
    <t>哲 西 町</t>
  </si>
  <si>
    <t>真 庭 郡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</si>
  <si>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</si>
  <si>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</si>
  <si>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</si>
  <si>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</si>
  <si>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</si>
  <si>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</si>
  <si>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</si>
  <si>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</si>
  <si>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</si>
  <si>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苫 田 郡</t>
  </si>
  <si>
    <t>加 茂 町</t>
  </si>
  <si>
    <t>富　　村</t>
  </si>
  <si>
    <t>奥 津 町</t>
  </si>
  <si>
    <t>上齋原村</t>
  </si>
  <si>
    <t>阿 波 村</t>
  </si>
  <si>
    <t>鏡 野 町</t>
  </si>
  <si>
    <t>勝 田 郡</t>
  </si>
  <si>
    <t>勝 田 町</t>
  </si>
  <si>
    <t>勝 央 町</t>
  </si>
  <si>
    <t>奈 義 町</t>
  </si>
  <si>
    <t>勝 北 町</t>
  </si>
  <si>
    <t>英 田 郡</t>
  </si>
  <si>
    <t>大 原 町</t>
  </si>
  <si>
    <t>東粟倉村</t>
  </si>
  <si>
    <t>西粟倉村</t>
  </si>
  <si>
    <t>美 作 町</t>
  </si>
  <si>
    <t>作 東 町</t>
  </si>
  <si>
    <t>英 田 町</t>
  </si>
  <si>
    <t>久 米 郡</t>
  </si>
  <si>
    <t>中 央 町</t>
  </si>
  <si>
    <t>旭　　町</t>
  </si>
  <si>
    <t>久米南町</t>
  </si>
  <si>
    <t>久 米 町</t>
  </si>
  <si>
    <t>柵 原 町</t>
  </si>
  <si>
    <t>　議員選挙（小選挙区）　</t>
  </si>
  <si>
    <t>　議員選挙（選挙区）　</t>
  </si>
  <si>
    <r>
      <t>岡山市</t>
    </r>
    <r>
      <rPr>
        <sz val="6"/>
        <rFont val="ＭＳ 明朝"/>
        <family val="1"/>
      </rPr>
      <t>(第一区)</t>
    </r>
  </si>
  <si>
    <t>久　米　郡</t>
  </si>
  <si>
    <t>西粟倉村</t>
  </si>
  <si>
    <t>久米南町</t>
  </si>
  <si>
    <t>年　　月　　日</t>
  </si>
  <si>
    <t>選挙当
日立候
補者数</t>
  </si>
  <si>
    <t>当選者数</t>
  </si>
  <si>
    <t>総　　数</t>
  </si>
  <si>
    <t>男</t>
  </si>
  <si>
    <t>女</t>
  </si>
  <si>
    <t>年　月　日</t>
  </si>
  <si>
    <t>総数</t>
  </si>
  <si>
    <t>新進党</t>
  </si>
  <si>
    <t>新　社
会　党</t>
  </si>
  <si>
    <t>公明党</t>
  </si>
  <si>
    <t>社　会
民主党</t>
  </si>
  <si>
    <t>自　由
連　合</t>
  </si>
  <si>
    <t>日　本
社会党</t>
  </si>
  <si>
    <t>社会民
主連合</t>
  </si>
  <si>
    <t>民社党</t>
  </si>
  <si>
    <t>維新政党
・新風</t>
  </si>
  <si>
    <t>諸　派</t>
  </si>
  <si>
    <t>無所属</t>
  </si>
  <si>
    <t>昭和55年６月22日</t>
  </si>
  <si>
    <t>平成１７年９月１１日</t>
  </si>
  <si>
    <t>年次</t>
  </si>
  <si>
    <t>県職員</t>
  </si>
  <si>
    <t>市職員</t>
  </si>
  <si>
    <t>町村職員</t>
  </si>
  <si>
    <t>総　数</t>
  </si>
  <si>
    <t>一般職員</t>
  </si>
  <si>
    <t>教育関係
職　　員</t>
  </si>
  <si>
    <t>警察関係
職　　員</t>
  </si>
  <si>
    <t>技能労務
職　　員</t>
  </si>
  <si>
    <t>教育職員</t>
  </si>
  <si>
    <t>教育
職員</t>
  </si>
  <si>
    <t>　　14</t>
  </si>
  <si>
    <t>　　15</t>
  </si>
  <si>
    <t>注）臨時職員は除く。</t>
  </si>
  <si>
    <t>資料：県人事課、県市町村課「岡山県市町村年報」</t>
  </si>
  <si>
    <t>市町村</t>
  </si>
  <si>
    <t>公務員</t>
  </si>
  <si>
    <t>市町村職員数</t>
  </si>
  <si>
    <t>技能労務職員</t>
  </si>
  <si>
    <t>　早 島 町</t>
  </si>
  <si>
    <t>　船 穂 町</t>
  </si>
  <si>
    <t>岡　山　市</t>
  </si>
  <si>
    <t>　金 光 町</t>
  </si>
  <si>
    <t>　鴨 方 町</t>
  </si>
  <si>
    <t>　寄 島 町</t>
  </si>
  <si>
    <t>　里 庄 町</t>
  </si>
  <si>
    <t>　矢 掛 町</t>
  </si>
  <si>
    <t>　真 備 町</t>
  </si>
  <si>
    <t>　建 部 町</t>
  </si>
  <si>
    <t>　瀬 戸 町</t>
  </si>
  <si>
    <t>　佐 伯 町</t>
  </si>
  <si>
    <t>　和 気 町</t>
  </si>
  <si>
    <t>　新 庄 村</t>
  </si>
  <si>
    <t>　西粟倉村</t>
  </si>
  <si>
    <t>　鏡 野 町</t>
  </si>
  <si>
    <t>　勝 央 町</t>
  </si>
  <si>
    <t>　久米南町</t>
  </si>
  <si>
    <t>　奈 義 町</t>
  </si>
  <si>
    <t>　　16</t>
  </si>
  <si>
    <t>有  権  者  数</t>
  </si>
  <si>
    <t>美咲町</t>
  </si>
  <si>
    <t>加　賀　郡</t>
  </si>
  <si>
    <t>社　会
民主党</t>
  </si>
  <si>
    <t>党　　　　派　　　　別　　　　得　　　　票　　　　数</t>
  </si>
  <si>
    <r>
      <t>倉敷市</t>
    </r>
    <r>
      <rPr>
        <sz val="6"/>
        <rFont val="ＭＳ 明朝"/>
        <family val="1"/>
      </rPr>
      <t>(第四区)</t>
    </r>
  </si>
  <si>
    <r>
      <t>倉敷市</t>
    </r>
    <r>
      <rPr>
        <sz val="6"/>
        <rFont val="ＭＳ 明朝"/>
        <family val="1"/>
      </rPr>
      <t>(第五区)</t>
    </r>
  </si>
  <si>
    <t>瀬戸内市</t>
  </si>
  <si>
    <t>赤磐市</t>
  </si>
  <si>
    <r>
      <t>真庭市</t>
    </r>
    <r>
      <rPr>
        <sz val="6"/>
        <rFont val="ＭＳ 明朝"/>
        <family val="1"/>
      </rPr>
      <t>(第三区)</t>
    </r>
  </si>
  <si>
    <r>
      <t>真庭市</t>
    </r>
    <r>
      <rPr>
        <sz val="6"/>
        <rFont val="ＭＳ 明朝"/>
        <family val="1"/>
      </rPr>
      <t>(第五区)</t>
    </r>
  </si>
  <si>
    <t>美作市</t>
  </si>
  <si>
    <t>早  島  町</t>
  </si>
  <si>
    <t>浅　口　郡</t>
  </si>
  <si>
    <t>金  光  町</t>
  </si>
  <si>
    <t>鴨  方  町</t>
  </si>
  <si>
    <t>寄  島  町</t>
  </si>
  <si>
    <t>里  庄  町</t>
  </si>
  <si>
    <t>小　田　郡</t>
  </si>
  <si>
    <t>矢  掛  町</t>
  </si>
  <si>
    <t>新  庄  村</t>
  </si>
  <si>
    <t>鏡  野  町</t>
  </si>
  <si>
    <t>勝  央  町</t>
  </si>
  <si>
    <t>奈  義  町</t>
  </si>
  <si>
    <t>151　　地 方 公 務 員　</t>
  </si>
  <si>
    <t>152　　市町村別職員数　</t>
  </si>
  <si>
    <t>153　　選　　　　　挙</t>
  </si>
  <si>
    <t>154　　衆議院議員、参議院議員選挙党派別得票数</t>
  </si>
  <si>
    <t>155　　市町村別衆議院　</t>
  </si>
  <si>
    <t>156　　市町村別参議院　</t>
  </si>
  <si>
    <t xml:space="preserve">     58　12　18</t>
  </si>
  <si>
    <t xml:space="preserve">     61　７　６</t>
  </si>
  <si>
    <t xml:space="preserve">     ８　10　20(小選挙区)</t>
  </si>
  <si>
    <t xml:space="preserve">     12　６　25(　 〃　 )</t>
  </si>
  <si>
    <t xml:space="preserve">     15　11　９(　 〃   )</t>
  </si>
  <si>
    <t>参議院議員</t>
  </si>
  <si>
    <t>〈地方（選挙区）〉</t>
  </si>
  <si>
    <t>　 　61　７　６</t>
  </si>
  <si>
    <t xml:space="preserve"> 　　４　７　26</t>
  </si>
  <si>
    <t xml:space="preserve"> 　　７　７　23</t>
  </si>
  <si>
    <t xml:space="preserve">     10　７　12</t>
  </si>
  <si>
    <t xml:space="preserve">     13　７　29 </t>
  </si>
  <si>
    <t>県知事</t>
  </si>
  <si>
    <t xml:space="preserve"> 　　55　10　26</t>
  </si>
  <si>
    <t xml:space="preserve"> 　　59　10　28</t>
  </si>
  <si>
    <t xml:space="preserve"> 　　63　10　30</t>
  </si>
  <si>
    <t xml:space="preserve"> 　　８　10　27</t>
  </si>
  <si>
    <t xml:space="preserve"> 　　12　10　22</t>
  </si>
  <si>
    <t>県議会議員</t>
  </si>
  <si>
    <t xml:space="preserve"> 　　54　４　８</t>
  </si>
  <si>
    <t xml:space="preserve"> 　　58　４　10</t>
  </si>
  <si>
    <t xml:space="preserve"> 　　62　４　12</t>
  </si>
  <si>
    <t xml:space="preserve"> 　　７　４　９</t>
  </si>
  <si>
    <t xml:space="preserve">   　11　４　11</t>
  </si>
  <si>
    <t>参　　議　　院　　議　　員</t>
  </si>
  <si>
    <t>平成１６年７月１１日</t>
  </si>
  <si>
    <t xml:space="preserve">                                                資料：県選挙管理委員会</t>
  </si>
  <si>
    <t>平成13年4月1日</t>
  </si>
  <si>
    <t>　　17</t>
  </si>
  <si>
    <t>平成１７年</t>
  </si>
  <si>
    <t>赤　磐　市</t>
  </si>
  <si>
    <t>真　庭　市</t>
  </si>
  <si>
    <t>美　作　市</t>
  </si>
  <si>
    <t>　美 咲 町</t>
  </si>
  <si>
    <t>　吉備中央町</t>
  </si>
  <si>
    <t>資料：県市町村課「岡山県市町村年報」</t>
  </si>
  <si>
    <t>都　窪　郡</t>
  </si>
  <si>
    <t>浅　口　郡</t>
  </si>
  <si>
    <t>小　田　郡</t>
  </si>
  <si>
    <t>吉　備　郡</t>
  </si>
  <si>
    <t>真　庭　郡</t>
  </si>
  <si>
    <t>苫　田　郡</t>
  </si>
  <si>
    <t>勝　田　郡</t>
  </si>
  <si>
    <t>御　津　郡</t>
  </si>
  <si>
    <t>英　田　郡</t>
  </si>
  <si>
    <t>赤　磐　郡</t>
  </si>
  <si>
    <t>久　米　郡</t>
  </si>
  <si>
    <t>和　気　郡</t>
  </si>
  <si>
    <t>216　　公務員及び選挙</t>
  </si>
  <si>
    <t>公務員及び選挙　　217</t>
  </si>
  <si>
    <t xml:space="preserve"> 昭和55年６月22日</t>
  </si>
  <si>
    <t xml:space="preserve"> 平成２　２　18</t>
  </si>
  <si>
    <t xml:space="preserve">     ５　７　18</t>
  </si>
  <si>
    <t xml:space="preserve"> 昭和58　６　26</t>
  </si>
  <si>
    <t xml:space="preserve"> 平成元　７　23</t>
  </si>
  <si>
    <t xml:space="preserve"> 昭和51　10　24</t>
  </si>
  <si>
    <t xml:space="preserve"> 平成４　10　25</t>
  </si>
  <si>
    <t xml:space="preserve"> 昭和50　４　13</t>
  </si>
  <si>
    <t xml:space="preserve"> 平成３　４　７</t>
  </si>
  <si>
    <t>　　58　12　18　</t>
  </si>
  <si>
    <t>　　61　７　６</t>
  </si>
  <si>
    <t>　　５　７　18</t>
  </si>
  <si>
    <r>
      <t xml:space="preserve">    ８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10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20</t>
    </r>
    <r>
      <rPr>
        <sz val="6"/>
        <rFont val="ＭＳ 明朝"/>
        <family val="1"/>
      </rPr>
      <t>(小選挙区)</t>
    </r>
  </si>
  <si>
    <r>
      <t xml:space="preserve">    12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６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25</t>
    </r>
    <r>
      <rPr>
        <sz val="6"/>
        <rFont val="ＭＳ 明朝"/>
        <family val="1"/>
      </rPr>
      <t>( 　〃　)</t>
    </r>
  </si>
  <si>
    <r>
      <t xml:space="preserve">    15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11</t>
    </r>
    <r>
      <rPr>
        <sz val="9"/>
        <rFont val="ＭＳ 明朝"/>
        <family val="1"/>
      </rPr>
      <t xml:space="preserve"> </t>
    </r>
    <r>
      <rPr>
        <sz val="7"/>
        <rFont val="ＭＳ 明朝"/>
        <family val="1"/>
      </rPr>
      <t>９</t>
    </r>
    <r>
      <rPr>
        <sz val="6"/>
        <rFont val="ＭＳ 明朝"/>
        <family val="1"/>
      </rPr>
      <t>(   〃  )</t>
    </r>
  </si>
  <si>
    <t>昭和58　６　26</t>
  </si>
  <si>
    <t>　　４　７　26</t>
  </si>
  <si>
    <t>　　７　７　23</t>
  </si>
  <si>
    <t>　  10　７　12</t>
  </si>
  <si>
    <t xml:space="preserve">  　13　７　29</t>
  </si>
  <si>
    <t>218　　公務員及び選挙</t>
  </si>
  <si>
    <t>公務員及び選挙　　219</t>
  </si>
  <si>
    <t>公務員及び選挙　　215</t>
  </si>
  <si>
    <t xml:space="preserve">     17　９　11(　 〃   )</t>
  </si>
  <si>
    <r>
      <t xml:space="preserve">    17</t>
    </r>
    <r>
      <rPr>
        <b/>
        <sz val="9"/>
        <rFont val="ＭＳ 明朝"/>
        <family val="1"/>
      </rPr>
      <t xml:space="preserve"> </t>
    </r>
    <r>
      <rPr>
        <b/>
        <sz val="7"/>
        <rFont val="ＭＳ 明朝"/>
        <family val="1"/>
      </rPr>
      <t>９ 11</t>
    </r>
    <r>
      <rPr>
        <b/>
        <sz val="6"/>
        <rFont val="ＭＳ 明朝"/>
        <family val="1"/>
      </rPr>
      <t>(   〃　)</t>
    </r>
  </si>
  <si>
    <t xml:space="preserve">    16　７　11</t>
  </si>
  <si>
    <t>(第一区)</t>
  </si>
  <si>
    <t>吉備中央町</t>
  </si>
  <si>
    <t>(第五区)</t>
  </si>
  <si>
    <t>瀬戸内市</t>
  </si>
  <si>
    <t>214　　公務員及び選挙</t>
  </si>
  <si>
    <t xml:space="preserve">     16　７　11 </t>
  </si>
  <si>
    <t xml:space="preserve"> 　  16　10　24</t>
  </si>
  <si>
    <t xml:space="preserve">     15　４　13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</si>
</sst>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;&quot;△&quot;* #\ ##0;* &quot;-&quot;;_ @_ "/>
    <numFmt numFmtId="177" formatCode="* #\ ##0\ ;&quot;△&quot;* #\ ##0\ ;* &quot;-&quot;\ ;_ @_ "/>
    <numFmt numFmtId="178" formatCode="* #\ ###\ ##0;&quot;△&quot;* #\ ###\ ##0;* &quot;-&quot;;_ @_ "/>
    <numFmt numFmtId="179" formatCode="* #\ ##0.00;&quot;△&quot;* #\ ##0.00;* &quot;-&quot;;_ @_ "/>
    <numFmt numFmtId="180" formatCode="#,##0\ \ \ \ "/>
    <numFmt numFmtId="181" formatCode="#,##0_ 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8"/>
      <name val="ＨＧｺﾞｼｯｸE-PRO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8"/>
      <name val="ＨＧｺﾞｼｯｸE-PRO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78" fontId="11" fillId="0" borderId="0" xfId="0" applyNumberFormat="1" applyFont="1" applyAlignment="1">
      <alignment/>
    </xf>
    <xf numFmtId="179" fontId="1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8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178" fontId="0" fillId="0" borderId="0" xfId="0" applyNumberFormat="1" applyFill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78" fontId="13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0" fillId="0" borderId="13" xfId="0" applyNumberFormat="1" applyFill="1" applyBorder="1" applyAlignment="1">
      <alignment/>
    </xf>
    <xf numFmtId="179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 indent="1"/>
    </xf>
    <xf numFmtId="0" fontId="10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179" fontId="13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10" fillId="0" borderId="0" xfId="0" applyFont="1" applyFill="1" applyAlignment="1">
      <alignment/>
    </xf>
    <xf numFmtId="178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16" xfId="0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12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 indent="1"/>
    </xf>
    <xf numFmtId="0" fontId="10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7" xfId="0" applyFont="1" applyFill="1" applyBorder="1" applyAlignment="1">
      <alignment horizontal="right"/>
    </xf>
    <xf numFmtId="178" fontId="0" fillId="0" borderId="18" xfId="0" applyNumberFormat="1" applyFill="1" applyBorder="1" applyAlignment="1">
      <alignment/>
    </xf>
    <xf numFmtId="0" fontId="0" fillId="0" borderId="19" xfId="0" applyFill="1" applyBorder="1" applyAlignment="1">
      <alignment/>
    </xf>
    <xf numFmtId="178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0" fontId="0" fillId="0" borderId="0" xfId="42" applyNumberFormat="1" applyFont="1" applyAlignment="1">
      <alignment/>
    </xf>
    <xf numFmtId="178" fontId="0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9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76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176" fontId="6" fillId="0" borderId="0" xfId="0" applyNumberFormat="1" applyFont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178" fontId="13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58" fontId="1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58" fontId="10" fillId="0" borderId="0" xfId="0" applyNumberFormat="1" applyFont="1" applyBorder="1" applyAlignment="1">
      <alignment vertical="center"/>
    </xf>
    <xf numFmtId="58" fontId="19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58" fontId="19" fillId="0" borderId="12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23" xfId="0" applyFont="1" applyBorder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top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9" fontId="13" fillId="0" borderId="13" xfId="0" applyNumberFormat="1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58" fontId="10" fillId="0" borderId="0" xfId="0" applyNumberFormat="1" applyFont="1" applyBorder="1" applyAlignment="1">
      <alignment horizontal="left" vertical="center"/>
    </xf>
    <xf numFmtId="58" fontId="10" fillId="0" borderId="12" xfId="0" applyNumberFormat="1" applyFont="1" applyBorder="1" applyAlignment="1">
      <alignment horizontal="left" vertical="center"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178" fontId="0" fillId="0" borderId="18" xfId="0" applyNumberFormat="1" applyFont="1" applyBorder="1" applyAlignment="1">
      <alignment horizontal="center" vertical="center"/>
    </xf>
    <xf numFmtId="58" fontId="19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178" fontId="13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58" fontId="1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12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top"/>
    </xf>
    <xf numFmtId="58" fontId="19" fillId="0" borderId="13" xfId="0" applyNumberFormat="1" applyFont="1" applyBorder="1" applyAlignment="1">
      <alignment horizontal="left" vertical="center"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178" fontId="13" fillId="0" borderId="19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58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76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77" fontId="0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31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76" fontId="6" fillId="0" borderId="18" xfId="0" applyNumberFormat="1" applyFont="1" applyBorder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177" fontId="13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76" fontId="13" fillId="0" borderId="12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0" fillId="0" borderId="2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Fill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 vertical="top"/>
    </xf>
    <xf numFmtId="0" fontId="10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top"/>
    </xf>
    <xf numFmtId="49" fontId="17" fillId="0" borderId="13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35"/>
  <sheetViews>
    <sheetView tabSelected="1" zoomScale="120" zoomScaleNormal="120" zoomScaleSheetLayoutView="150" zoomScalePageLayoutView="0" workbookViewId="0" topLeftCell="A1">
      <selection activeCell="A1" sqref="A1:CB1"/>
    </sheetView>
  </sheetViews>
  <sheetFormatPr defaultColWidth="9.00390625" defaultRowHeight="12"/>
  <cols>
    <col min="1" max="9" width="1.625" style="0" customWidth="1"/>
    <col min="10" max="16" width="1.37890625" style="0" customWidth="1"/>
    <col min="17" max="17" width="2.50390625" style="0" customWidth="1"/>
    <col min="18" max="19" width="1.12109375" style="0" customWidth="1"/>
    <col min="20" max="25" width="1.875" style="0" customWidth="1"/>
    <col min="26" max="35" width="1.4921875" style="0" customWidth="1"/>
    <col min="36" max="40" width="1.37890625" style="0" customWidth="1"/>
    <col min="41" max="45" width="1.4921875" style="0" customWidth="1"/>
    <col min="46" max="52" width="1.37890625" style="0" customWidth="1"/>
    <col min="53" max="53" width="1.12109375" style="0" customWidth="1"/>
    <col min="54" max="54" width="1.4921875" style="0" customWidth="1"/>
    <col min="55" max="55" width="1.37890625" style="0" customWidth="1"/>
    <col min="56" max="56" width="1.875" style="0" customWidth="1"/>
    <col min="57" max="60" width="1.625" style="0" customWidth="1"/>
    <col min="61" max="75" width="1.4921875" style="0" customWidth="1"/>
    <col min="76" max="78" width="1.37890625" style="0" customWidth="1"/>
    <col min="79" max="80" width="1.12109375" style="0" customWidth="1"/>
    <col min="81" max="90" width="1.4921875" style="0" customWidth="1"/>
  </cols>
  <sheetData>
    <row r="1" spans="1:80" ht="24" customHeight="1">
      <c r="A1" s="291" t="s">
        <v>321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</row>
    <row r="2" spans="1:80" ht="40.5" customHeight="1">
      <c r="A2" s="292" t="s">
        <v>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</row>
    <row r="3" spans="1:80" ht="39.75" customHeight="1">
      <c r="A3" s="293" t="s">
        <v>235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</row>
    <row r="4" spans="1:80" ht="12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12.75" customHeight="1">
      <c r="A5" s="294" t="s">
        <v>172</v>
      </c>
      <c r="B5" s="294"/>
      <c r="C5" s="294"/>
      <c r="D5" s="294"/>
      <c r="E5" s="294"/>
      <c r="F5" s="294"/>
      <c r="G5" s="294"/>
      <c r="H5" s="294"/>
      <c r="I5" s="295"/>
      <c r="J5" s="284" t="s">
        <v>173</v>
      </c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6"/>
      <c r="AH5" s="284" t="s">
        <v>174</v>
      </c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6"/>
      <c r="BF5" s="284" t="s">
        <v>175</v>
      </c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</row>
    <row r="6" spans="1:80" ht="21.75" customHeight="1">
      <c r="A6" s="296"/>
      <c r="B6" s="296"/>
      <c r="C6" s="296"/>
      <c r="D6" s="296"/>
      <c r="E6" s="296"/>
      <c r="F6" s="296"/>
      <c r="G6" s="296"/>
      <c r="H6" s="296"/>
      <c r="I6" s="297"/>
      <c r="J6" s="276" t="s">
        <v>176</v>
      </c>
      <c r="K6" s="277"/>
      <c r="L6" s="277"/>
      <c r="M6" s="277"/>
      <c r="N6" s="277"/>
      <c r="O6" s="278"/>
      <c r="P6" s="276" t="s">
        <v>177</v>
      </c>
      <c r="Q6" s="277"/>
      <c r="R6" s="277"/>
      <c r="S6" s="277"/>
      <c r="T6" s="277"/>
      <c r="U6" s="278"/>
      <c r="V6" s="282" t="s">
        <v>178</v>
      </c>
      <c r="W6" s="283"/>
      <c r="X6" s="283"/>
      <c r="Y6" s="283"/>
      <c r="Z6" s="283"/>
      <c r="AA6" s="287"/>
      <c r="AB6" s="282" t="s">
        <v>179</v>
      </c>
      <c r="AC6" s="283"/>
      <c r="AD6" s="283"/>
      <c r="AE6" s="283"/>
      <c r="AF6" s="283"/>
      <c r="AG6" s="283"/>
      <c r="AH6" s="276" t="s">
        <v>176</v>
      </c>
      <c r="AI6" s="277"/>
      <c r="AJ6" s="277"/>
      <c r="AK6" s="277"/>
      <c r="AL6" s="277"/>
      <c r="AM6" s="278"/>
      <c r="AN6" s="276" t="s">
        <v>177</v>
      </c>
      <c r="AO6" s="277"/>
      <c r="AP6" s="277"/>
      <c r="AQ6" s="277"/>
      <c r="AR6" s="277"/>
      <c r="AS6" s="278"/>
      <c r="AT6" s="282" t="s">
        <v>180</v>
      </c>
      <c r="AU6" s="283"/>
      <c r="AV6" s="283"/>
      <c r="AW6" s="283"/>
      <c r="AX6" s="283"/>
      <c r="AY6" s="287"/>
      <c r="AZ6" s="282" t="s">
        <v>181</v>
      </c>
      <c r="BA6" s="283"/>
      <c r="BB6" s="283"/>
      <c r="BC6" s="283"/>
      <c r="BD6" s="283"/>
      <c r="BE6" s="283"/>
      <c r="BF6" s="276" t="s">
        <v>176</v>
      </c>
      <c r="BG6" s="277"/>
      <c r="BH6" s="277"/>
      <c r="BI6" s="277"/>
      <c r="BJ6" s="277"/>
      <c r="BK6" s="278"/>
      <c r="BL6" s="276" t="s">
        <v>177</v>
      </c>
      <c r="BM6" s="277"/>
      <c r="BN6" s="277"/>
      <c r="BO6" s="277"/>
      <c r="BP6" s="277"/>
      <c r="BQ6" s="278"/>
      <c r="BR6" s="279" t="s">
        <v>180</v>
      </c>
      <c r="BS6" s="280"/>
      <c r="BT6" s="280"/>
      <c r="BU6" s="280"/>
      <c r="BV6" s="280"/>
      <c r="BW6" s="281"/>
      <c r="BX6" s="282" t="s">
        <v>182</v>
      </c>
      <c r="BY6" s="283"/>
      <c r="BZ6" s="283"/>
      <c r="CA6" s="283"/>
      <c r="CB6" s="283"/>
    </row>
    <row r="7" spans="1:63" ht="3.75" customHeight="1">
      <c r="A7" s="3"/>
      <c r="B7" s="3"/>
      <c r="C7" s="3"/>
      <c r="D7" s="3"/>
      <c r="E7" s="3"/>
      <c r="F7" s="3"/>
      <c r="G7" s="3"/>
      <c r="H7" s="3"/>
      <c r="I7" s="4"/>
      <c r="AH7" s="93"/>
      <c r="AI7" s="34"/>
      <c r="AJ7" s="34"/>
      <c r="AK7" s="34"/>
      <c r="AL7" s="34"/>
      <c r="AM7" s="34"/>
      <c r="BF7" s="93"/>
      <c r="BG7" s="34"/>
      <c r="BH7" s="34"/>
      <c r="BI7" s="34"/>
      <c r="BJ7" s="34"/>
      <c r="BK7" s="34"/>
    </row>
    <row r="8" spans="1:80" ht="16.5" customHeight="1">
      <c r="A8" s="269" t="s">
        <v>268</v>
      </c>
      <c r="B8" s="274"/>
      <c r="C8" s="274"/>
      <c r="D8" s="274"/>
      <c r="E8" s="274"/>
      <c r="F8" s="274"/>
      <c r="G8" s="274"/>
      <c r="H8" s="274"/>
      <c r="I8" s="275"/>
      <c r="J8" s="271">
        <v>25266</v>
      </c>
      <c r="K8" s="264"/>
      <c r="L8" s="264"/>
      <c r="M8" s="264"/>
      <c r="N8" s="264"/>
      <c r="O8" s="264"/>
      <c r="P8" s="264">
        <v>5307</v>
      </c>
      <c r="Q8" s="264"/>
      <c r="R8" s="264"/>
      <c r="S8" s="264"/>
      <c r="T8" s="264"/>
      <c r="U8" s="264"/>
      <c r="V8" s="264">
        <v>16401</v>
      </c>
      <c r="W8" s="264"/>
      <c r="X8" s="264"/>
      <c r="Y8" s="264"/>
      <c r="Z8" s="264"/>
      <c r="AA8" s="264"/>
      <c r="AB8" s="264">
        <v>3558</v>
      </c>
      <c r="AC8" s="264"/>
      <c r="AD8" s="264"/>
      <c r="AE8" s="264"/>
      <c r="AF8" s="264"/>
      <c r="AG8" s="273"/>
      <c r="AH8" s="271">
        <v>14502</v>
      </c>
      <c r="AI8" s="272"/>
      <c r="AJ8" s="272"/>
      <c r="AK8" s="272"/>
      <c r="AL8" s="272"/>
      <c r="AM8" s="272"/>
      <c r="AN8" s="264">
        <v>11492</v>
      </c>
      <c r="AO8" s="264"/>
      <c r="AP8" s="264"/>
      <c r="AQ8" s="264"/>
      <c r="AR8" s="264"/>
      <c r="AS8" s="264"/>
      <c r="AT8" s="264">
        <v>2099</v>
      </c>
      <c r="AU8" s="264"/>
      <c r="AV8" s="264"/>
      <c r="AW8" s="264"/>
      <c r="AX8" s="264"/>
      <c r="AY8" s="264"/>
      <c r="AZ8" s="264">
        <v>911</v>
      </c>
      <c r="BA8" s="264"/>
      <c r="BB8" s="264"/>
      <c r="BC8" s="264"/>
      <c r="BD8" s="264"/>
      <c r="BE8" s="273"/>
      <c r="BF8" s="271">
        <v>7363</v>
      </c>
      <c r="BG8" s="272"/>
      <c r="BH8" s="272"/>
      <c r="BI8" s="272"/>
      <c r="BJ8" s="272"/>
      <c r="BK8" s="272"/>
      <c r="BL8" s="264">
        <v>6205</v>
      </c>
      <c r="BM8" s="264"/>
      <c r="BN8" s="264"/>
      <c r="BO8" s="264"/>
      <c r="BP8" s="264"/>
      <c r="BQ8" s="264"/>
      <c r="BR8" s="264">
        <v>811</v>
      </c>
      <c r="BS8" s="264"/>
      <c r="BT8" s="264"/>
      <c r="BU8" s="264"/>
      <c r="BV8" s="264"/>
      <c r="BW8" s="264"/>
      <c r="BX8" s="264">
        <v>347</v>
      </c>
      <c r="BY8" s="264"/>
      <c r="BZ8" s="264"/>
      <c r="CA8" s="264"/>
      <c r="CB8" s="264"/>
    </row>
    <row r="9" spans="1:80" ht="16.5" customHeight="1">
      <c r="A9" s="131" t="s">
        <v>183</v>
      </c>
      <c r="B9" s="131"/>
      <c r="C9" s="131"/>
      <c r="D9" s="131"/>
      <c r="E9" s="131"/>
      <c r="F9" s="131"/>
      <c r="G9" s="131"/>
      <c r="H9" s="131"/>
      <c r="I9" s="132"/>
      <c r="J9" s="271">
        <v>25079</v>
      </c>
      <c r="K9" s="264"/>
      <c r="L9" s="264"/>
      <c r="M9" s="264"/>
      <c r="N9" s="264"/>
      <c r="O9" s="264"/>
      <c r="P9" s="264">
        <v>5227</v>
      </c>
      <c r="Q9" s="264"/>
      <c r="R9" s="264"/>
      <c r="S9" s="264"/>
      <c r="T9" s="264"/>
      <c r="U9" s="264"/>
      <c r="V9" s="264">
        <v>16300</v>
      </c>
      <c r="W9" s="264"/>
      <c r="X9" s="264"/>
      <c r="Y9" s="264"/>
      <c r="Z9" s="264"/>
      <c r="AA9" s="264"/>
      <c r="AB9" s="264">
        <v>3552</v>
      </c>
      <c r="AC9" s="264"/>
      <c r="AD9" s="264"/>
      <c r="AE9" s="264"/>
      <c r="AF9" s="264"/>
      <c r="AG9" s="273"/>
      <c r="AH9" s="271">
        <v>14301</v>
      </c>
      <c r="AI9" s="272"/>
      <c r="AJ9" s="272"/>
      <c r="AK9" s="272"/>
      <c r="AL9" s="272"/>
      <c r="AM9" s="272"/>
      <c r="AN9" s="264">
        <v>11428</v>
      </c>
      <c r="AO9" s="264"/>
      <c r="AP9" s="264"/>
      <c r="AQ9" s="264"/>
      <c r="AR9" s="264"/>
      <c r="AS9" s="264"/>
      <c r="AT9" s="264">
        <v>1984</v>
      </c>
      <c r="AU9" s="264"/>
      <c r="AV9" s="264"/>
      <c r="AW9" s="264"/>
      <c r="AX9" s="264"/>
      <c r="AY9" s="264"/>
      <c r="AZ9" s="264">
        <v>889</v>
      </c>
      <c r="BA9" s="264"/>
      <c r="BB9" s="264"/>
      <c r="BC9" s="264"/>
      <c r="BD9" s="264"/>
      <c r="BE9" s="273"/>
      <c r="BF9" s="271">
        <v>7319</v>
      </c>
      <c r="BG9" s="272"/>
      <c r="BH9" s="272"/>
      <c r="BI9" s="272"/>
      <c r="BJ9" s="272"/>
      <c r="BK9" s="272"/>
      <c r="BL9" s="264">
        <v>6201</v>
      </c>
      <c r="BM9" s="264"/>
      <c r="BN9" s="264"/>
      <c r="BO9" s="264"/>
      <c r="BP9" s="264"/>
      <c r="BQ9" s="264"/>
      <c r="BR9" s="264">
        <v>770</v>
      </c>
      <c r="BS9" s="264"/>
      <c r="BT9" s="264"/>
      <c r="BU9" s="264"/>
      <c r="BV9" s="264"/>
      <c r="BW9" s="264"/>
      <c r="BX9" s="264">
        <v>348</v>
      </c>
      <c r="BY9" s="264"/>
      <c r="BZ9" s="264"/>
      <c r="CA9" s="264"/>
      <c r="CB9" s="264"/>
    </row>
    <row r="10" spans="1:80" s="56" customFormat="1" ht="16.5" customHeight="1">
      <c r="A10" s="131" t="s">
        <v>184</v>
      </c>
      <c r="B10" s="131"/>
      <c r="C10" s="131"/>
      <c r="D10" s="131"/>
      <c r="E10" s="131"/>
      <c r="F10" s="131"/>
      <c r="G10" s="131"/>
      <c r="H10" s="131"/>
      <c r="I10" s="132"/>
      <c r="J10" s="264">
        <f>SUM(P10:AG10)</f>
        <v>25041</v>
      </c>
      <c r="K10" s="264"/>
      <c r="L10" s="264"/>
      <c r="M10" s="264"/>
      <c r="N10" s="264"/>
      <c r="O10" s="264"/>
      <c r="P10" s="264">
        <v>5146</v>
      </c>
      <c r="Q10" s="264"/>
      <c r="R10" s="264"/>
      <c r="S10" s="264"/>
      <c r="T10" s="264"/>
      <c r="U10" s="264"/>
      <c r="V10" s="264">
        <v>16254</v>
      </c>
      <c r="W10" s="264"/>
      <c r="X10" s="264"/>
      <c r="Y10" s="264"/>
      <c r="Z10" s="264"/>
      <c r="AA10" s="264"/>
      <c r="AB10" s="264">
        <v>3641</v>
      </c>
      <c r="AC10" s="264"/>
      <c r="AD10" s="264"/>
      <c r="AE10" s="264"/>
      <c r="AF10" s="264"/>
      <c r="AG10" s="264"/>
      <c r="AH10" s="271">
        <f>SUM(AN10:BE10)</f>
        <v>14136</v>
      </c>
      <c r="AI10" s="272"/>
      <c r="AJ10" s="272"/>
      <c r="AK10" s="272"/>
      <c r="AL10" s="272"/>
      <c r="AM10" s="272"/>
      <c r="AN10" s="264">
        <v>11379</v>
      </c>
      <c r="AO10" s="264"/>
      <c r="AP10" s="264"/>
      <c r="AQ10" s="264"/>
      <c r="AR10" s="264"/>
      <c r="AS10" s="264"/>
      <c r="AT10" s="264">
        <v>1892</v>
      </c>
      <c r="AU10" s="264"/>
      <c r="AV10" s="264"/>
      <c r="AW10" s="264"/>
      <c r="AX10" s="264"/>
      <c r="AY10" s="264"/>
      <c r="AZ10" s="264">
        <v>865</v>
      </c>
      <c r="BA10" s="264"/>
      <c r="BB10" s="264"/>
      <c r="BC10" s="264"/>
      <c r="BD10" s="264"/>
      <c r="BE10" s="264"/>
      <c r="BF10" s="271">
        <f>SUM(BL10:CB10)</f>
        <v>7282</v>
      </c>
      <c r="BG10" s="272"/>
      <c r="BH10" s="272"/>
      <c r="BI10" s="272"/>
      <c r="BJ10" s="272"/>
      <c r="BK10" s="272"/>
      <c r="BL10" s="264">
        <v>6215</v>
      </c>
      <c r="BM10" s="264"/>
      <c r="BN10" s="264"/>
      <c r="BO10" s="264"/>
      <c r="BP10" s="264"/>
      <c r="BQ10" s="264"/>
      <c r="BR10" s="264">
        <v>725</v>
      </c>
      <c r="BS10" s="264"/>
      <c r="BT10" s="264"/>
      <c r="BU10" s="264"/>
      <c r="BV10" s="264"/>
      <c r="BW10" s="264"/>
      <c r="BX10" s="264">
        <v>342</v>
      </c>
      <c r="BY10" s="264"/>
      <c r="BZ10" s="264"/>
      <c r="CA10" s="264"/>
      <c r="CB10" s="264"/>
    </row>
    <row r="11" spans="1:80" s="56" customFormat="1" ht="16.5" customHeight="1">
      <c r="A11" s="269" t="s">
        <v>210</v>
      </c>
      <c r="B11" s="269"/>
      <c r="C11" s="269"/>
      <c r="D11" s="269"/>
      <c r="E11" s="269"/>
      <c r="F11" s="269"/>
      <c r="G11" s="269"/>
      <c r="H11" s="269"/>
      <c r="I11" s="270"/>
      <c r="J11" s="264">
        <f>SUM(P11:AG11)</f>
        <v>25091</v>
      </c>
      <c r="K11" s="264"/>
      <c r="L11" s="264"/>
      <c r="M11" s="264"/>
      <c r="N11" s="264"/>
      <c r="O11" s="264"/>
      <c r="P11" s="264">
        <v>5113</v>
      </c>
      <c r="Q11" s="264"/>
      <c r="R11" s="264"/>
      <c r="S11" s="264"/>
      <c r="T11" s="264"/>
      <c r="U11" s="264"/>
      <c r="V11" s="264">
        <v>16232</v>
      </c>
      <c r="W11" s="264"/>
      <c r="X11" s="264"/>
      <c r="Y11" s="264"/>
      <c r="Z11" s="264"/>
      <c r="AA11" s="264"/>
      <c r="AB11" s="264">
        <v>3746</v>
      </c>
      <c r="AC11" s="264"/>
      <c r="AD11" s="264"/>
      <c r="AE11" s="264"/>
      <c r="AF11" s="264"/>
      <c r="AG11" s="264"/>
      <c r="AH11" s="271">
        <f>SUM(AN11:BE11)</f>
        <v>13882</v>
      </c>
      <c r="AI11" s="272"/>
      <c r="AJ11" s="272"/>
      <c r="AK11" s="272"/>
      <c r="AL11" s="272"/>
      <c r="AM11" s="272"/>
      <c r="AN11" s="264">
        <v>11247</v>
      </c>
      <c r="AO11" s="264"/>
      <c r="AP11" s="264"/>
      <c r="AQ11" s="264"/>
      <c r="AR11" s="264"/>
      <c r="AS11" s="264"/>
      <c r="AT11" s="264">
        <v>1797</v>
      </c>
      <c r="AU11" s="264"/>
      <c r="AV11" s="264"/>
      <c r="AW11" s="264"/>
      <c r="AX11" s="264"/>
      <c r="AY11" s="264"/>
      <c r="AZ11" s="264">
        <v>838</v>
      </c>
      <c r="BA11" s="264"/>
      <c r="BB11" s="264"/>
      <c r="BC11" s="264"/>
      <c r="BD11" s="264"/>
      <c r="BE11" s="273"/>
      <c r="BF11" s="271">
        <f>SUM(BL11:CB11)</f>
        <v>7122</v>
      </c>
      <c r="BG11" s="272"/>
      <c r="BH11" s="272"/>
      <c r="BI11" s="272"/>
      <c r="BJ11" s="272"/>
      <c r="BK11" s="272"/>
      <c r="BL11" s="264">
        <v>6107</v>
      </c>
      <c r="BM11" s="264"/>
      <c r="BN11" s="264"/>
      <c r="BO11" s="264"/>
      <c r="BP11" s="264"/>
      <c r="BQ11" s="264"/>
      <c r="BR11" s="264">
        <v>684</v>
      </c>
      <c r="BS11" s="264"/>
      <c r="BT11" s="264"/>
      <c r="BU11" s="264"/>
      <c r="BV11" s="264"/>
      <c r="BW11" s="264"/>
      <c r="BX11" s="264">
        <v>331</v>
      </c>
      <c r="BY11" s="264"/>
      <c r="BZ11" s="264"/>
      <c r="CA11" s="264"/>
      <c r="CB11" s="264"/>
    </row>
    <row r="12" spans="1:80" s="28" customFormat="1" ht="16.5" customHeight="1">
      <c r="A12" s="265" t="s">
        <v>269</v>
      </c>
      <c r="B12" s="265"/>
      <c r="C12" s="265"/>
      <c r="D12" s="265"/>
      <c r="E12" s="265"/>
      <c r="F12" s="265"/>
      <c r="G12" s="265"/>
      <c r="H12" s="265"/>
      <c r="I12" s="266"/>
      <c r="J12" s="263">
        <f>SUM(P12:AG12)</f>
        <v>24953</v>
      </c>
      <c r="K12" s="263"/>
      <c r="L12" s="263"/>
      <c r="M12" s="263"/>
      <c r="N12" s="263"/>
      <c r="O12" s="263"/>
      <c r="P12" s="263">
        <v>5022</v>
      </c>
      <c r="Q12" s="263"/>
      <c r="R12" s="263"/>
      <c r="S12" s="263"/>
      <c r="T12" s="263"/>
      <c r="U12" s="263"/>
      <c r="V12" s="263">
        <v>16139</v>
      </c>
      <c r="W12" s="263"/>
      <c r="X12" s="263"/>
      <c r="Y12" s="263"/>
      <c r="Z12" s="263"/>
      <c r="AA12" s="263"/>
      <c r="AB12" s="263">
        <v>3792</v>
      </c>
      <c r="AC12" s="263"/>
      <c r="AD12" s="263"/>
      <c r="AE12" s="263"/>
      <c r="AF12" s="263"/>
      <c r="AG12" s="263"/>
      <c r="AH12" s="267">
        <f>SUM(AN12:BE12)</f>
        <v>18503</v>
      </c>
      <c r="AI12" s="268"/>
      <c r="AJ12" s="268"/>
      <c r="AK12" s="268"/>
      <c r="AL12" s="268"/>
      <c r="AM12" s="268"/>
      <c r="AN12" s="263">
        <v>15250</v>
      </c>
      <c r="AO12" s="263"/>
      <c r="AP12" s="263"/>
      <c r="AQ12" s="263"/>
      <c r="AR12" s="263"/>
      <c r="AS12" s="263"/>
      <c r="AT12" s="263">
        <v>2200</v>
      </c>
      <c r="AU12" s="263"/>
      <c r="AV12" s="263"/>
      <c r="AW12" s="263"/>
      <c r="AX12" s="263"/>
      <c r="AY12" s="263"/>
      <c r="AZ12" s="263">
        <v>1053</v>
      </c>
      <c r="BA12" s="263"/>
      <c r="BB12" s="263"/>
      <c r="BC12" s="263"/>
      <c r="BD12" s="263"/>
      <c r="BE12" s="298"/>
      <c r="BF12" s="267">
        <f>SUM(BL12:CB12)</f>
        <v>2620</v>
      </c>
      <c r="BG12" s="268"/>
      <c r="BH12" s="268"/>
      <c r="BI12" s="268"/>
      <c r="BJ12" s="268"/>
      <c r="BK12" s="268"/>
      <c r="BL12" s="263">
        <v>2240</v>
      </c>
      <c r="BM12" s="263"/>
      <c r="BN12" s="263"/>
      <c r="BO12" s="263"/>
      <c r="BP12" s="263"/>
      <c r="BQ12" s="263"/>
      <c r="BR12" s="263">
        <v>232</v>
      </c>
      <c r="BS12" s="263"/>
      <c r="BT12" s="263"/>
      <c r="BU12" s="263"/>
      <c r="BV12" s="263"/>
      <c r="BW12" s="263"/>
      <c r="BX12" s="263">
        <v>148</v>
      </c>
      <c r="BY12" s="263"/>
      <c r="BZ12" s="263"/>
      <c r="CA12" s="263"/>
      <c r="CB12" s="263"/>
    </row>
    <row r="13" spans="1:80" ht="3" customHeight="1" thickBot="1">
      <c r="A13" s="108"/>
      <c r="B13" s="108"/>
      <c r="C13" s="108"/>
      <c r="D13" s="108"/>
      <c r="E13" s="108"/>
      <c r="F13" s="108"/>
      <c r="G13" s="108"/>
      <c r="H13" s="108"/>
      <c r="I13" s="109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262"/>
      <c r="AI13" s="157"/>
      <c r="AJ13" s="157"/>
      <c r="AK13" s="157"/>
      <c r="AL13" s="157"/>
      <c r="AM13" s="157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262"/>
      <c r="BG13" s="157"/>
      <c r="BH13" s="157"/>
      <c r="BI13" s="157"/>
      <c r="BJ13" s="157"/>
      <c r="BK13" s="157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</row>
    <row r="14" spans="1:80" ht="3" customHeight="1">
      <c r="A14" s="95"/>
      <c r="B14" s="95"/>
      <c r="C14" s="95"/>
      <c r="D14" s="95"/>
      <c r="E14" s="95"/>
      <c r="F14" s="95"/>
      <c r="G14" s="95"/>
      <c r="H14" s="95"/>
      <c r="I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</row>
    <row r="15" spans="1:159" ht="15" customHeight="1">
      <c r="A15" s="260" t="s">
        <v>185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149" t="s">
        <v>186</v>
      </c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</row>
    <row r="16" ht="45.75" customHeight="1"/>
    <row r="17" spans="1:80" ht="30" customHeight="1">
      <c r="A17" s="212" t="s">
        <v>236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</row>
    <row r="18" s="289" customFormat="1" ht="15" customHeight="1" thickBot="1">
      <c r="A18" s="288" t="s">
        <v>270</v>
      </c>
    </row>
    <row r="19" spans="1:80" ht="14.25" customHeight="1">
      <c r="A19" s="253" t="s">
        <v>187</v>
      </c>
      <c r="B19" s="229"/>
      <c r="C19" s="229"/>
      <c r="D19" s="229"/>
      <c r="E19" s="229"/>
      <c r="F19" s="229"/>
      <c r="G19" s="229"/>
      <c r="H19" s="229"/>
      <c r="I19" s="229" t="s">
        <v>188</v>
      </c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53" t="s">
        <v>187</v>
      </c>
      <c r="AP19" s="229"/>
      <c r="AQ19" s="229"/>
      <c r="AR19" s="229"/>
      <c r="AS19" s="229"/>
      <c r="AT19" s="229"/>
      <c r="AU19" s="229"/>
      <c r="AV19" s="229"/>
      <c r="AW19" s="229" t="s">
        <v>188</v>
      </c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30"/>
    </row>
    <row r="20" spans="1:80" ht="14.25" customHeight="1">
      <c r="A20" s="254"/>
      <c r="B20" s="255"/>
      <c r="C20" s="255"/>
      <c r="D20" s="255"/>
      <c r="E20" s="255"/>
      <c r="F20" s="255"/>
      <c r="G20" s="255"/>
      <c r="H20" s="255"/>
      <c r="I20" s="255" t="s">
        <v>189</v>
      </c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4"/>
      <c r="AP20" s="255"/>
      <c r="AQ20" s="255"/>
      <c r="AR20" s="255"/>
      <c r="AS20" s="255"/>
      <c r="AT20" s="255"/>
      <c r="AU20" s="255"/>
      <c r="AV20" s="255"/>
      <c r="AW20" s="255" t="s">
        <v>189</v>
      </c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6"/>
    </row>
    <row r="21" spans="1:80" ht="14.25" customHeight="1">
      <c r="A21" s="254"/>
      <c r="B21" s="255"/>
      <c r="C21" s="255"/>
      <c r="D21" s="255"/>
      <c r="E21" s="255"/>
      <c r="F21" s="255"/>
      <c r="G21" s="255"/>
      <c r="H21" s="255"/>
      <c r="I21" s="211" t="s">
        <v>154</v>
      </c>
      <c r="J21" s="211"/>
      <c r="K21" s="211"/>
      <c r="L21" s="211"/>
      <c r="M21" s="211"/>
      <c r="N21" s="211"/>
      <c r="O21" s="211"/>
      <c r="P21" s="211"/>
      <c r="Q21" s="211" t="s">
        <v>177</v>
      </c>
      <c r="R21" s="211"/>
      <c r="S21" s="211"/>
      <c r="T21" s="211"/>
      <c r="U21" s="211"/>
      <c r="V21" s="211"/>
      <c r="W21" s="211"/>
      <c r="X21" s="211"/>
      <c r="Y21" s="257" t="s">
        <v>190</v>
      </c>
      <c r="Z21" s="258"/>
      <c r="AA21" s="258"/>
      <c r="AB21" s="258"/>
      <c r="AC21" s="258"/>
      <c r="AD21" s="258"/>
      <c r="AE21" s="258"/>
      <c r="AF21" s="259"/>
      <c r="AG21" s="211" t="s">
        <v>181</v>
      </c>
      <c r="AH21" s="211"/>
      <c r="AI21" s="211"/>
      <c r="AJ21" s="211"/>
      <c r="AK21" s="211"/>
      <c r="AL21" s="211"/>
      <c r="AM21" s="211"/>
      <c r="AN21" s="211"/>
      <c r="AO21" s="254"/>
      <c r="AP21" s="255"/>
      <c r="AQ21" s="255"/>
      <c r="AR21" s="255"/>
      <c r="AS21" s="255"/>
      <c r="AT21" s="255"/>
      <c r="AU21" s="255"/>
      <c r="AV21" s="255"/>
      <c r="AW21" s="211" t="s">
        <v>154</v>
      </c>
      <c r="AX21" s="211"/>
      <c r="AY21" s="211"/>
      <c r="AZ21" s="211"/>
      <c r="BA21" s="211"/>
      <c r="BB21" s="211"/>
      <c r="BC21" s="211"/>
      <c r="BD21" s="211"/>
      <c r="BE21" s="211" t="s">
        <v>177</v>
      </c>
      <c r="BF21" s="211"/>
      <c r="BG21" s="211"/>
      <c r="BH21" s="211"/>
      <c r="BI21" s="211"/>
      <c r="BJ21" s="211"/>
      <c r="BK21" s="211"/>
      <c r="BL21" s="211"/>
      <c r="BM21" s="257" t="s">
        <v>190</v>
      </c>
      <c r="BN21" s="258"/>
      <c r="BO21" s="258"/>
      <c r="BP21" s="258"/>
      <c r="BQ21" s="258"/>
      <c r="BR21" s="258"/>
      <c r="BS21" s="258"/>
      <c r="BT21" s="259"/>
      <c r="BU21" s="211" t="s">
        <v>181</v>
      </c>
      <c r="BV21" s="211"/>
      <c r="BW21" s="211"/>
      <c r="BX21" s="211"/>
      <c r="BY21" s="211"/>
      <c r="BZ21" s="211"/>
      <c r="CA21" s="211"/>
      <c r="CB21" s="231"/>
    </row>
    <row r="22" spans="1:80" ht="3" customHeight="1">
      <c r="A22" s="112"/>
      <c r="B22" s="112"/>
      <c r="C22" s="112"/>
      <c r="D22" s="112"/>
      <c r="E22" s="112"/>
      <c r="F22" s="112"/>
      <c r="G22" s="112"/>
      <c r="H22" s="125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3"/>
      <c r="AP22" s="110"/>
      <c r="AQ22" s="110"/>
      <c r="AR22" s="110"/>
      <c r="AS22" s="110"/>
      <c r="AT22" s="110"/>
      <c r="AU22" s="110"/>
      <c r="AV22" s="111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</row>
    <row r="23" spans="1:80" ht="15" customHeight="1">
      <c r="A23" s="249" t="s">
        <v>1</v>
      </c>
      <c r="B23" s="249"/>
      <c r="C23" s="249"/>
      <c r="D23" s="249"/>
      <c r="E23" s="249"/>
      <c r="F23" s="249"/>
      <c r="G23" s="249"/>
      <c r="H23" s="250"/>
      <c r="I23" s="290">
        <f>I25+I27</f>
        <v>21123</v>
      </c>
      <c r="J23" s="251"/>
      <c r="K23" s="251"/>
      <c r="L23" s="251"/>
      <c r="M23" s="251"/>
      <c r="N23" s="251"/>
      <c r="O23" s="251"/>
      <c r="P23" s="251"/>
      <c r="Q23" s="251">
        <f>Q25+Q27</f>
        <v>17490</v>
      </c>
      <c r="R23" s="251"/>
      <c r="S23" s="251"/>
      <c r="T23" s="251"/>
      <c r="U23" s="251"/>
      <c r="V23" s="251"/>
      <c r="W23" s="251"/>
      <c r="X23" s="251"/>
      <c r="Y23" s="251">
        <f>Y25+Y27</f>
        <v>2432</v>
      </c>
      <c r="Z23" s="251"/>
      <c r="AA23" s="251"/>
      <c r="AB23" s="251"/>
      <c r="AC23" s="251"/>
      <c r="AD23" s="251"/>
      <c r="AE23" s="251"/>
      <c r="AF23" s="251"/>
      <c r="AG23" s="251">
        <f>AG25+AG27</f>
        <v>1201</v>
      </c>
      <c r="AH23" s="251"/>
      <c r="AI23" s="251"/>
      <c r="AJ23" s="251"/>
      <c r="AK23" s="251"/>
      <c r="AL23" s="251"/>
      <c r="AM23" s="251"/>
      <c r="AN23" s="299"/>
      <c r="AO23" s="233" t="s">
        <v>277</v>
      </c>
      <c r="AP23" s="234"/>
      <c r="AQ23" s="234"/>
      <c r="AR23" s="234"/>
      <c r="AS23" s="234"/>
      <c r="AT23" s="234"/>
      <c r="AU23" s="234"/>
      <c r="AV23" s="23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</row>
    <row r="24" spans="1:80" ht="15" customHeight="1">
      <c r="A24" s="234"/>
      <c r="B24" s="234"/>
      <c r="C24" s="234"/>
      <c r="D24" s="234"/>
      <c r="E24" s="234"/>
      <c r="F24" s="234"/>
      <c r="G24" s="234"/>
      <c r="H24" s="235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32" t="s">
        <v>191</v>
      </c>
      <c r="AP24" s="146"/>
      <c r="AQ24" s="146"/>
      <c r="AR24" s="146"/>
      <c r="AS24" s="146"/>
      <c r="AT24" s="146"/>
      <c r="AU24" s="146"/>
      <c r="AV24" s="147"/>
      <c r="AW24" s="244">
        <v>94</v>
      </c>
      <c r="AX24" s="145"/>
      <c r="AY24" s="145"/>
      <c r="AZ24" s="145"/>
      <c r="BA24" s="145"/>
      <c r="BB24" s="145"/>
      <c r="BC24" s="145"/>
      <c r="BD24" s="145"/>
      <c r="BE24" s="145">
        <f>AW24-BM24-BU24</f>
        <v>76</v>
      </c>
      <c r="BF24" s="145"/>
      <c r="BG24" s="145"/>
      <c r="BH24" s="145"/>
      <c r="BI24" s="145"/>
      <c r="BJ24" s="145"/>
      <c r="BK24" s="145"/>
      <c r="BL24" s="145"/>
      <c r="BM24" s="145">
        <v>7</v>
      </c>
      <c r="BN24" s="145"/>
      <c r="BO24" s="145"/>
      <c r="BP24" s="145"/>
      <c r="BQ24" s="145"/>
      <c r="BR24" s="145"/>
      <c r="BS24" s="145"/>
      <c r="BT24" s="145"/>
      <c r="BU24" s="145">
        <v>11</v>
      </c>
      <c r="BV24" s="145"/>
      <c r="BW24" s="145"/>
      <c r="BX24" s="145"/>
      <c r="BY24" s="145"/>
      <c r="BZ24" s="145"/>
      <c r="CA24" s="145"/>
      <c r="CB24" s="145"/>
    </row>
    <row r="25" spans="1:80" ht="15" customHeight="1">
      <c r="A25" s="249" t="s">
        <v>2</v>
      </c>
      <c r="B25" s="249"/>
      <c r="C25" s="249"/>
      <c r="D25" s="249"/>
      <c r="E25" s="249"/>
      <c r="F25" s="249"/>
      <c r="G25" s="249"/>
      <c r="H25" s="250"/>
      <c r="I25" s="251">
        <f>SUM(I30:P34,I36:P45)</f>
        <v>18503</v>
      </c>
      <c r="J25" s="251"/>
      <c r="K25" s="251"/>
      <c r="L25" s="251"/>
      <c r="M25" s="251"/>
      <c r="N25" s="251"/>
      <c r="O25" s="251"/>
      <c r="P25" s="251"/>
      <c r="Q25" s="251">
        <f>SUM(Q30:X34,Q36:X45)</f>
        <v>15250</v>
      </c>
      <c r="R25" s="251"/>
      <c r="S25" s="251"/>
      <c r="T25" s="251"/>
      <c r="U25" s="251"/>
      <c r="V25" s="251"/>
      <c r="W25" s="251"/>
      <c r="X25" s="251"/>
      <c r="Y25" s="251">
        <f>SUM(Y30:AF34,Y36:AF45)</f>
        <v>2200</v>
      </c>
      <c r="Z25" s="251"/>
      <c r="AA25" s="251"/>
      <c r="AB25" s="251"/>
      <c r="AC25" s="251"/>
      <c r="AD25" s="251"/>
      <c r="AE25" s="251"/>
      <c r="AF25" s="251"/>
      <c r="AG25" s="251">
        <f>SUM(AG30:AN34,AG36:AN45)</f>
        <v>1053</v>
      </c>
      <c r="AH25" s="251"/>
      <c r="AI25" s="251"/>
      <c r="AJ25" s="251"/>
      <c r="AK25" s="251"/>
      <c r="AL25" s="251"/>
      <c r="AM25" s="251"/>
      <c r="AN25" s="251"/>
      <c r="AO25" s="232"/>
      <c r="AP25" s="146"/>
      <c r="AQ25" s="146"/>
      <c r="AR25" s="146"/>
      <c r="AS25" s="146"/>
      <c r="AT25" s="146"/>
      <c r="AU25" s="146"/>
      <c r="AV25" s="147"/>
      <c r="AW25" s="244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</row>
    <row r="26" spans="1:80" ht="15" customHeight="1">
      <c r="A26" s="234"/>
      <c r="B26" s="234"/>
      <c r="C26" s="234"/>
      <c r="D26" s="234"/>
      <c r="E26" s="234"/>
      <c r="F26" s="234"/>
      <c r="G26" s="234"/>
      <c r="H26" s="235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33" t="s">
        <v>278</v>
      </c>
      <c r="AP26" s="234"/>
      <c r="AQ26" s="234"/>
      <c r="AR26" s="234"/>
      <c r="AS26" s="234"/>
      <c r="AT26" s="234"/>
      <c r="AU26" s="234"/>
      <c r="AV26" s="235"/>
      <c r="AW26" s="244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</row>
    <row r="27" spans="1:80" ht="15" customHeight="1">
      <c r="A27" s="249" t="s">
        <v>3</v>
      </c>
      <c r="B27" s="249"/>
      <c r="C27" s="249"/>
      <c r="D27" s="249"/>
      <c r="E27" s="249"/>
      <c r="F27" s="249"/>
      <c r="G27" s="249"/>
      <c r="H27" s="250"/>
      <c r="I27" s="251">
        <f>SUM(I48:P57,AW24:BD57)</f>
        <v>2620</v>
      </c>
      <c r="J27" s="251"/>
      <c r="K27" s="251"/>
      <c r="L27" s="251"/>
      <c r="M27" s="251"/>
      <c r="N27" s="251"/>
      <c r="O27" s="251"/>
      <c r="P27" s="251"/>
      <c r="Q27" s="251">
        <f>SUM(Q48:X57,BE24:BL57)</f>
        <v>2240</v>
      </c>
      <c r="R27" s="251"/>
      <c r="S27" s="251"/>
      <c r="T27" s="251"/>
      <c r="U27" s="251"/>
      <c r="V27" s="251"/>
      <c r="W27" s="251"/>
      <c r="X27" s="251"/>
      <c r="Y27" s="251">
        <f>SUM(Y48:AF57,BM24:BT57)</f>
        <v>232</v>
      </c>
      <c r="Z27" s="251"/>
      <c r="AA27" s="251"/>
      <c r="AB27" s="251"/>
      <c r="AC27" s="251"/>
      <c r="AD27" s="251"/>
      <c r="AE27" s="251"/>
      <c r="AF27" s="251"/>
      <c r="AG27" s="251">
        <f>SUM(AG48:AN57,BU24:CB57)</f>
        <v>148</v>
      </c>
      <c r="AH27" s="251"/>
      <c r="AI27" s="251"/>
      <c r="AJ27" s="251"/>
      <c r="AK27" s="251"/>
      <c r="AL27" s="251"/>
      <c r="AM27" s="251"/>
      <c r="AN27" s="251"/>
      <c r="AO27" s="232" t="s">
        <v>192</v>
      </c>
      <c r="AP27" s="146"/>
      <c r="AQ27" s="146"/>
      <c r="AR27" s="146"/>
      <c r="AS27" s="146"/>
      <c r="AT27" s="146"/>
      <c r="AU27" s="146"/>
      <c r="AV27" s="147"/>
      <c r="AW27" s="145">
        <v>62</v>
      </c>
      <c r="AX27" s="145"/>
      <c r="AY27" s="145"/>
      <c r="AZ27" s="145"/>
      <c r="BA27" s="145"/>
      <c r="BB27" s="145"/>
      <c r="BC27" s="145"/>
      <c r="BD27" s="145"/>
      <c r="BE27" s="145">
        <f>AW27-BM27-BU27</f>
        <v>49</v>
      </c>
      <c r="BF27" s="145"/>
      <c r="BG27" s="145"/>
      <c r="BH27" s="145"/>
      <c r="BI27" s="145"/>
      <c r="BJ27" s="145"/>
      <c r="BK27" s="145"/>
      <c r="BL27" s="145"/>
      <c r="BM27" s="145">
        <v>5</v>
      </c>
      <c r="BN27" s="145"/>
      <c r="BO27" s="145"/>
      <c r="BP27" s="145"/>
      <c r="BQ27" s="145"/>
      <c r="BR27" s="145"/>
      <c r="BS27" s="145"/>
      <c r="BT27" s="145"/>
      <c r="BU27" s="145">
        <v>8</v>
      </c>
      <c r="BV27" s="145"/>
      <c r="BW27" s="145"/>
      <c r="BX27" s="145"/>
      <c r="BY27" s="145"/>
      <c r="BZ27" s="145"/>
      <c r="CA27" s="145"/>
      <c r="CB27" s="145"/>
    </row>
    <row r="28" spans="1:80" ht="15" customHeight="1">
      <c r="A28" s="146"/>
      <c r="B28" s="146"/>
      <c r="C28" s="146"/>
      <c r="D28" s="146"/>
      <c r="E28" s="146"/>
      <c r="F28" s="146"/>
      <c r="G28" s="146"/>
      <c r="H28" s="147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232" t="s">
        <v>194</v>
      </c>
      <c r="AP28" s="146"/>
      <c r="AQ28" s="146"/>
      <c r="AR28" s="146"/>
      <c r="AS28" s="146"/>
      <c r="AT28" s="146"/>
      <c r="AU28" s="146"/>
      <c r="AV28" s="147"/>
      <c r="AW28" s="145">
        <v>88</v>
      </c>
      <c r="AX28" s="145"/>
      <c r="AY28" s="145"/>
      <c r="AZ28" s="145"/>
      <c r="BA28" s="145"/>
      <c r="BB28" s="145"/>
      <c r="BC28" s="145"/>
      <c r="BD28" s="145"/>
      <c r="BE28" s="145">
        <f>AW28-BM28-BU28</f>
        <v>77</v>
      </c>
      <c r="BF28" s="145"/>
      <c r="BG28" s="145"/>
      <c r="BH28" s="145"/>
      <c r="BI28" s="145"/>
      <c r="BJ28" s="145"/>
      <c r="BK28" s="145"/>
      <c r="BL28" s="145"/>
      <c r="BM28" s="145">
        <v>5</v>
      </c>
      <c r="BN28" s="145"/>
      <c r="BO28" s="145"/>
      <c r="BP28" s="145"/>
      <c r="BQ28" s="145"/>
      <c r="BR28" s="145"/>
      <c r="BS28" s="145"/>
      <c r="BT28" s="145"/>
      <c r="BU28" s="145">
        <v>6</v>
      </c>
      <c r="BV28" s="145"/>
      <c r="BW28" s="145"/>
      <c r="BX28" s="145"/>
      <c r="BY28" s="145"/>
      <c r="BZ28" s="145"/>
      <c r="CA28" s="145"/>
      <c r="CB28" s="145"/>
    </row>
    <row r="29" spans="1:80" ht="15" customHeight="1">
      <c r="A29" s="146"/>
      <c r="B29" s="146"/>
      <c r="C29" s="146"/>
      <c r="D29" s="146"/>
      <c r="E29" s="146"/>
      <c r="F29" s="146"/>
      <c r="G29" s="146"/>
      <c r="H29" s="147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232" t="s">
        <v>195</v>
      </c>
      <c r="AP29" s="146"/>
      <c r="AQ29" s="146"/>
      <c r="AR29" s="146"/>
      <c r="AS29" s="146"/>
      <c r="AT29" s="146"/>
      <c r="AU29" s="146"/>
      <c r="AV29" s="147"/>
      <c r="AW29" s="244">
        <v>118</v>
      </c>
      <c r="AX29" s="145"/>
      <c r="AY29" s="145"/>
      <c r="AZ29" s="145"/>
      <c r="BA29" s="145"/>
      <c r="BB29" s="145"/>
      <c r="BC29" s="145"/>
      <c r="BD29" s="145"/>
      <c r="BE29" s="145">
        <f>AW29-BM29-BU29</f>
        <v>102</v>
      </c>
      <c r="BF29" s="145"/>
      <c r="BG29" s="145"/>
      <c r="BH29" s="145"/>
      <c r="BI29" s="145"/>
      <c r="BJ29" s="145"/>
      <c r="BK29" s="145"/>
      <c r="BL29" s="145"/>
      <c r="BM29" s="145">
        <v>4</v>
      </c>
      <c r="BN29" s="145"/>
      <c r="BO29" s="145"/>
      <c r="BP29" s="145"/>
      <c r="BQ29" s="145"/>
      <c r="BR29" s="145"/>
      <c r="BS29" s="145"/>
      <c r="BT29" s="145"/>
      <c r="BU29" s="145">
        <v>12</v>
      </c>
      <c r="BV29" s="145"/>
      <c r="BW29" s="145"/>
      <c r="BX29" s="145"/>
      <c r="BY29" s="145"/>
      <c r="BZ29" s="145"/>
      <c r="CA29" s="145"/>
      <c r="CB29" s="145"/>
    </row>
    <row r="30" spans="1:80" ht="15" customHeight="1">
      <c r="A30" s="146" t="s">
        <v>193</v>
      </c>
      <c r="B30" s="146"/>
      <c r="C30" s="146"/>
      <c r="D30" s="146"/>
      <c r="E30" s="146"/>
      <c r="F30" s="146"/>
      <c r="G30" s="146"/>
      <c r="H30" s="147"/>
      <c r="I30" s="244">
        <v>6166</v>
      </c>
      <c r="J30" s="145"/>
      <c r="K30" s="145"/>
      <c r="L30" s="145"/>
      <c r="M30" s="145"/>
      <c r="N30" s="145"/>
      <c r="O30" s="145"/>
      <c r="P30" s="145"/>
      <c r="Q30" s="145">
        <f>I30-Y30-AG30</f>
        <v>4966</v>
      </c>
      <c r="R30" s="145"/>
      <c r="S30" s="145"/>
      <c r="T30" s="145"/>
      <c r="U30" s="145"/>
      <c r="V30" s="145"/>
      <c r="W30" s="145"/>
      <c r="X30" s="145"/>
      <c r="Y30" s="145">
        <v>886</v>
      </c>
      <c r="Z30" s="145"/>
      <c r="AA30" s="145"/>
      <c r="AB30" s="145"/>
      <c r="AC30" s="145"/>
      <c r="AD30" s="145"/>
      <c r="AE30" s="145"/>
      <c r="AF30" s="145"/>
      <c r="AG30" s="145">
        <v>314</v>
      </c>
      <c r="AH30" s="145"/>
      <c r="AI30" s="145"/>
      <c r="AJ30" s="145"/>
      <c r="AK30" s="145"/>
      <c r="AL30" s="145"/>
      <c r="AM30" s="145"/>
      <c r="AN30" s="145"/>
      <c r="AO30" s="232" t="s">
        <v>196</v>
      </c>
      <c r="AP30" s="146"/>
      <c r="AQ30" s="146"/>
      <c r="AR30" s="146"/>
      <c r="AS30" s="146"/>
      <c r="AT30" s="146"/>
      <c r="AU30" s="146"/>
      <c r="AV30" s="147"/>
      <c r="AW30" s="244">
        <v>73</v>
      </c>
      <c r="AX30" s="145"/>
      <c r="AY30" s="145"/>
      <c r="AZ30" s="145"/>
      <c r="BA30" s="145"/>
      <c r="BB30" s="145"/>
      <c r="BC30" s="145"/>
      <c r="BD30" s="145"/>
      <c r="BE30" s="145">
        <f>AW30-BM30-BU30</f>
        <v>61</v>
      </c>
      <c r="BF30" s="145"/>
      <c r="BG30" s="145"/>
      <c r="BH30" s="145"/>
      <c r="BI30" s="145"/>
      <c r="BJ30" s="145"/>
      <c r="BK30" s="145"/>
      <c r="BL30" s="145"/>
      <c r="BM30" s="145">
        <v>9</v>
      </c>
      <c r="BN30" s="145"/>
      <c r="BO30" s="145"/>
      <c r="BP30" s="145"/>
      <c r="BQ30" s="145"/>
      <c r="BR30" s="145"/>
      <c r="BS30" s="145"/>
      <c r="BT30" s="145"/>
      <c r="BU30" s="145">
        <v>3</v>
      </c>
      <c r="BV30" s="145"/>
      <c r="BW30" s="145"/>
      <c r="BX30" s="145"/>
      <c r="BY30" s="145"/>
      <c r="BZ30" s="145"/>
      <c r="CA30" s="145"/>
      <c r="CB30" s="145"/>
    </row>
    <row r="31" spans="1:80" ht="15" customHeight="1">
      <c r="A31" s="146" t="s">
        <v>4</v>
      </c>
      <c r="B31" s="146"/>
      <c r="C31" s="146"/>
      <c r="D31" s="146"/>
      <c r="E31" s="146"/>
      <c r="F31" s="146"/>
      <c r="G31" s="146"/>
      <c r="H31" s="147"/>
      <c r="I31" s="244">
        <v>3624</v>
      </c>
      <c r="J31" s="145"/>
      <c r="K31" s="145"/>
      <c r="L31" s="145"/>
      <c r="M31" s="145"/>
      <c r="N31" s="145"/>
      <c r="O31" s="145"/>
      <c r="P31" s="145"/>
      <c r="Q31" s="145">
        <f>I31-Y31-AG31</f>
        <v>2964</v>
      </c>
      <c r="R31" s="145"/>
      <c r="S31" s="145"/>
      <c r="T31" s="145"/>
      <c r="U31" s="145"/>
      <c r="V31" s="145"/>
      <c r="W31" s="145"/>
      <c r="X31" s="145"/>
      <c r="Y31" s="145">
        <v>448</v>
      </c>
      <c r="Z31" s="145"/>
      <c r="AA31" s="145"/>
      <c r="AB31" s="145"/>
      <c r="AC31" s="145"/>
      <c r="AD31" s="145"/>
      <c r="AE31" s="145"/>
      <c r="AF31" s="145"/>
      <c r="AG31" s="145">
        <v>212</v>
      </c>
      <c r="AH31" s="145"/>
      <c r="AI31" s="145"/>
      <c r="AJ31" s="145"/>
      <c r="AK31" s="145"/>
      <c r="AL31" s="145"/>
      <c r="AM31" s="145"/>
      <c r="AN31" s="145"/>
      <c r="AO31" s="232" t="s">
        <v>197</v>
      </c>
      <c r="AP31" s="146"/>
      <c r="AQ31" s="146"/>
      <c r="AR31" s="146"/>
      <c r="AS31" s="146"/>
      <c r="AT31" s="146"/>
      <c r="AU31" s="146"/>
      <c r="AV31" s="147"/>
      <c r="AW31" s="244">
        <v>80</v>
      </c>
      <c r="AX31" s="145"/>
      <c r="AY31" s="145"/>
      <c r="AZ31" s="145"/>
      <c r="BA31" s="145"/>
      <c r="BB31" s="145"/>
      <c r="BC31" s="145"/>
      <c r="BD31" s="145"/>
      <c r="BE31" s="145">
        <f>AW31-BM31-BU31</f>
        <v>65</v>
      </c>
      <c r="BF31" s="145"/>
      <c r="BG31" s="145"/>
      <c r="BH31" s="145"/>
      <c r="BI31" s="145"/>
      <c r="BJ31" s="145"/>
      <c r="BK31" s="145"/>
      <c r="BL31" s="145"/>
      <c r="BM31" s="145">
        <v>9</v>
      </c>
      <c r="BN31" s="145"/>
      <c r="BO31" s="145"/>
      <c r="BP31" s="145"/>
      <c r="BQ31" s="145"/>
      <c r="BR31" s="145"/>
      <c r="BS31" s="145"/>
      <c r="BT31" s="145"/>
      <c r="BU31" s="145">
        <v>6</v>
      </c>
      <c r="BV31" s="145"/>
      <c r="BW31" s="145"/>
      <c r="BX31" s="145"/>
      <c r="BY31" s="145"/>
      <c r="BZ31" s="145"/>
      <c r="CA31" s="145"/>
      <c r="CB31" s="145"/>
    </row>
    <row r="32" spans="1:80" ht="15" customHeight="1">
      <c r="A32" s="146" t="s">
        <v>5</v>
      </c>
      <c r="B32" s="146"/>
      <c r="C32" s="146"/>
      <c r="D32" s="146"/>
      <c r="E32" s="146"/>
      <c r="F32" s="146"/>
      <c r="G32" s="146"/>
      <c r="H32" s="147"/>
      <c r="I32" s="244">
        <v>1000</v>
      </c>
      <c r="J32" s="145"/>
      <c r="K32" s="145"/>
      <c r="L32" s="145"/>
      <c r="M32" s="145"/>
      <c r="N32" s="145"/>
      <c r="O32" s="145"/>
      <c r="P32" s="145"/>
      <c r="Q32" s="145">
        <f>I32-Y32-AG32</f>
        <v>830</v>
      </c>
      <c r="R32" s="145"/>
      <c r="S32" s="145"/>
      <c r="T32" s="145"/>
      <c r="U32" s="145"/>
      <c r="V32" s="145"/>
      <c r="W32" s="145"/>
      <c r="X32" s="145"/>
      <c r="Y32" s="145">
        <v>116</v>
      </c>
      <c r="Z32" s="145"/>
      <c r="AA32" s="145"/>
      <c r="AB32" s="145"/>
      <c r="AC32" s="145"/>
      <c r="AD32" s="145"/>
      <c r="AE32" s="145"/>
      <c r="AF32" s="145"/>
      <c r="AG32" s="145">
        <v>54</v>
      </c>
      <c r="AH32" s="145"/>
      <c r="AI32" s="145"/>
      <c r="AJ32" s="145"/>
      <c r="AK32" s="145"/>
      <c r="AL32" s="145"/>
      <c r="AM32" s="145"/>
      <c r="AN32" s="145"/>
      <c r="AO32" s="232"/>
      <c r="AP32" s="146"/>
      <c r="AQ32" s="146"/>
      <c r="AR32" s="146"/>
      <c r="AS32" s="146"/>
      <c r="AT32" s="146"/>
      <c r="AU32" s="146"/>
      <c r="AV32" s="147"/>
      <c r="AW32" s="244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</row>
    <row r="33" spans="1:80" ht="15" customHeight="1">
      <c r="A33" s="146" t="s">
        <v>6</v>
      </c>
      <c r="B33" s="146"/>
      <c r="C33" s="146"/>
      <c r="D33" s="146"/>
      <c r="E33" s="146"/>
      <c r="F33" s="146"/>
      <c r="G33" s="146"/>
      <c r="H33" s="147"/>
      <c r="I33" s="244">
        <v>865</v>
      </c>
      <c r="J33" s="145"/>
      <c r="K33" s="145"/>
      <c r="L33" s="145"/>
      <c r="M33" s="145"/>
      <c r="N33" s="145"/>
      <c r="O33" s="145"/>
      <c r="P33" s="145"/>
      <c r="Q33" s="145">
        <f>I33-Y33-AG33</f>
        <v>711</v>
      </c>
      <c r="R33" s="145"/>
      <c r="S33" s="145"/>
      <c r="T33" s="145"/>
      <c r="U33" s="145"/>
      <c r="V33" s="145"/>
      <c r="W33" s="145"/>
      <c r="X33" s="145"/>
      <c r="Y33" s="145">
        <v>83</v>
      </c>
      <c r="Z33" s="145"/>
      <c r="AA33" s="145"/>
      <c r="AB33" s="145"/>
      <c r="AC33" s="145"/>
      <c r="AD33" s="145"/>
      <c r="AE33" s="145"/>
      <c r="AF33" s="145"/>
      <c r="AG33" s="145">
        <v>71</v>
      </c>
      <c r="AH33" s="145"/>
      <c r="AI33" s="145"/>
      <c r="AJ33" s="145"/>
      <c r="AK33" s="145"/>
      <c r="AL33" s="145"/>
      <c r="AM33" s="145"/>
      <c r="AN33" s="145"/>
      <c r="AO33" s="233" t="s">
        <v>279</v>
      </c>
      <c r="AP33" s="234"/>
      <c r="AQ33" s="234"/>
      <c r="AR33" s="234"/>
      <c r="AS33" s="234"/>
      <c r="AT33" s="234"/>
      <c r="AU33" s="234"/>
      <c r="AV33" s="235"/>
      <c r="AW33" s="244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</row>
    <row r="34" spans="1:80" ht="15" customHeight="1">
      <c r="A34" s="146" t="s">
        <v>7</v>
      </c>
      <c r="B34" s="146"/>
      <c r="C34" s="146"/>
      <c r="D34" s="146"/>
      <c r="E34" s="146"/>
      <c r="F34" s="146"/>
      <c r="G34" s="146"/>
      <c r="H34" s="147"/>
      <c r="I34" s="244">
        <v>630</v>
      </c>
      <c r="J34" s="145"/>
      <c r="K34" s="145"/>
      <c r="L34" s="145"/>
      <c r="M34" s="145"/>
      <c r="N34" s="145"/>
      <c r="O34" s="145"/>
      <c r="P34" s="145"/>
      <c r="Q34" s="145">
        <f>I34-Y34-AG34</f>
        <v>535</v>
      </c>
      <c r="R34" s="145"/>
      <c r="S34" s="145"/>
      <c r="T34" s="145"/>
      <c r="U34" s="145"/>
      <c r="V34" s="145"/>
      <c r="W34" s="145"/>
      <c r="X34" s="145"/>
      <c r="Y34" s="145">
        <v>66</v>
      </c>
      <c r="Z34" s="145"/>
      <c r="AA34" s="145"/>
      <c r="AB34" s="145"/>
      <c r="AC34" s="145"/>
      <c r="AD34" s="145"/>
      <c r="AE34" s="145"/>
      <c r="AF34" s="145"/>
      <c r="AG34" s="145">
        <v>29</v>
      </c>
      <c r="AH34" s="145"/>
      <c r="AI34" s="145"/>
      <c r="AJ34" s="145"/>
      <c r="AK34" s="145"/>
      <c r="AL34" s="145"/>
      <c r="AM34" s="145"/>
      <c r="AN34" s="145"/>
      <c r="AO34" s="232" t="s">
        <v>198</v>
      </c>
      <c r="AP34" s="146"/>
      <c r="AQ34" s="146"/>
      <c r="AR34" s="146"/>
      <c r="AS34" s="146"/>
      <c r="AT34" s="146"/>
      <c r="AU34" s="146"/>
      <c r="AV34" s="147"/>
      <c r="AW34" s="145">
        <v>222</v>
      </c>
      <c r="AX34" s="145"/>
      <c r="AY34" s="145"/>
      <c r="AZ34" s="145"/>
      <c r="BA34" s="145"/>
      <c r="BB34" s="145"/>
      <c r="BC34" s="145"/>
      <c r="BD34" s="145"/>
      <c r="BE34" s="145">
        <f>AW34-BM34-BU34</f>
        <v>198</v>
      </c>
      <c r="BF34" s="145"/>
      <c r="BG34" s="145"/>
      <c r="BH34" s="145"/>
      <c r="BI34" s="145"/>
      <c r="BJ34" s="145"/>
      <c r="BK34" s="145"/>
      <c r="BL34" s="145"/>
      <c r="BM34" s="145">
        <v>16</v>
      </c>
      <c r="BN34" s="145"/>
      <c r="BO34" s="145"/>
      <c r="BP34" s="145"/>
      <c r="BQ34" s="145"/>
      <c r="BR34" s="145"/>
      <c r="BS34" s="145"/>
      <c r="BT34" s="145"/>
      <c r="BU34" s="145">
        <v>8</v>
      </c>
      <c r="BV34" s="145"/>
      <c r="BW34" s="145"/>
      <c r="BX34" s="145"/>
      <c r="BY34" s="145"/>
      <c r="BZ34" s="145"/>
      <c r="CA34" s="145"/>
      <c r="CB34" s="145"/>
    </row>
    <row r="35" spans="1:80" ht="15" customHeight="1">
      <c r="A35" s="146"/>
      <c r="B35" s="146"/>
      <c r="C35" s="146"/>
      <c r="D35" s="146"/>
      <c r="E35" s="146"/>
      <c r="F35" s="146"/>
      <c r="G35" s="146"/>
      <c r="H35" s="147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26"/>
      <c r="AP35" s="127"/>
      <c r="AQ35" s="127"/>
      <c r="AR35" s="127"/>
      <c r="AS35" s="127"/>
      <c r="AT35" s="127"/>
      <c r="AU35" s="127"/>
      <c r="AV35" s="12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</row>
    <row r="36" spans="1:80" ht="15" customHeight="1">
      <c r="A36" s="146" t="s">
        <v>8</v>
      </c>
      <c r="B36" s="146"/>
      <c r="C36" s="146"/>
      <c r="D36" s="146"/>
      <c r="E36" s="146"/>
      <c r="F36" s="146"/>
      <c r="G36" s="146"/>
      <c r="H36" s="147"/>
      <c r="I36" s="244">
        <v>591</v>
      </c>
      <c r="J36" s="145"/>
      <c r="K36" s="145"/>
      <c r="L36" s="145"/>
      <c r="M36" s="145"/>
      <c r="N36" s="145"/>
      <c r="O36" s="145"/>
      <c r="P36" s="145"/>
      <c r="Q36" s="145">
        <f>I36-Y36-AG36</f>
        <v>532</v>
      </c>
      <c r="R36" s="145"/>
      <c r="S36" s="145"/>
      <c r="T36" s="145"/>
      <c r="U36" s="145"/>
      <c r="V36" s="145"/>
      <c r="W36" s="145"/>
      <c r="X36" s="145"/>
      <c r="Y36" s="145">
        <v>21</v>
      </c>
      <c r="Z36" s="145"/>
      <c r="AA36" s="145"/>
      <c r="AB36" s="145"/>
      <c r="AC36" s="145"/>
      <c r="AD36" s="145"/>
      <c r="AE36" s="145"/>
      <c r="AF36" s="145"/>
      <c r="AG36" s="145">
        <v>38</v>
      </c>
      <c r="AH36" s="145"/>
      <c r="AI36" s="145"/>
      <c r="AJ36" s="145"/>
      <c r="AK36" s="145"/>
      <c r="AL36" s="145"/>
      <c r="AM36" s="145"/>
      <c r="AN36" s="145"/>
      <c r="AO36" s="233" t="s">
        <v>280</v>
      </c>
      <c r="AP36" s="234"/>
      <c r="AQ36" s="234"/>
      <c r="AR36" s="234"/>
      <c r="AS36" s="234"/>
      <c r="AT36" s="234"/>
      <c r="AU36" s="234"/>
      <c r="AV36" s="235"/>
      <c r="AW36" s="248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</row>
    <row r="37" spans="1:80" ht="15" customHeight="1">
      <c r="A37" s="146" t="s">
        <v>9</v>
      </c>
      <c r="B37" s="146"/>
      <c r="C37" s="146"/>
      <c r="D37" s="146"/>
      <c r="E37" s="146"/>
      <c r="F37" s="146"/>
      <c r="G37" s="146"/>
      <c r="H37" s="147"/>
      <c r="I37" s="244">
        <v>640</v>
      </c>
      <c r="J37" s="145"/>
      <c r="K37" s="145"/>
      <c r="L37" s="145"/>
      <c r="M37" s="145"/>
      <c r="N37" s="145"/>
      <c r="O37" s="145"/>
      <c r="P37" s="145"/>
      <c r="Q37" s="145">
        <f>I37-Y37-AG37</f>
        <v>539</v>
      </c>
      <c r="R37" s="145"/>
      <c r="S37" s="145"/>
      <c r="T37" s="145"/>
      <c r="U37" s="145"/>
      <c r="V37" s="145"/>
      <c r="W37" s="145"/>
      <c r="X37" s="145"/>
      <c r="Y37" s="145">
        <v>38</v>
      </c>
      <c r="Z37" s="145"/>
      <c r="AA37" s="145"/>
      <c r="AB37" s="145"/>
      <c r="AC37" s="145"/>
      <c r="AD37" s="145"/>
      <c r="AE37" s="145"/>
      <c r="AF37" s="145"/>
      <c r="AG37" s="145">
        <v>63</v>
      </c>
      <c r="AH37" s="145"/>
      <c r="AI37" s="145"/>
      <c r="AJ37" s="145"/>
      <c r="AK37" s="145"/>
      <c r="AL37" s="145"/>
      <c r="AM37" s="145"/>
      <c r="AN37" s="145"/>
      <c r="AO37" s="232" t="s">
        <v>199</v>
      </c>
      <c r="AP37" s="146"/>
      <c r="AQ37" s="146"/>
      <c r="AR37" s="146"/>
      <c r="AS37" s="146"/>
      <c r="AT37" s="146"/>
      <c r="AU37" s="146"/>
      <c r="AV37" s="147"/>
      <c r="AW37" s="248">
        <v>182</v>
      </c>
      <c r="AX37" s="145"/>
      <c r="AY37" s="145"/>
      <c r="AZ37" s="145"/>
      <c r="BA37" s="145"/>
      <c r="BB37" s="145"/>
      <c r="BC37" s="145"/>
      <c r="BD37" s="145"/>
      <c r="BE37" s="145">
        <f>AW37-BM37-BU37</f>
        <v>139</v>
      </c>
      <c r="BF37" s="145"/>
      <c r="BG37" s="145"/>
      <c r="BH37" s="145"/>
      <c r="BI37" s="145"/>
      <c r="BJ37" s="145"/>
      <c r="BK37" s="145"/>
      <c r="BL37" s="145"/>
      <c r="BM37" s="145">
        <v>24</v>
      </c>
      <c r="BN37" s="145"/>
      <c r="BO37" s="145"/>
      <c r="BP37" s="145"/>
      <c r="BQ37" s="145"/>
      <c r="BR37" s="145"/>
      <c r="BS37" s="145"/>
      <c r="BT37" s="145"/>
      <c r="BU37" s="145">
        <v>19</v>
      </c>
      <c r="BV37" s="145"/>
      <c r="BW37" s="145"/>
      <c r="BX37" s="145"/>
      <c r="BY37" s="145"/>
      <c r="BZ37" s="145"/>
      <c r="CA37" s="145"/>
      <c r="CB37" s="145"/>
    </row>
    <row r="38" spans="1:80" ht="15" customHeight="1">
      <c r="A38" s="146" t="s">
        <v>10</v>
      </c>
      <c r="B38" s="146"/>
      <c r="C38" s="146"/>
      <c r="D38" s="146"/>
      <c r="E38" s="146"/>
      <c r="F38" s="146"/>
      <c r="G38" s="146"/>
      <c r="H38" s="147"/>
      <c r="I38" s="244">
        <v>837</v>
      </c>
      <c r="J38" s="145"/>
      <c r="K38" s="145"/>
      <c r="L38" s="145"/>
      <c r="M38" s="145"/>
      <c r="N38" s="145"/>
      <c r="O38" s="145"/>
      <c r="P38" s="145"/>
      <c r="Q38" s="145">
        <f>I38-Y38-AG38</f>
        <v>709</v>
      </c>
      <c r="R38" s="145"/>
      <c r="S38" s="145"/>
      <c r="T38" s="145"/>
      <c r="U38" s="145"/>
      <c r="V38" s="145"/>
      <c r="W38" s="145"/>
      <c r="X38" s="145"/>
      <c r="Y38" s="145">
        <v>97</v>
      </c>
      <c r="Z38" s="145"/>
      <c r="AA38" s="145"/>
      <c r="AB38" s="145"/>
      <c r="AC38" s="145"/>
      <c r="AD38" s="145"/>
      <c r="AE38" s="145"/>
      <c r="AF38" s="145"/>
      <c r="AG38" s="145">
        <v>31</v>
      </c>
      <c r="AH38" s="145"/>
      <c r="AI38" s="145"/>
      <c r="AJ38" s="145"/>
      <c r="AK38" s="145"/>
      <c r="AL38" s="145"/>
      <c r="AM38" s="145"/>
      <c r="AN38" s="145"/>
      <c r="AO38" s="232"/>
      <c r="AP38" s="146"/>
      <c r="AQ38" s="146"/>
      <c r="AR38" s="146"/>
      <c r="AS38" s="146"/>
      <c r="AT38" s="146"/>
      <c r="AU38" s="146"/>
      <c r="AV38" s="147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</row>
    <row r="39" spans="1:80" ht="15" customHeight="1">
      <c r="A39" s="146" t="s">
        <v>11</v>
      </c>
      <c r="B39" s="146"/>
      <c r="C39" s="146"/>
      <c r="D39" s="146"/>
      <c r="E39" s="146"/>
      <c r="F39" s="146"/>
      <c r="G39" s="146"/>
      <c r="H39" s="147"/>
      <c r="I39" s="244">
        <v>644</v>
      </c>
      <c r="J39" s="145"/>
      <c r="K39" s="145"/>
      <c r="L39" s="145"/>
      <c r="M39" s="145"/>
      <c r="N39" s="145"/>
      <c r="O39" s="145"/>
      <c r="P39" s="145"/>
      <c r="Q39" s="145">
        <f>I39-Y39-AG39</f>
        <v>517</v>
      </c>
      <c r="R39" s="145"/>
      <c r="S39" s="145"/>
      <c r="T39" s="145"/>
      <c r="U39" s="145"/>
      <c r="V39" s="145"/>
      <c r="W39" s="145"/>
      <c r="X39" s="145"/>
      <c r="Y39" s="145">
        <v>40</v>
      </c>
      <c r="Z39" s="145"/>
      <c r="AA39" s="145"/>
      <c r="AB39" s="145"/>
      <c r="AC39" s="145"/>
      <c r="AD39" s="145"/>
      <c r="AE39" s="145"/>
      <c r="AF39" s="145"/>
      <c r="AG39" s="145">
        <v>87</v>
      </c>
      <c r="AH39" s="145"/>
      <c r="AI39" s="145"/>
      <c r="AJ39" s="145"/>
      <c r="AK39" s="145"/>
      <c r="AL39" s="145"/>
      <c r="AM39" s="145"/>
      <c r="AN39" s="145"/>
      <c r="AO39" s="233" t="s">
        <v>281</v>
      </c>
      <c r="AP39" s="234"/>
      <c r="AQ39" s="234"/>
      <c r="AR39" s="234"/>
      <c r="AS39" s="234"/>
      <c r="AT39" s="234"/>
      <c r="AU39" s="234"/>
      <c r="AV39" s="23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</row>
    <row r="40" spans="1:80" ht="15" customHeight="1">
      <c r="A40" s="146" t="s">
        <v>12</v>
      </c>
      <c r="B40" s="146"/>
      <c r="C40" s="146"/>
      <c r="D40" s="146"/>
      <c r="E40" s="146"/>
      <c r="F40" s="146"/>
      <c r="G40" s="146"/>
      <c r="H40" s="147"/>
      <c r="I40" s="244">
        <v>761</v>
      </c>
      <c r="J40" s="145"/>
      <c r="K40" s="145"/>
      <c r="L40" s="145"/>
      <c r="M40" s="145"/>
      <c r="N40" s="145"/>
      <c r="O40" s="145"/>
      <c r="P40" s="145"/>
      <c r="Q40" s="145">
        <f>I40-Y40-AG40</f>
        <v>641</v>
      </c>
      <c r="R40" s="145"/>
      <c r="S40" s="145"/>
      <c r="T40" s="145"/>
      <c r="U40" s="145"/>
      <c r="V40" s="145"/>
      <c r="W40" s="145"/>
      <c r="X40" s="145"/>
      <c r="Y40" s="145">
        <v>87</v>
      </c>
      <c r="Z40" s="145"/>
      <c r="AA40" s="145"/>
      <c r="AB40" s="145"/>
      <c r="AC40" s="145"/>
      <c r="AD40" s="145"/>
      <c r="AE40" s="145"/>
      <c r="AF40" s="145"/>
      <c r="AG40" s="145">
        <v>33</v>
      </c>
      <c r="AH40" s="145"/>
      <c r="AI40" s="145"/>
      <c r="AJ40" s="145"/>
      <c r="AK40" s="145"/>
      <c r="AL40" s="145"/>
      <c r="AM40" s="145"/>
      <c r="AN40" s="145"/>
      <c r="AO40" s="232" t="s">
        <v>204</v>
      </c>
      <c r="AP40" s="146"/>
      <c r="AQ40" s="146"/>
      <c r="AR40" s="146"/>
      <c r="AS40" s="146"/>
      <c r="AT40" s="146"/>
      <c r="AU40" s="146"/>
      <c r="AV40" s="147"/>
      <c r="AW40" s="248">
        <v>35</v>
      </c>
      <c r="AX40" s="145"/>
      <c r="AY40" s="145"/>
      <c r="AZ40" s="145"/>
      <c r="BA40" s="145"/>
      <c r="BB40" s="145"/>
      <c r="BC40" s="145"/>
      <c r="BD40" s="145"/>
      <c r="BE40" s="145">
        <f>AW40-BM40-BU40</f>
        <v>31</v>
      </c>
      <c r="BF40" s="145"/>
      <c r="BG40" s="145"/>
      <c r="BH40" s="145"/>
      <c r="BI40" s="145"/>
      <c r="BJ40" s="145"/>
      <c r="BK40" s="145"/>
      <c r="BL40" s="145"/>
      <c r="BM40" s="145">
        <v>4</v>
      </c>
      <c r="BN40" s="145"/>
      <c r="BO40" s="145"/>
      <c r="BP40" s="145"/>
      <c r="BQ40" s="145"/>
      <c r="BR40" s="145"/>
      <c r="BS40" s="145"/>
      <c r="BT40" s="145"/>
      <c r="BU40" s="145">
        <v>0</v>
      </c>
      <c r="BV40" s="145"/>
      <c r="BW40" s="145"/>
      <c r="BX40" s="145"/>
      <c r="BY40" s="145"/>
      <c r="BZ40" s="145"/>
      <c r="CA40" s="145"/>
      <c r="CB40" s="145"/>
    </row>
    <row r="41" spans="1:80" ht="15" customHeight="1">
      <c r="A41" s="146"/>
      <c r="B41" s="146"/>
      <c r="C41" s="146"/>
      <c r="D41" s="146"/>
      <c r="E41" s="146"/>
      <c r="F41" s="146"/>
      <c r="G41" s="146"/>
      <c r="H41" s="147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232"/>
      <c r="AP41" s="146"/>
      <c r="AQ41" s="146"/>
      <c r="AR41" s="146"/>
      <c r="AS41" s="146"/>
      <c r="AT41" s="146"/>
      <c r="AU41" s="146"/>
      <c r="AV41" s="147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</row>
    <row r="42" spans="2:80" ht="15" customHeight="1">
      <c r="B42" s="148" t="s">
        <v>320</v>
      </c>
      <c r="C42" s="148"/>
      <c r="D42" s="148"/>
      <c r="E42" s="148"/>
      <c r="F42" s="148"/>
      <c r="G42" s="148"/>
      <c r="H42" s="140"/>
      <c r="I42" s="145">
        <v>560</v>
      </c>
      <c r="J42" s="145"/>
      <c r="K42" s="145"/>
      <c r="L42" s="145"/>
      <c r="M42" s="145"/>
      <c r="N42" s="145"/>
      <c r="O42" s="145"/>
      <c r="P42" s="145"/>
      <c r="Q42" s="145">
        <f>I42-Y42-AG42</f>
        <v>485</v>
      </c>
      <c r="R42" s="145"/>
      <c r="S42" s="145"/>
      <c r="T42" s="145"/>
      <c r="U42" s="145"/>
      <c r="V42" s="145"/>
      <c r="W42" s="145"/>
      <c r="X42" s="145"/>
      <c r="Y42" s="145">
        <v>42</v>
      </c>
      <c r="Z42" s="145"/>
      <c r="AA42" s="145"/>
      <c r="AB42" s="145"/>
      <c r="AC42" s="145"/>
      <c r="AD42" s="145"/>
      <c r="AE42" s="145"/>
      <c r="AF42" s="145"/>
      <c r="AG42" s="145">
        <v>33</v>
      </c>
      <c r="AH42" s="145"/>
      <c r="AI42" s="145"/>
      <c r="AJ42" s="145"/>
      <c r="AK42" s="145"/>
      <c r="AL42" s="145"/>
      <c r="AM42" s="145"/>
      <c r="AN42" s="145"/>
      <c r="AO42" s="233" t="s">
        <v>282</v>
      </c>
      <c r="AP42" s="234"/>
      <c r="AQ42" s="234"/>
      <c r="AR42" s="234"/>
      <c r="AS42" s="234"/>
      <c r="AT42" s="234"/>
      <c r="AU42" s="234"/>
      <c r="AV42" s="23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</row>
    <row r="43" spans="1:80" ht="15" customHeight="1">
      <c r="A43" s="146" t="s">
        <v>271</v>
      </c>
      <c r="B43" s="146"/>
      <c r="C43" s="146"/>
      <c r="D43" s="146"/>
      <c r="E43" s="146"/>
      <c r="F43" s="146"/>
      <c r="G43" s="146"/>
      <c r="H43" s="147"/>
      <c r="I43" s="145">
        <v>530</v>
      </c>
      <c r="J43" s="145"/>
      <c r="K43" s="145"/>
      <c r="L43" s="145"/>
      <c r="M43" s="145"/>
      <c r="N43" s="145"/>
      <c r="O43" s="145"/>
      <c r="P43" s="145"/>
      <c r="Q43" s="145">
        <f>I43-Y43-AG43</f>
        <v>418</v>
      </c>
      <c r="R43" s="145"/>
      <c r="S43" s="145"/>
      <c r="T43" s="145"/>
      <c r="U43" s="145"/>
      <c r="V43" s="145"/>
      <c r="W43" s="145"/>
      <c r="X43" s="145"/>
      <c r="Y43" s="145">
        <v>85</v>
      </c>
      <c r="Z43" s="145"/>
      <c r="AA43" s="145"/>
      <c r="AB43" s="145"/>
      <c r="AC43" s="145"/>
      <c r="AD43" s="145"/>
      <c r="AE43" s="145"/>
      <c r="AF43" s="145"/>
      <c r="AG43" s="145">
        <v>27</v>
      </c>
      <c r="AH43" s="145"/>
      <c r="AI43" s="145"/>
      <c r="AJ43" s="145"/>
      <c r="AK43" s="145"/>
      <c r="AL43" s="145"/>
      <c r="AM43" s="145"/>
      <c r="AN43" s="145"/>
      <c r="AO43" s="232" t="s">
        <v>206</v>
      </c>
      <c r="AP43" s="146"/>
      <c r="AQ43" s="146"/>
      <c r="AR43" s="146"/>
      <c r="AS43" s="146"/>
      <c r="AT43" s="146"/>
      <c r="AU43" s="146"/>
      <c r="AV43" s="147"/>
      <c r="AW43" s="145">
        <v>325</v>
      </c>
      <c r="AX43" s="145"/>
      <c r="AY43" s="145"/>
      <c r="AZ43" s="145"/>
      <c r="BA43" s="145"/>
      <c r="BB43" s="145"/>
      <c r="BC43" s="145"/>
      <c r="BD43" s="145"/>
      <c r="BE43" s="145">
        <f>AW43-BM43-BU43</f>
        <v>296</v>
      </c>
      <c r="BF43" s="145"/>
      <c r="BG43" s="145"/>
      <c r="BH43" s="145"/>
      <c r="BI43" s="145"/>
      <c r="BJ43" s="145"/>
      <c r="BK43" s="145"/>
      <c r="BL43" s="145"/>
      <c r="BM43" s="145">
        <v>21</v>
      </c>
      <c r="BN43" s="145"/>
      <c r="BO43" s="145"/>
      <c r="BP43" s="145"/>
      <c r="BQ43" s="145"/>
      <c r="BR43" s="145"/>
      <c r="BS43" s="145"/>
      <c r="BT43" s="145"/>
      <c r="BU43" s="145">
        <v>8</v>
      </c>
      <c r="BV43" s="145"/>
      <c r="BW43" s="145"/>
      <c r="BX43" s="145"/>
      <c r="BY43" s="145"/>
      <c r="BZ43" s="145"/>
      <c r="CA43" s="145"/>
      <c r="CB43" s="145"/>
    </row>
    <row r="44" spans="1:80" ht="15" customHeight="1">
      <c r="A44" s="146" t="s">
        <v>272</v>
      </c>
      <c r="B44" s="146"/>
      <c r="C44" s="146"/>
      <c r="D44" s="146"/>
      <c r="E44" s="146"/>
      <c r="F44" s="146"/>
      <c r="G44" s="146"/>
      <c r="H44" s="147"/>
      <c r="I44" s="145">
        <v>962</v>
      </c>
      <c r="J44" s="145"/>
      <c r="K44" s="145"/>
      <c r="L44" s="145"/>
      <c r="M44" s="145"/>
      <c r="N44" s="145"/>
      <c r="O44" s="145"/>
      <c r="P44" s="145"/>
      <c r="Q44" s="145">
        <f>I44-Y44-AG44</f>
        <v>814</v>
      </c>
      <c r="R44" s="145"/>
      <c r="S44" s="145"/>
      <c r="T44" s="145"/>
      <c r="U44" s="145"/>
      <c r="V44" s="145"/>
      <c r="W44" s="145"/>
      <c r="X44" s="145"/>
      <c r="Y44" s="145">
        <v>117</v>
      </c>
      <c r="Z44" s="145"/>
      <c r="AA44" s="145"/>
      <c r="AB44" s="145"/>
      <c r="AC44" s="145"/>
      <c r="AD44" s="145"/>
      <c r="AE44" s="145"/>
      <c r="AF44" s="145"/>
      <c r="AG44" s="145">
        <v>31</v>
      </c>
      <c r="AH44" s="145"/>
      <c r="AI44" s="145"/>
      <c r="AJ44" s="145"/>
      <c r="AK44" s="145"/>
      <c r="AL44" s="145"/>
      <c r="AM44" s="145"/>
      <c r="AN44" s="145"/>
      <c r="AO44" s="123"/>
      <c r="AP44" s="121"/>
      <c r="AQ44" s="121"/>
      <c r="AR44" s="121"/>
      <c r="AS44" s="121"/>
      <c r="AT44" s="121"/>
      <c r="AU44" s="121"/>
      <c r="AV44" s="122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</row>
    <row r="45" spans="1:80" ht="15" customHeight="1">
      <c r="A45" s="146" t="s">
        <v>273</v>
      </c>
      <c r="B45" s="146"/>
      <c r="C45" s="146"/>
      <c r="D45" s="146"/>
      <c r="E45" s="146"/>
      <c r="F45" s="146"/>
      <c r="G45" s="146"/>
      <c r="H45" s="147"/>
      <c r="I45" s="145">
        <v>693</v>
      </c>
      <c r="J45" s="145"/>
      <c r="K45" s="145"/>
      <c r="L45" s="145"/>
      <c r="M45" s="145"/>
      <c r="N45" s="145"/>
      <c r="O45" s="145"/>
      <c r="P45" s="145"/>
      <c r="Q45" s="145">
        <f>I45-Y45-AG45</f>
        <v>589</v>
      </c>
      <c r="R45" s="145"/>
      <c r="S45" s="145"/>
      <c r="T45" s="145"/>
      <c r="U45" s="145"/>
      <c r="V45" s="145"/>
      <c r="W45" s="145"/>
      <c r="X45" s="145"/>
      <c r="Y45" s="145">
        <v>74</v>
      </c>
      <c r="Z45" s="145"/>
      <c r="AA45" s="145"/>
      <c r="AB45" s="145"/>
      <c r="AC45" s="145"/>
      <c r="AD45" s="145"/>
      <c r="AE45" s="145"/>
      <c r="AF45" s="145"/>
      <c r="AG45" s="145">
        <v>30</v>
      </c>
      <c r="AH45" s="145"/>
      <c r="AI45" s="145"/>
      <c r="AJ45" s="145"/>
      <c r="AK45" s="145"/>
      <c r="AL45" s="145"/>
      <c r="AM45" s="145"/>
      <c r="AN45" s="145"/>
      <c r="AO45" s="233" t="s">
        <v>283</v>
      </c>
      <c r="AP45" s="234"/>
      <c r="AQ45" s="234"/>
      <c r="AR45" s="234"/>
      <c r="AS45" s="234"/>
      <c r="AT45" s="234"/>
      <c r="AU45" s="234"/>
      <c r="AV45" s="23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</row>
    <row r="46" spans="1:80" ht="15" customHeight="1">
      <c r="A46" s="146"/>
      <c r="B46" s="146"/>
      <c r="C46" s="146"/>
      <c r="D46" s="146"/>
      <c r="E46" s="146"/>
      <c r="F46" s="146"/>
      <c r="G46" s="146"/>
      <c r="H46" s="147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232" t="s">
        <v>207</v>
      </c>
      <c r="AP46" s="146"/>
      <c r="AQ46" s="146"/>
      <c r="AR46" s="146"/>
      <c r="AS46" s="146"/>
      <c r="AT46" s="146"/>
      <c r="AU46" s="146"/>
      <c r="AV46" s="147"/>
      <c r="AW46" s="145">
        <v>140</v>
      </c>
      <c r="AX46" s="145"/>
      <c r="AY46" s="145"/>
      <c r="AZ46" s="145"/>
      <c r="BA46" s="145"/>
      <c r="BB46" s="145"/>
      <c r="BC46" s="145"/>
      <c r="BD46" s="145"/>
      <c r="BE46" s="145">
        <f>AW46-BM46-BU46</f>
        <v>124</v>
      </c>
      <c r="BF46" s="145"/>
      <c r="BG46" s="145"/>
      <c r="BH46" s="145"/>
      <c r="BI46" s="145"/>
      <c r="BJ46" s="145"/>
      <c r="BK46" s="145"/>
      <c r="BL46" s="145"/>
      <c r="BM46" s="145">
        <v>16</v>
      </c>
      <c r="BN46" s="145"/>
      <c r="BO46" s="145"/>
      <c r="BP46" s="145"/>
      <c r="BQ46" s="145"/>
      <c r="BR46" s="145"/>
      <c r="BS46" s="145"/>
      <c r="BT46" s="145"/>
      <c r="BU46" s="145">
        <v>0</v>
      </c>
      <c r="BV46" s="145"/>
      <c r="BW46" s="145"/>
      <c r="BX46" s="145"/>
      <c r="BY46" s="145"/>
      <c r="BZ46" s="145"/>
      <c r="CA46" s="145"/>
      <c r="CB46" s="145"/>
    </row>
    <row r="47" spans="1:80" ht="15" customHeight="1">
      <c r="A47" s="234"/>
      <c r="B47" s="234"/>
      <c r="C47" s="234"/>
      <c r="D47" s="234"/>
      <c r="E47" s="234"/>
      <c r="F47" s="234"/>
      <c r="G47" s="234"/>
      <c r="H47" s="23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232" t="s">
        <v>209</v>
      </c>
      <c r="AP47" s="146"/>
      <c r="AQ47" s="146"/>
      <c r="AR47" s="146"/>
      <c r="AS47" s="146"/>
      <c r="AT47" s="146"/>
      <c r="AU47" s="146"/>
      <c r="AV47" s="147"/>
      <c r="AW47" s="248">
        <v>104</v>
      </c>
      <c r="AX47" s="145"/>
      <c r="AY47" s="145"/>
      <c r="AZ47" s="145"/>
      <c r="BA47" s="145"/>
      <c r="BB47" s="145"/>
      <c r="BC47" s="145"/>
      <c r="BD47" s="145"/>
      <c r="BE47" s="145">
        <f>AW47-BM47-BU47</f>
        <v>91</v>
      </c>
      <c r="BF47" s="145"/>
      <c r="BG47" s="145"/>
      <c r="BH47" s="145"/>
      <c r="BI47" s="145"/>
      <c r="BJ47" s="145"/>
      <c r="BK47" s="145"/>
      <c r="BL47" s="145"/>
      <c r="BM47" s="145">
        <v>3</v>
      </c>
      <c r="BN47" s="145"/>
      <c r="BO47" s="145"/>
      <c r="BP47" s="145"/>
      <c r="BQ47" s="145"/>
      <c r="BR47" s="145"/>
      <c r="BS47" s="145"/>
      <c r="BT47" s="145"/>
      <c r="BU47" s="145">
        <v>10</v>
      </c>
      <c r="BV47" s="145"/>
      <c r="BW47" s="145"/>
      <c r="BX47" s="145"/>
      <c r="BY47" s="145"/>
      <c r="BZ47" s="145"/>
      <c r="CA47" s="145"/>
      <c r="CB47" s="145"/>
    </row>
    <row r="48" spans="1:80" ht="15" customHeight="1">
      <c r="A48" s="234" t="s">
        <v>284</v>
      </c>
      <c r="B48" s="234"/>
      <c r="C48" s="234"/>
      <c r="D48" s="234"/>
      <c r="E48" s="234"/>
      <c r="F48" s="234"/>
      <c r="G48" s="234"/>
      <c r="H48" s="235"/>
      <c r="I48" s="244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232"/>
      <c r="AP48" s="146"/>
      <c r="AQ48" s="146"/>
      <c r="AR48" s="146"/>
      <c r="AS48" s="146"/>
      <c r="AT48" s="146"/>
      <c r="AU48" s="146"/>
      <c r="AV48" s="147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</row>
    <row r="49" spans="1:80" ht="15" customHeight="1">
      <c r="A49" s="146" t="s">
        <v>200</v>
      </c>
      <c r="B49" s="146"/>
      <c r="C49" s="146"/>
      <c r="D49" s="146"/>
      <c r="E49" s="146"/>
      <c r="F49" s="146"/>
      <c r="G49" s="146"/>
      <c r="H49" s="147"/>
      <c r="I49" s="244">
        <v>136</v>
      </c>
      <c r="J49" s="145"/>
      <c r="K49" s="145"/>
      <c r="L49" s="145"/>
      <c r="M49" s="145"/>
      <c r="N49" s="145"/>
      <c r="O49" s="145"/>
      <c r="P49" s="145"/>
      <c r="Q49" s="145">
        <f>I49-Y49-AG49</f>
        <v>121</v>
      </c>
      <c r="R49" s="145"/>
      <c r="S49" s="145"/>
      <c r="T49" s="145"/>
      <c r="U49" s="145"/>
      <c r="V49" s="145"/>
      <c r="W49" s="145"/>
      <c r="X49" s="145"/>
      <c r="Y49" s="145">
        <v>15</v>
      </c>
      <c r="Z49" s="145"/>
      <c r="AA49" s="145"/>
      <c r="AB49" s="145"/>
      <c r="AC49" s="145"/>
      <c r="AD49" s="145"/>
      <c r="AE49" s="145"/>
      <c r="AF49" s="145"/>
      <c r="AG49" s="145">
        <v>0</v>
      </c>
      <c r="AH49" s="145"/>
      <c r="AI49" s="145"/>
      <c r="AJ49" s="145"/>
      <c r="AK49" s="145"/>
      <c r="AL49" s="145"/>
      <c r="AM49" s="145"/>
      <c r="AN49" s="145"/>
      <c r="AO49" s="233" t="s">
        <v>285</v>
      </c>
      <c r="AP49" s="234"/>
      <c r="AQ49" s="234"/>
      <c r="AR49" s="234"/>
      <c r="AS49" s="234"/>
      <c r="AT49" s="234"/>
      <c r="AU49" s="234"/>
      <c r="AV49" s="23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</row>
    <row r="50" spans="1:80" ht="15" customHeight="1">
      <c r="A50" s="234"/>
      <c r="B50" s="234"/>
      <c r="C50" s="234"/>
      <c r="D50" s="234"/>
      <c r="E50" s="234"/>
      <c r="F50" s="234"/>
      <c r="G50" s="234"/>
      <c r="H50" s="235"/>
      <c r="I50" s="244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232" t="s">
        <v>205</v>
      </c>
      <c r="AP50" s="146"/>
      <c r="AQ50" s="146"/>
      <c r="AR50" s="146"/>
      <c r="AS50" s="146"/>
      <c r="AT50" s="146"/>
      <c r="AU50" s="146"/>
      <c r="AV50" s="147"/>
      <c r="AW50" s="248">
        <v>41</v>
      </c>
      <c r="AX50" s="145"/>
      <c r="AY50" s="145"/>
      <c r="AZ50" s="145"/>
      <c r="BA50" s="145"/>
      <c r="BB50" s="145"/>
      <c r="BC50" s="145"/>
      <c r="BD50" s="145"/>
      <c r="BE50" s="145">
        <f>AW50-BM50-BU50</f>
        <v>33</v>
      </c>
      <c r="BF50" s="145"/>
      <c r="BG50" s="145"/>
      <c r="BH50" s="145"/>
      <c r="BI50" s="145"/>
      <c r="BJ50" s="145"/>
      <c r="BK50" s="145"/>
      <c r="BL50" s="145"/>
      <c r="BM50" s="145">
        <v>4</v>
      </c>
      <c r="BN50" s="145"/>
      <c r="BO50" s="145"/>
      <c r="BP50" s="145"/>
      <c r="BQ50" s="145"/>
      <c r="BR50" s="145"/>
      <c r="BS50" s="145"/>
      <c r="BT50" s="145"/>
      <c r="BU50" s="145">
        <v>4</v>
      </c>
      <c r="BV50" s="145"/>
      <c r="BW50" s="145"/>
      <c r="BX50" s="145"/>
      <c r="BY50" s="145"/>
      <c r="BZ50" s="145"/>
      <c r="CA50" s="145"/>
      <c r="CB50" s="145"/>
    </row>
    <row r="51" spans="1:80" ht="15" customHeight="1">
      <c r="A51" s="234" t="s">
        <v>286</v>
      </c>
      <c r="B51" s="234"/>
      <c r="C51" s="234"/>
      <c r="D51" s="234"/>
      <c r="E51" s="234"/>
      <c r="F51" s="234"/>
      <c r="G51" s="234"/>
      <c r="H51" s="23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232"/>
      <c r="AP51" s="146"/>
      <c r="AQ51" s="146"/>
      <c r="AR51" s="146"/>
      <c r="AS51" s="146"/>
      <c r="AT51" s="146"/>
      <c r="AU51" s="146"/>
      <c r="AV51" s="147"/>
      <c r="AW51" s="248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</row>
    <row r="52" spans="1:80" ht="15" customHeight="1">
      <c r="A52" s="146" t="s">
        <v>201</v>
      </c>
      <c r="B52" s="146"/>
      <c r="C52" s="146"/>
      <c r="D52" s="146"/>
      <c r="E52" s="146"/>
      <c r="F52" s="146"/>
      <c r="G52" s="146"/>
      <c r="H52" s="147"/>
      <c r="I52" s="145">
        <v>141</v>
      </c>
      <c r="J52" s="145"/>
      <c r="K52" s="145"/>
      <c r="L52" s="145"/>
      <c r="M52" s="145"/>
      <c r="N52" s="145"/>
      <c r="O52" s="145"/>
      <c r="P52" s="145"/>
      <c r="Q52" s="145">
        <f>I52-Y52-AG52</f>
        <v>119</v>
      </c>
      <c r="R52" s="145"/>
      <c r="S52" s="145"/>
      <c r="T52" s="145"/>
      <c r="U52" s="145"/>
      <c r="V52" s="145"/>
      <c r="W52" s="145"/>
      <c r="X52" s="145"/>
      <c r="Y52" s="145">
        <v>15</v>
      </c>
      <c r="Z52" s="145"/>
      <c r="AA52" s="145"/>
      <c r="AB52" s="145"/>
      <c r="AC52" s="145"/>
      <c r="AD52" s="145"/>
      <c r="AE52" s="145"/>
      <c r="AF52" s="145"/>
      <c r="AG52" s="145">
        <v>7</v>
      </c>
      <c r="AH52" s="145"/>
      <c r="AI52" s="145"/>
      <c r="AJ52" s="145"/>
      <c r="AK52" s="145"/>
      <c r="AL52" s="145"/>
      <c r="AM52" s="145"/>
      <c r="AN52" s="145"/>
      <c r="AO52" s="233" t="s">
        <v>287</v>
      </c>
      <c r="AP52" s="234"/>
      <c r="AQ52" s="234"/>
      <c r="AR52" s="234"/>
      <c r="AS52" s="234"/>
      <c r="AT52" s="234"/>
      <c r="AU52" s="234"/>
      <c r="AV52" s="235"/>
      <c r="AW52" s="248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</row>
    <row r="53" spans="1:80" ht="15" customHeight="1">
      <c r="A53" s="234"/>
      <c r="B53" s="234"/>
      <c r="C53" s="234"/>
      <c r="D53" s="234"/>
      <c r="E53" s="234"/>
      <c r="F53" s="234"/>
      <c r="G53" s="234"/>
      <c r="H53" s="23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232" t="s">
        <v>208</v>
      </c>
      <c r="AP53" s="146"/>
      <c r="AQ53" s="146"/>
      <c r="AR53" s="146"/>
      <c r="AS53" s="146"/>
      <c r="AT53" s="146"/>
      <c r="AU53" s="146"/>
      <c r="AV53" s="147"/>
      <c r="AW53" s="145">
        <v>92</v>
      </c>
      <c r="AX53" s="145"/>
      <c r="AY53" s="145"/>
      <c r="AZ53" s="145"/>
      <c r="BA53" s="145"/>
      <c r="BB53" s="145"/>
      <c r="BC53" s="145"/>
      <c r="BD53" s="145"/>
      <c r="BE53" s="145">
        <f>AW53-BM53-BU53</f>
        <v>87</v>
      </c>
      <c r="BF53" s="145"/>
      <c r="BG53" s="145"/>
      <c r="BH53" s="145"/>
      <c r="BI53" s="145"/>
      <c r="BJ53" s="145"/>
      <c r="BK53" s="145"/>
      <c r="BL53" s="145"/>
      <c r="BM53" s="145">
        <v>5</v>
      </c>
      <c r="BN53" s="145"/>
      <c r="BO53" s="145"/>
      <c r="BP53" s="145"/>
      <c r="BQ53" s="145"/>
      <c r="BR53" s="145"/>
      <c r="BS53" s="145"/>
      <c r="BT53" s="145"/>
      <c r="BU53" s="145">
        <v>0</v>
      </c>
      <c r="BV53" s="145"/>
      <c r="BW53" s="145"/>
      <c r="BX53" s="145"/>
      <c r="BY53" s="145"/>
      <c r="BZ53" s="145"/>
      <c r="CA53" s="145"/>
      <c r="CB53" s="145"/>
    </row>
    <row r="54" spans="1:80" ht="15" customHeight="1">
      <c r="A54" s="234" t="s">
        <v>288</v>
      </c>
      <c r="B54" s="234"/>
      <c r="C54" s="234"/>
      <c r="D54" s="234"/>
      <c r="E54" s="234"/>
      <c r="F54" s="234"/>
      <c r="G54" s="234"/>
      <c r="H54" s="235"/>
      <c r="I54" s="244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232" t="s">
        <v>274</v>
      </c>
      <c r="AP54" s="146"/>
      <c r="AQ54" s="146"/>
      <c r="AR54" s="146"/>
      <c r="AS54" s="146"/>
      <c r="AT54" s="146"/>
      <c r="AU54" s="146"/>
      <c r="AV54" s="147"/>
      <c r="AW54" s="145">
        <v>238</v>
      </c>
      <c r="AX54" s="145"/>
      <c r="AY54" s="145"/>
      <c r="AZ54" s="145"/>
      <c r="BA54" s="145"/>
      <c r="BB54" s="145"/>
      <c r="BC54" s="145"/>
      <c r="BD54" s="145"/>
      <c r="BE54" s="145">
        <f>AW54-BM54-BU54</f>
        <v>219</v>
      </c>
      <c r="BF54" s="145"/>
      <c r="BG54" s="145"/>
      <c r="BH54" s="145"/>
      <c r="BI54" s="145"/>
      <c r="BJ54" s="145"/>
      <c r="BK54" s="145"/>
      <c r="BL54" s="145"/>
      <c r="BM54" s="145">
        <v>12</v>
      </c>
      <c r="BN54" s="145"/>
      <c r="BO54" s="145"/>
      <c r="BP54" s="145"/>
      <c r="BQ54" s="145"/>
      <c r="BR54" s="145"/>
      <c r="BS54" s="145"/>
      <c r="BT54" s="145"/>
      <c r="BU54" s="145">
        <v>7</v>
      </c>
      <c r="BV54" s="145"/>
      <c r="BW54" s="145"/>
      <c r="BX54" s="145"/>
      <c r="BY54" s="145"/>
      <c r="BZ54" s="145"/>
      <c r="CA54" s="145"/>
      <c r="CB54" s="145"/>
    </row>
    <row r="55" spans="1:80" ht="15" customHeight="1">
      <c r="A55" s="146" t="s">
        <v>202</v>
      </c>
      <c r="B55" s="146"/>
      <c r="C55" s="146"/>
      <c r="D55" s="146"/>
      <c r="E55" s="146"/>
      <c r="F55" s="146"/>
      <c r="G55" s="146"/>
      <c r="H55" s="147"/>
      <c r="I55" s="244">
        <v>74</v>
      </c>
      <c r="J55" s="145"/>
      <c r="K55" s="145"/>
      <c r="L55" s="145"/>
      <c r="M55" s="145"/>
      <c r="N55" s="145"/>
      <c r="O55" s="145"/>
      <c r="P55" s="145"/>
      <c r="Q55" s="145">
        <f>I55-Y55-AG55</f>
        <v>61</v>
      </c>
      <c r="R55" s="145"/>
      <c r="S55" s="145"/>
      <c r="T55" s="145"/>
      <c r="U55" s="145"/>
      <c r="V55" s="145"/>
      <c r="W55" s="145"/>
      <c r="X55" s="145"/>
      <c r="Y55" s="145">
        <v>9</v>
      </c>
      <c r="Z55" s="145"/>
      <c r="AA55" s="145"/>
      <c r="AB55" s="145"/>
      <c r="AC55" s="145"/>
      <c r="AD55" s="145"/>
      <c r="AE55" s="145"/>
      <c r="AF55" s="145"/>
      <c r="AG55" s="145">
        <v>4</v>
      </c>
      <c r="AH55" s="145"/>
      <c r="AI55" s="145"/>
      <c r="AJ55" s="145"/>
      <c r="AK55" s="145"/>
      <c r="AL55" s="145"/>
      <c r="AM55" s="145"/>
      <c r="AN55" s="145"/>
      <c r="AO55" s="232"/>
      <c r="AP55" s="146"/>
      <c r="AQ55" s="146"/>
      <c r="AR55" s="146"/>
      <c r="AS55" s="146"/>
      <c r="AT55" s="146"/>
      <c r="AU55" s="146"/>
      <c r="AV55" s="147"/>
      <c r="AW55" s="244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</row>
    <row r="56" spans="1:80" ht="15" customHeight="1">
      <c r="A56" s="146" t="s">
        <v>203</v>
      </c>
      <c r="B56" s="146"/>
      <c r="C56" s="146"/>
      <c r="D56" s="146"/>
      <c r="E56" s="146"/>
      <c r="F56" s="146"/>
      <c r="G56" s="146"/>
      <c r="H56" s="147"/>
      <c r="I56" s="244">
        <v>135</v>
      </c>
      <c r="J56" s="145"/>
      <c r="K56" s="145"/>
      <c r="L56" s="145"/>
      <c r="M56" s="145"/>
      <c r="N56" s="145"/>
      <c r="O56" s="145"/>
      <c r="P56" s="145"/>
      <c r="Q56" s="145">
        <f>I56-Y56-AG56</f>
        <v>100</v>
      </c>
      <c r="R56" s="145"/>
      <c r="S56" s="145"/>
      <c r="T56" s="145"/>
      <c r="U56" s="145"/>
      <c r="V56" s="145"/>
      <c r="W56" s="145"/>
      <c r="X56" s="145"/>
      <c r="Y56" s="145">
        <v>16</v>
      </c>
      <c r="Z56" s="145"/>
      <c r="AA56" s="145"/>
      <c r="AB56" s="145"/>
      <c r="AC56" s="145"/>
      <c r="AD56" s="145"/>
      <c r="AE56" s="145"/>
      <c r="AF56" s="145"/>
      <c r="AG56" s="145">
        <v>19</v>
      </c>
      <c r="AH56" s="145"/>
      <c r="AI56" s="145"/>
      <c r="AJ56" s="145"/>
      <c r="AK56" s="145"/>
      <c r="AL56" s="145"/>
      <c r="AM56" s="145"/>
      <c r="AN56" s="145"/>
      <c r="AO56" s="233" t="s">
        <v>213</v>
      </c>
      <c r="AP56" s="234"/>
      <c r="AQ56" s="234"/>
      <c r="AR56" s="234"/>
      <c r="AS56" s="234"/>
      <c r="AT56" s="234"/>
      <c r="AU56" s="234"/>
      <c r="AV56" s="235"/>
      <c r="AW56" s="244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</row>
    <row r="57" spans="1:80" ht="15" customHeight="1">
      <c r="A57" s="146"/>
      <c r="B57" s="146"/>
      <c r="C57" s="146"/>
      <c r="D57" s="146"/>
      <c r="E57" s="146"/>
      <c r="F57" s="146"/>
      <c r="G57" s="146"/>
      <c r="H57" s="147"/>
      <c r="I57" s="244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245" t="s">
        <v>275</v>
      </c>
      <c r="AP57" s="246"/>
      <c r="AQ57" s="246"/>
      <c r="AR57" s="246"/>
      <c r="AS57" s="246"/>
      <c r="AT57" s="246"/>
      <c r="AU57" s="246"/>
      <c r="AV57" s="247"/>
      <c r="AW57" s="244">
        <v>240</v>
      </c>
      <c r="AX57" s="145"/>
      <c r="AY57" s="145"/>
      <c r="AZ57" s="145"/>
      <c r="BA57" s="145"/>
      <c r="BB57" s="145"/>
      <c r="BC57" s="145"/>
      <c r="BD57" s="145"/>
      <c r="BE57" s="145">
        <f>AW57-BM57-BU57</f>
        <v>191</v>
      </c>
      <c r="BF57" s="145"/>
      <c r="BG57" s="145"/>
      <c r="BH57" s="145"/>
      <c r="BI57" s="145"/>
      <c r="BJ57" s="145"/>
      <c r="BK57" s="145"/>
      <c r="BL57" s="145"/>
      <c r="BM57" s="145">
        <v>33</v>
      </c>
      <c r="BN57" s="145"/>
      <c r="BO57" s="145"/>
      <c r="BP57" s="145"/>
      <c r="BQ57" s="145"/>
      <c r="BR57" s="145"/>
      <c r="BS57" s="145"/>
      <c r="BT57" s="145"/>
      <c r="BU57" s="145">
        <v>16</v>
      </c>
      <c r="BV57" s="145"/>
      <c r="BW57" s="145"/>
      <c r="BX57" s="145"/>
      <c r="BY57" s="145"/>
      <c r="BZ57" s="145"/>
      <c r="CA57" s="145"/>
      <c r="CB57" s="145"/>
    </row>
    <row r="58" spans="1:80" ht="3" customHeight="1" thickBot="1">
      <c r="A58" s="241"/>
      <c r="B58" s="241"/>
      <c r="C58" s="241"/>
      <c r="D58" s="241"/>
      <c r="E58" s="241"/>
      <c r="F58" s="241"/>
      <c r="G58" s="241"/>
      <c r="H58" s="242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  <c r="AO58" s="238"/>
      <c r="AP58" s="239"/>
      <c r="AQ58" s="239"/>
      <c r="AR58" s="239"/>
      <c r="AS58" s="239"/>
      <c r="AT58" s="239"/>
      <c r="AU58" s="239"/>
      <c r="AV58" s="240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</row>
    <row r="59" spans="1:81" ht="3" customHeight="1">
      <c r="A59" s="97"/>
      <c r="B59" s="97"/>
      <c r="C59" s="97"/>
      <c r="D59" s="97"/>
      <c r="E59" s="97"/>
      <c r="F59" s="97"/>
      <c r="G59" s="97"/>
      <c r="H59" s="97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1"/>
      <c r="AP59" s="91"/>
      <c r="AQ59" s="91"/>
      <c r="AR59" s="91"/>
      <c r="AS59" s="91"/>
      <c r="AT59" s="91"/>
      <c r="AU59" s="91"/>
      <c r="AV59" s="91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</row>
    <row r="60" spans="1:159" ht="11.25">
      <c r="A60" s="141" t="s">
        <v>185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243" t="s">
        <v>276</v>
      </c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</row>
    <row r="61" spans="2:159" ht="11.2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</row>
    <row r="62" spans="1:90" ht="20.25" customHeight="1">
      <c r="A62" s="236" t="s">
        <v>313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</row>
    <row r="63" spans="1:90" ht="19.5" customHeight="1">
      <c r="A63" s="212" t="s">
        <v>237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</row>
    <row r="64" spans="6:95" ht="2.25" customHeight="1" thickBot="1"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9"/>
      <c r="CI64" s="29"/>
      <c r="CJ64" s="29"/>
      <c r="CK64" s="29"/>
      <c r="CL64" s="29"/>
      <c r="CM64" s="29"/>
      <c r="CN64" s="29"/>
      <c r="CO64" s="29"/>
      <c r="CP64" s="29"/>
      <c r="CQ64" s="29"/>
    </row>
    <row r="65" spans="3:85" ht="16.5" customHeight="1">
      <c r="C65" s="213" t="s">
        <v>151</v>
      </c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5"/>
      <c r="U65" s="218" t="s">
        <v>152</v>
      </c>
      <c r="V65" s="219"/>
      <c r="W65" s="219"/>
      <c r="X65" s="219"/>
      <c r="Y65" s="219"/>
      <c r="Z65" s="220"/>
      <c r="AA65" s="224" t="s">
        <v>153</v>
      </c>
      <c r="AB65" s="213"/>
      <c r="AC65" s="213"/>
      <c r="AD65" s="213"/>
      <c r="AE65" s="213"/>
      <c r="AF65" s="225"/>
      <c r="AG65" s="150" t="s">
        <v>211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2"/>
      <c r="BE65" s="150" t="s">
        <v>76</v>
      </c>
      <c r="BF65" s="151"/>
      <c r="BG65" s="151"/>
      <c r="BH65" s="151"/>
      <c r="BI65" s="151"/>
      <c r="BJ65" s="151"/>
      <c r="BK65" s="151"/>
      <c r="BL65" s="151"/>
      <c r="BM65" s="229" t="s">
        <v>77</v>
      </c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30"/>
    </row>
    <row r="66" spans="3:85" ht="18" customHeight="1"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7"/>
      <c r="U66" s="221"/>
      <c r="V66" s="222"/>
      <c r="W66" s="222"/>
      <c r="X66" s="222"/>
      <c r="Y66" s="222"/>
      <c r="Z66" s="223"/>
      <c r="AA66" s="226"/>
      <c r="AB66" s="227"/>
      <c r="AC66" s="227"/>
      <c r="AD66" s="227"/>
      <c r="AE66" s="227"/>
      <c r="AF66" s="228"/>
      <c r="AG66" s="211" t="s">
        <v>154</v>
      </c>
      <c r="AH66" s="211"/>
      <c r="AI66" s="211"/>
      <c r="AJ66" s="211"/>
      <c r="AK66" s="211"/>
      <c r="AL66" s="211"/>
      <c r="AM66" s="211"/>
      <c r="AN66" s="211"/>
      <c r="AO66" s="211" t="s">
        <v>155</v>
      </c>
      <c r="AP66" s="211"/>
      <c r="AQ66" s="211"/>
      <c r="AR66" s="211"/>
      <c r="AS66" s="211"/>
      <c r="AT66" s="211"/>
      <c r="AU66" s="211"/>
      <c r="AV66" s="211"/>
      <c r="AW66" s="211" t="s">
        <v>156</v>
      </c>
      <c r="AX66" s="211"/>
      <c r="AY66" s="211"/>
      <c r="AZ66" s="211"/>
      <c r="BA66" s="211"/>
      <c r="BB66" s="211"/>
      <c r="BC66" s="211"/>
      <c r="BD66" s="211"/>
      <c r="BE66" s="211" t="s">
        <v>154</v>
      </c>
      <c r="BF66" s="211"/>
      <c r="BG66" s="211"/>
      <c r="BH66" s="211"/>
      <c r="BI66" s="211"/>
      <c r="BJ66" s="211"/>
      <c r="BK66" s="211"/>
      <c r="BL66" s="211"/>
      <c r="BM66" s="211" t="s">
        <v>154</v>
      </c>
      <c r="BN66" s="211"/>
      <c r="BO66" s="211"/>
      <c r="BP66" s="211"/>
      <c r="BQ66" s="211"/>
      <c r="BR66" s="211"/>
      <c r="BS66" s="211"/>
      <c r="BT66" s="211" t="s">
        <v>155</v>
      </c>
      <c r="BU66" s="211"/>
      <c r="BV66" s="211"/>
      <c r="BW66" s="211"/>
      <c r="BX66" s="211"/>
      <c r="BY66" s="211"/>
      <c r="BZ66" s="211"/>
      <c r="CA66" s="211" t="s">
        <v>156</v>
      </c>
      <c r="CB66" s="211"/>
      <c r="CC66" s="211"/>
      <c r="CD66" s="211"/>
      <c r="CE66" s="211"/>
      <c r="CF66" s="211"/>
      <c r="CG66" s="231"/>
    </row>
    <row r="67" spans="3:85" ht="3" customHeight="1">
      <c r="C67" s="112"/>
      <c r="D67" s="112"/>
      <c r="E67" s="112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10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</row>
    <row r="68" spans="3:85" s="2" customFormat="1" ht="14.25" customHeight="1">
      <c r="C68" s="112"/>
      <c r="D68" s="112"/>
      <c r="E68" s="112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10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69" t="s">
        <v>13</v>
      </c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</row>
    <row r="69" spans="3:85" s="2" customFormat="1" ht="14.25" customHeight="1">
      <c r="C69" s="208" t="s">
        <v>291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1"/>
      <c r="U69" s="154">
        <v>17</v>
      </c>
      <c r="V69" s="154"/>
      <c r="W69" s="154"/>
      <c r="X69" s="154"/>
      <c r="Y69" s="154"/>
      <c r="Z69" s="154"/>
      <c r="AA69" s="154">
        <v>10</v>
      </c>
      <c r="AB69" s="154"/>
      <c r="AC69" s="154"/>
      <c r="AD69" s="154"/>
      <c r="AE69" s="154"/>
      <c r="AF69" s="154"/>
      <c r="AG69" s="154">
        <v>1334279</v>
      </c>
      <c r="AH69" s="154"/>
      <c r="AI69" s="154"/>
      <c r="AJ69" s="154"/>
      <c r="AK69" s="154"/>
      <c r="AL69" s="154"/>
      <c r="AM69" s="154"/>
      <c r="AN69" s="154"/>
      <c r="AO69" s="154">
        <v>635216</v>
      </c>
      <c r="AP69" s="154"/>
      <c r="AQ69" s="154"/>
      <c r="AR69" s="154"/>
      <c r="AS69" s="154"/>
      <c r="AT69" s="154"/>
      <c r="AU69" s="154"/>
      <c r="AV69" s="154"/>
      <c r="AW69" s="154">
        <f>AG69-AO69</f>
        <v>699063</v>
      </c>
      <c r="AX69" s="154"/>
      <c r="AY69" s="154"/>
      <c r="AZ69" s="154"/>
      <c r="BA69" s="154"/>
      <c r="BB69" s="154"/>
      <c r="BC69" s="154"/>
      <c r="BD69" s="154"/>
      <c r="BE69" s="154">
        <v>1041677</v>
      </c>
      <c r="BF69" s="154"/>
      <c r="BG69" s="154"/>
      <c r="BH69" s="154"/>
      <c r="BI69" s="154"/>
      <c r="BJ69" s="154"/>
      <c r="BK69" s="154"/>
      <c r="BL69" s="154"/>
      <c r="BM69" s="155">
        <v>78.07</v>
      </c>
      <c r="BN69" s="155"/>
      <c r="BO69" s="155"/>
      <c r="BP69" s="155"/>
      <c r="BQ69" s="155"/>
      <c r="BR69" s="155"/>
      <c r="BS69" s="155"/>
      <c r="BT69" s="155">
        <v>76.99</v>
      </c>
      <c r="BU69" s="155"/>
      <c r="BV69" s="155"/>
      <c r="BW69" s="155"/>
      <c r="BX69" s="155"/>
      <c r="BY69" s="155"/>
      <c r="BZ69" s="155"/>
      <c r="CA69" s="155">
        <v>79.05</v>
      </c>
      <c r="CB69" s="155"/>
      <c r="CC69" s="155"/>
      <c r="CD69" s="155"/>
      <c r="CE69" s="155"/>
      <c r="CF69" s="155"/>
      <c r="CG69" s="155"/>
    </row>
    <row r="70" spans="3:85" s="2" customFormat="1" ht="14.25" customHeight="1">
      <c r="C70" s="167" t="s">
        <v>241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1"/>
      <c r="U70" s="154">
        <v>16</v>
      </c>
      <c r="V70" s="154"/>
      <c r="W70" s="154"/>
      <c r="X70" s="154"/>
      <c r="Y70" s="154"/>
      <c r="Z70" s="154"/>
      <c r="AA70" s="154">
        <v>10</v>
      </c>
      <c r="AB70" s="154"/>
      <c r="AC70" s="154"/>
      <c r="AD70" s="154"/>
      <c r="AE70" s="154"/>
      <c r="AF70" s="154"/>
      <c r="AG70" s="154">
        <v>1367628</v>
      </c>
      <c r="AH70" s="154"/>
      <c r="AI70" s="154"/>
      <c r="AJ70" s="154"/>
      <c r="AK70" s="154"/>
      <c r="AL70" s="154"/>
      <c r="AM70" s="154"/>
      <c r="AN70" s="154"/>
      <c r="AO70" s="154">
        <v>650195</v>
      </c>
      <c r="AP70" s="154"/>
      <c r="AQ70" s="154"/>
      <c r="AR70" s="154"/>
      <c r="AS70" s="154"/>
      <c r="AT70" s="154"/>
      <c r="AU70" s="154"/>
      <c r="AV70" s="154"/>
      <c r="AW70" s="154">
        <f aca="true" t="shared" si="0" ref="AW70:AW76">AG70-AO70</f>
        <v>717433</v>
      </c>
      <c r="AX70" s="154"/>
      <c r="AY70" s="154"/>
      <c r="AZ70" s="154"/>
      <c r="BA70" s="154"/>
      <c r="BB70" s="154"/>
      <c r="BC70" s="154"/>
      <c r="BD70" s="154"/>
      <c r="BE70" s="154">
        <v>1011731</v>
      </c>
      <c r="BF70" s="154"/>
      <c r="BG70" s="154"/>
      <c r="BH70" s="154"/>
      <c r="BI70" s="154"/>
      <c r="BJ70" s="154"/>
      <c r="BK70" s="154"/>
      <c r="BL70" s="154"/>
      <c r="BM70" s="155">
        <v>73.98</v>
      </c>
      <c r="BN70" s="155"/>
      <c r="BO70" s="155"/>
      <c r="BP70" s="155"/>
      <c r="BQ70" s="155"/>
      <c r="BR70" s="155"/>
      <c r="BS70" s="155"/>
      <c r="BT70" s="155">
        <v>73.21</v>
      </c>
      <c r="BU70" s="155"/>
      <c r="BV70" s="155"/>
      <c r="BW70" s="155"/>
      <c r="BX70" s="155"/>
      <c r="BY70" s="155"/>
      <c r="BZ70" s="155"/>
      <c r="CA70" s="155">
        <v>74.67</v>
      </c>
      <c r="CB70" s="155"/>
      <c r="CC70" s="155"/>
      <c r="CD70" s="155"/>
      <c r="CE70" s="155"/>
      <c r="CF70" s="155"/>
      <c r="CG70" s="155"/>
    </row>
    <row r="71" spans="3:85" s="2" customFormat="1" ht="14.25" customHeight="1">
      <c r="C71" s="167" t="s">
        <v>242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1"/>
      <c r="U71" s="154">
        <v>13</v>
      </c>
      <c r="V71" s="154"/>
      <c r="W71" s="154"/>
      <c r="X71" s="154"/>
      <c r="Y71" s="154"/>
      <c r="Z71" s="154"/>
      <c r="AA71" s="154">
        <v>10</v>
      </c>
      <c r="AB71" s="154"/>
      <c r="AC71" s="154"/>
      <c r="AD71" s="154"/>
      <c r="AE71" s="154"/>
      <c r="AF71" s="154"/>
      <c r="AG71" s="154">
        <v>1386403</v>
      </c>
      <c r="AH71" s="154"/>
      <c r="AI71" s="154"/>
      <c r="AJ71" s="154"/>
      <c r="AK71" s="154"/>
      <c r="AL71" s="154"/>
      <c r="AM71" s="154"/>
      <c r="AN71" s="154"/>
      <c r="AO71" s="154">
        <v>657786</v>
      </c>
      <c r="AP71" s="154"/>
      <c r="AQ71" s="154"/>
      <c r="AR71" s="154"/>
      <c r="AS71" s="154"/>
      <c r="AT71" s="154"/>
      <c r="AU71" s="154"/>
      <c r="AV71" s="154"/>
      <c r="AW71" s="154">
        <f t="shared" si="0"/>
        <v>728617</v>
      </c>
      <c r="AX71" s="154"/>
      <c r="AY71" s="154"/>
      <c r="AZ71" s="154"/>
      <c r="BA71" s="154"/>
      <c r="BB71" s="154"/>
      <c r="BC71" s="154"/>
      <c r="BD71" s="154"/>
      <c r="BE71" s="154">
        <v>1027787</v>
      </c>
      <c r="BF71" s="154"/>
      <c r="BG71" s="154"/>
      <c r="BH71" s="154"/>
      <c r="BI71" s="154"/>
      <c r="BJ71" s="154"/>
      <c r="BK71" s="154"/>
      <c r="BL71" s="154"/>
      <c r="BM71" s="155">
        <v>74.13</v>
      </c>
      <c r="BN71" s="155"/>
      <c r="BO71" s="155"/>
      <c r="BP71" s="155"/>
      <c r="BQ71" s="155"/>
      <c r="BR71" s="155"/>
      <c r="BS71" s="155"/>
      <c r="BT71" s="155">
        <v>72.85</v>
      </c>
      <c r="BU71" s="155"/>
      <c r="BV71" s="155"/>
      <c r="BW71" s="155"/>
      <c r="BX71" s="155"/>
      <c r="BY71" s="155"/>
      <c r="BZ71" s="155"/>
      <c r="CA71" s="155">
        <v>75.3</v>
      </c>
      <c r="CB71" s="155"/>
      <c r="CC71" s="155"/>
      <c r="CD71" s="155"/>
      <c r="CE71" s="155"/>
      <c r="CF71" s="155"/>
      <c r="CG71" s="155"/>
    </row>
    <row r="72" spans="3:85" s="2" customFormat="1" ht="14.25" customHeight="1">
      <c r="C72" s="167" t="s">
        <v>292</v>
      </c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1"/>
      <c r="U72" s="154">
        <v>15</v>
      </c>
      <c r="V72" s="154"/>
      <c r="W72" s="154"/>
      <c r="X72" s="154"/>
      <c r="Y72" s="154"/>
      <c r="Z72" s="154"/>
      <c r="AA72" s="154">
        <v>10</v>
      </c>
      <c r="AB72" s="154"/>
      <c r="AC72" s="154"/>
      <c r="AD72" s="154"/>
      <c r="AE72" s="154"/>
      <c r="AF72" s="154"/>
      <c r="AG72" s="154">
        <v>1422246</v>
      </c>
      <c r="AH72" s="154"/>
      <c r="AI72" s="154"/>
      <c r="AJ72" s="154"/>
      <c r="AK72" s="154"/>
      <c r="AL72" s="154"/>
      <c r="AM72" s="154"/>
      <c r="AN72" s="154"/>
      <c r="AO72" s="154">
        <v>673325</v>
      </c>
      <c r="AP72" s="154"/>
      <c r="AQ72" s="154"/>
      <c r="AR72" s="154"/>
      <c r="AS72" s="154"/>
      <c r="AT72" s="154"/>
      <c r="AU72" s="154"/>
      <c r="AV72" s="154"/>
      <c r="AW72" s="154">
        <f t="shared" si="0"/>
        <v>748921</v>
      </c>
      <c r="AX72" s="154"/>
      <c r="AY72" s="154"/>
      <c r="AZ72" s="154"/>
      <c r="BA72" s="154"/>
      <c r="BB72" s="154"/>
      <c r="BC72" s="154"/>
      <c r="BD72" s="154"/>
      <c r="BE72" s="154">
        <v>1092682</v>
      </c>
      <c r="BF72" s="154"/>
      <c r="BG72" s="154"/>
      <c r="BH72" s="154"/>
      <c r="BI72" s="154"/>
      <c r="BJ72" s="154"/>
      <c r="BK72" s="154"/>
      <c r="BL72" s="154"/>
      <c r="BM72" s="155">
        <v>76.83</v>
      </c>
      <c r="BN72" s="155"/>
      <c r="BO72" s="155"/>
      <c r="BP72" s="155"/>
      <c r="BQ72" s="155"/>
      <c r="BR72" s="155"/>
      <c r="BS72" s="155"/>
      <c r="BT72" s="155">
        <v>75.57</v>
      </c>
      <c r="BU72" s="155"/>
      <c r="BV72" s="155"/>
      <c r="BW72" s="155"/>
      <c r="BX72" s="155"/>
      <c r="BY72" s="155"/>
      <c r="BZ72" s="155"/>
      <c r="CA72" s="155">
        <v>77.96</v>
      </c>
      <c r="CB72" s="155"/>
      <c r="CC72" s="155"/>
      <c r="CD72" s="155"/>
      <c r="CE72" s="155"/>
      <c r="CF72" s="155"/>
      <c r="CG72" s="155"/>
    </row>
    <row r="73" spans="3:85" s="2" customFormat="1" ht="14.25" customHeight="1">
      <c r="C73" s="167" t="s">
        <v>293</v>
      </c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1"/>
      <c r="U73" s="154">
        <v>15</v>
      </c>
      <c r="V73" s="154"/>
      <c r="W73" s="154"/>
      <c r="X73" s="154"/>
      <c r="Y73" s="154"/>
      <c r="Z73" s="154"/>
      <c r="AA73" s="154">
        <v>10</v>
      </c>
      <c r="AB73" s="154"/>
      <c r="AC73" s="154"/>
      <c r="AD73" s="154"/>
      <c r="AE73" s="154"/>
      <c r="AF73" s="154"/>
      <c r="AG73" s="154">
        <v>1474975</v>
      </c>
      <c r="AH73" s="154"/>
      <c r="AI73" s="154"/>
      <c r="AJ73" s="154"/>
      <c r="AK73" s="154"/>
      <c r="AL73" s="154"/>
      <c r="AM73" s="154"/>
      <c r="AN73" s="154"/>
      <c r="AO73" s="154">
        <v>699056</v>
      </c>
      <c r="AP73" s="154"/>
      <c r="AQ73" s="154"/>
      <c r="AR73" s="154"/>
      <c r="AS73" s="154"/>
      <c r="AT73" s="154"/>
      <c r="AU73" s="154"/>
      <c r="AV73" s="154"/>
      <c r="AW73" s="154">
        <f t="shared" si="0"/>
        <v>775919</v>
      </c>
      <c r="AX73" s="154"/>
      <c r="AY73" s="154"/>
      <c r="AZ73" s="154"/>
      <c r="BA73" s="154"/>
      <c r="BB73" s="154"/>
      <c r="BC73" s="154"/>
      <c r="BD73" s="154"/>
      <c r="BE73" s="154">
        <v>1046621</v>
      </c>
      <c r="BF73" s="154"/>
      <c r="BG73" s="154"/>
      <c r="BH73" s="154"/>
      <c r="BI73" s="154"/>
      <c r="BJ73" s="154"/>
      <c r="BK73" s="154"/>
      <c r="BL73" s="154"/>
      <c r="BM73" s="155">
        <v>70.96</v>
      </c>
      <c r="BN73" s="155"/>
      <c r="BO73" s="155"/>
      <c r="BP73" s="155"/>
      <c r="BQ73" s="155"/>
      <c r="BR73" s="155"/>
      <c r="BS73" s="155"/>
      <c r="BT73" s="155">
        <v>69.75</v>
      </c>
      <c r="BU73" s="155"/>
      <c r="BV73" s="155"/>
      <c r="BW73" s="155"/>
      <c r="BX73" s="155"/>
      <c r="BY73" s="155"/>
      <c r="BZ73" s="155"/>
      <c r="CA73" s="155">
        <v>72.05</v>
      </c>
      <c r="CB73" s="155"/>
      <c r="CC73" s="155"/>
      <c r="CD73" s="155"/>
      <c r="CE73" s="155"/>
      <c r="CF73" s="155"/>
      <c r="CG73" s="155"/>
    </row>
    <row r="74" spans="3:85" s="8" customFormat="1" ht="14.25" customHeight="1">
      <c r="C74" s="133" t="s">
        <v>243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30"/>
      <c r="U74" s="154">
        <v>16</v>
      </c>
      <c r="V74" s="154"/>
      <c r="W74" s="154"/>
      <c r="X74" s="154"/>
      <c r="Y74" s="154"/>
      <c r="Z74" s="154"/>
      <c r="AA74" s="154">
        <v>5</v>
      </c>
      <c r="AB74" s="154"/>
      <c r="AC74" s="154"/>
      <c r="AD74" s="154"/>
      <c r="AE74" s="154"/>
      <c r="AF74" s="154"/>
      <c r="AG74" s="154">
        <v>1520250</v>
      </c>
      <c r="AH74" s="154"/>
      <c r="AI74" s="154"/>
      <c r="AJ74" s="154"/>
      <c r="AK74" s="154"/>
      <c r="AL74" s="154"/>
      <c r="AM74" s="154"/>
      <c r="AN74" s="154"/>
      <c r="AO74" s="154">
        <v>721366</v>
      </c>
      <c r="AP74" s="154"/>
      <c r="AQ74" s="154"/>
      <c r="AR74" s="154"/>
      <c r="AS74" s="154"/>
      <c r="AT74" s="154"/>
      <c r="AU74" s="154"/>
      <c r="AV74" s="154"/>
      <c r="AW74" s="154">
        <f t="shared" si="0"/>
        <v>798884</v>
      </c>
      <c r="AX74" s="154"/>
      <c r="AY74" s="154"/>
      <c r="AZ74" s="154"/>
      <c r="BA74" s="154"/>
      <c r="BB74" s="154"/>
      <c r="BC74" s="154"/>
      <c r="BD74" s="154"/>
      <c r="BE74" s="154">
        <v>991839</v>
      </c>
      <c r="BF74" s="154"/>
      <c r="BG74" s="154"/>
      <c r="BH74" s="154"/>
      <c r="BI74" s="154"/>
      <c r="BJ74" s="154"/>
      <c r="BK74" s="154"/>
      <c r="BL74" s="154"/>
      <c r="BM74" s="155">
        <v>65.24</v>
      </c>
      <c r="BN74" s="155"/>
      <c r="BO74" s="155"/>
      <c r="BP74" s="155"/>
      <c r="BQ74" s="155"/>
      <c r="BR74" s="155"/>
      <c r="BS74" s="155"/>
      <c r="BT74" s="155">
        <v>64.07</v>
      </c>
      <c r="BU74" s="155"/>
      <c r="BV74" s="155"/>
      <c r="BW74" s="155"/>
      <c r="BX74" s="155"/>
      <c r="BY74" s="155"/>
      <c r="BZ74" s="155"/>
      <c r="CA74" s="155">
        <v>66.3</v>
      </c>
      <c r="CB74" s="155"/>
      <c r="CC74" s="155"/>
      <c r="CD74" s="155"/>
      <c r="CE74" s="155"/>
      <c r="CF74" s="155"/>
      <c r="CG74" s="155"/>
    </row>
    <row r="75" spans="3:85" s="32" customFormat="1" ht="14.25" customHeight="1">
      <c r="C75" s="207" t="s">
        <v>244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1"/>
      <c r="U75" s="154">
        <v>16</v>
      </c>
      <c r="V75" s="154"/>
      <c r="W75" s="154"/>
      <c r="X75" s="154"/>
      <c r="Y75" s="154"/>
      <c r="Z75" s="154"/>
      <c r="AA75" s="154">
        <v>5</v>
      </c>
      <c r="AB75" s="154"/>
      <c r="AC75" s="154"/>
      <c r="AD75" s="154"/>
      <c r="AE75" s="154"/>
      <c r="AF75" s="154"/>
      <c r="AG75" s="154">
        <v>1551423</v>
      </c>
      <c r="AH75" s="154"/>
      <c r="AI75" s="154"/>
      <c r="AJ75" s="154"/>
      <c r="AK75" s="154"/>
      <c r="AL75" s="154"/>
      <c r="AM75" s="154"/>
      <c r="AN75" s="154"/>
      <c r="AO75" s="154">
        <v>736646</v>
      </c>
      <c r="AP75" s="154"/>
      <c r="AQ75" s="154"/>
      <c r="AR75" s="154"/>
      <c r="AS75" s="154"/>
      <c r="AT75" s="154"/>
      <c r="AU75" s="154"/>
      <c r="AV75" s="154"/>
      <c r="AW75" s="154">
        <f t="shared" si="0"/>
        <v>814777</v>
      </c>
      <c r="AX75" s="154"/>
      <c r="AY75" s="154"/>
      <c r="AZ75" s="154"/>
      <c r="BA75" s="154"/>
      <c r="BB75" s="154"/>
      <c r="BC75" s="154"/>
      <c r="BD75" s="154"/>
      <c r="BE75" s="154">
        <v>961814</v>
      </c>
      <c r="BF75" s="154"/>
      <c r="BG75" s="154"/>
      <c r="BH75" s="154"/>
      <c r="BI75" s="154"/>
      <c r="BJ75" s="154"/>
      <c r="BK75" s="154"/>
      <c r="BL75" s="154"/>
      <c r="BM75" s="155">
        <v>62</v>
      </c>
      <c r="BN75" s="155"/>
      <c r="BO75" s="155"/>
      <c r="BP75" s="155"/>
      <c r="BQ75" s="155"/>
      <c r="BR75" s="155"/>
      <c r="BS75" s="155"/>
      <c r="BT75" s="155">
        <v>61.39</v>
      </c>
      <c r="BU75" s="155"/>
      <c r="BV75" s="155"/>
      <c r="BW75" s="155"/>
      <c r="BX75" s="155"/>
      <c r="BY75" s="155"/>
      <c r="BZ75" s="155"/>
      <c r="CA75" s="155">
        <v>62.55</v>
      </c>
      <c r="CB75" s="155"/>
      <c r="CC75" s="155"/>
      <c r="CD75" s="155"/>
      <c r="CE75" s="155"/>
      <c r="CF75" s="155"/>
      <c r="CG75" s="155"/>
    </row>
    <row r="76" spans="3:85" s="32" customFormat="1" ht="14.25" customHeight="1">
      <c r="C76" s="207" t="s">
        <v>245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1"/>
      <c r="U76" s="172">
        <v>15</v>
      </c>
      <c r="V76" s="154"/>
      <c r="W76" s="154"/>
      <c r="X76" s="154"/>
      <c r="Y76" s="154"/>
      <c r="Z76" s="154"/>
      <c r="AA76" s="154">
        <v>5</v>
      </c>
      <c r="AB76" s="154"/>
      <c r="AC76" s="154"/>
      <c r="AD76" s="154"/>
      <c r="AE76" s="154"/>
      <c r="AF76" s="154"/>
      <c r="AG76" s="154">
        <v>1568527</v>
      </c>
      <c r="AH76" s="154"/>
      <c r="AI76" s="154"/>
      <c r="AJ76" s="154"/>
      <c r="AK76" s="154"/>
      <c r="AL76" s="154"/>
      <c r="AM76" s="154"/>
      <c r="AN76" s="154"/>
      <c r="AO76" s="154">
        <v>744257</v>
      </c>
      <c r="AP76" s="154"/>
      <c r="AQ76" s="154"/>
      <c r="AR76" s="154"/>
      <c r="AS76" s="154"/>
      <c r="AT76" s="154"/>
      <c r="AU76" s="154"/>
      <c r="AV76" s="154"/>
      <c r="AW76" s="154">
        <f t="shared" si="0"/>
        <v>824270</v>
      </c>
      <c r="AX76" s="154"/>
      <c r="AY76" s="154"/>
      <c r="AZ76" s="154"/>
      <c r="BA76" s="154"/>
      <c r="BB76" s="154"/>
      <c r="BC76" s="154"/>
      <c r="BD76" s="154"/>
      <c r="BE76" s="154">
        <v>926137</v>
      </c>
      <c r="BF76" s="154"/>
      <c r="BG76" s="154"/>
      <c r="BH76" s="154"/>
      <c r="BI76" s="154"/>
      <c r="BJ76" s="154"/>
      <c r="BK76" s="154"/>
      <c r="BL76" s="154"/>
      <c r="BM76" s="155">
        <v>59.05</v>
      </c>
      <c r="BN76" s="155"/>
      <c r="BO76" s="155"/>
      <c r="BP76" s="155"/>
      <c r="BQ76" s="155"/>
      <c r="BR76" s="155"/>
      <c r="BS76" s="155"/>
      <c r="BT76" s="155">
        <v>58.6</v>
      </c>
      <c r="BU76" s="155"/>
      <c r="BV76" s="155"/>
      <c r="BW76" s="155"/>
      <c r="BX76" s="155"/>
      <c r="BY76" s="155"/>
      <c r="BZ76" s="155"/>
      <c r="CA76" s="155">
        <v>59.45</v>
      </c>
      <c r="CB76" s="155"/>
      <c r="CC76" s="155"/>
      <c r="CD76" s="155"/>
      <c r="CE76" s="155"/>
      <c r="CF76" s="155"/>
      <c r="CG76" s="155"/>
    </row>
    <row r="77" spans="3:85" s="2" customFormat="1" ht="14.25" customHeight="1">
      <c r="C77" s="181" t="s">
        <v>314</v>
      </c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5"/>
      <c r="U77" s="206">
        <v>17</v>
      </c>
      <c r="V77" s="176"/>
      <c r="W77" s="176"/>
      <c r="X77" s="176"/>
      <c r="Y77" s="176"/>
      <c r="Z77" s="176"/>
      <c r="AA77" s="176">
        <v>5</v>
      </c>
      <c r="AB77" s="176"/>
      <c r="AC77" s="176"/>
      <c r="AD77" s="176"/>
      <c r="AE77" s="176"/>
      <c r="AF77" s="176"/>
      <c r="AG77" s="176">
        <v>1577061</v>
      </c>
      <c r="AH77" s="176"/>
      <c r="AI77" s="176"/>
      <c r="AJ77" s="176"/>
      <c r="AK77" s="176"/>
      <c r="AL77" s="176"/>
      <c r="AM77" s="176"/>
      <c r="AN77" s="176"/>
      <c r="AO77" s="176">
        <v>748887</v>
      </c>
      <c r="AP77" s="176"/>
      <c r="AQ77" s="176"/>
      <c r="AR77" s="176"/>
      <c r="AS77" s="176"/>
      <c r="AT77" s="176"/>
      <c r="AU77" s="176"/>
      <c r="AV77" s="176"/>
      <c r="AW77" s="176">
        <f>AG77-AO77</f>
        <v>828174</v>
      </c>
      <c r="AX77" s="176"/>
      <c r="AY77" s="176"/>
      <c r="AZ77" s="176"/>
      <c r="BA77" s="176"/>
      <c r="BB77" s="176"/>
      <c r="BC77" s="176"/>
      <c r="BD77" s="176"/>
      <c r="BE77" s="176">
        <v>1036315</v>
      </c>
      <c r="BF77" s="176"/>
      <c r="BG77" s="176"/>
      <c r="BH77" s="176"/>
      <c r="BI77" s="176"/>
      <c r="BJ77" s="176"/>
      <c r="BK77" s="176"/>
      <c r="BL77" s="176"/>
      <c r="BM77" s="177">
        <v>65.71</v>
      </c>
      <c r="BN77" s="177"/>
      <c r="BO77" s="177"/>
      <c r="BP77" s="177"/>
      <c r="BQ77" s="177"/>
      <c r="BR77" s="177"/>
      <c r="BS77" s="177"/>
      <c r="BT77" s="177">
        <v>64.97</v>
      </c>
      <c r="BU77" s="177"/>
      <c r="BV77" s="177"/>
      <c r="BW77" s="177"/>
      <c r="BX77" s="177"/>
      <c r="BY77" s="177"/>
      <c r="BZ77" s="177"/>
      <c r="CA77" s="177">
        <v>66.39</v>
      </c>
      <c r="CB77" s="177"/>
      <c r="CC77" s="177"/>
      <c r="CD77" s="177"/>
      <c r="CE77" s="177"/>
      <c r="CF77" s="177"/>
      <c r="CG77" s="177"/>
    </row>
    <row r="78" spans="3:85" s="2" customFormat="1" ht="14.25" customHeight="1">
      <c r="C78" s="134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30"/>
      <c r="U78" s="117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</row>
    <row r="79" spans="3:85" s="2" customFormat="1" ht="14.25" customHeight="1">
      <c r="C79" s="135"/>
      <c r="D79" s="135"/>
      <c r="E79" s="135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9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18"/>
      <c r="AH79" s="118"/>
      <c r="AI79" s="118"/>
      <c r="AJ79" s="118"/>
      <c r="AK79" s="118"/>
      <c r="AL79" s="118"/>
      <c r="AM79" s="118"/>
      <c r="AN79" s="118"/>
      <c r="AO79" s="169" t="s">
        <v>246</v>
      </c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80" t="s">
        <v>247</v>
      </c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180"/>
    </row>
    <row r="80" spans="3:85" s="2" customFormat="1" ht="14.25" customHeight="1">
      <c r="C80" s="167" t="s">
        <v>294</v>
      </c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1"/>
      <c r="U80" s="154">
        <v>4</v>
      </c>
      <c r="V80" s="154"/>
      <c r="W80" s="154"/>
      <c r="X80" s="154"/>
      <c r="Y80" s="154"/>
      <c r="Z80" s="154"/>
      <c r="AA80" s="154">
        <v>2</v>
      </c>
      <c r="AB80" s="154"/>
      <c r="AC80" s="154"/>
      <c r="AD80" s="154"/>
      <c r="AE80" s="154"/>
      <c r="AF80" s="154"/>
      <c r="AG80" s="154">
        <v>1362556</v>
      </c>
      <c r="AH80" s="154"/>
      <c r="AI80" s="154"/>
      <c r="AJ80" s="154"/>
      <c r="AK80" s="154"/>
      <c r="AL80" s="154"/>
      <c r="AM80" s="154"/>
      <c r="AN80" s="154"/>
      <c r="AO80" s="154">
        <v>647759</v>
      </c>
      <c r="AP80" s="154"/>
      <c r="AQ80" s="154"/>
      <c r="AR80" s="154"/>
      <c r="AS80" s="154"/>
      <c r="AT80" s="154"/>
      <c r="AU80" s="154"/>
      <c r="AV80" s="154"/>
      <c r="AW80" s="154">
        <f aca="true" t="shared" si="1" ref="AW80:AW87">AG80-AO80</f>
        <v>714797</v>
      </c>
      <c r="AX80" s="154"/>
      <c r="AY80" s="154"/>
      <c r="AZ80" s="154"/>
      <c r="BA80" s="154"/>
      <c r="BB80" s="154"/>
      <c r="BC80" s="154"/>
      <c r="BD80" s="154"/>
      <c r="BE80" s="154">
        <v>750168</v>
      </c>
      <c r="BF80" s="154"/>
      <c r="BG80" s="154"/>
      <c r="BH80" s="154"/>
      <c r="BI80" s="154"/>
      <c r="BJ80" s="154"/>
      <c r="BK80" s="154"/>
      <c r="BL80" s="154"/>
      <c r="BM80" s="155">
        <v>55.06</v>
      </c>
      <c r="BN80" s="155"/>
      <c r="BO80" s="155"/>
      <c r="BP80" s="155"/>
      <c r="BQ80" s="155"/>
      <c r="BR80" s="155"/>
      <c r="BS80" s="155"/>
      <c r="BT80" s="155">
        <v>55.06</v>
      </c>
      <c r="BU80" s="155"/>
      <c r="BV80" s="155"/>
      <c r="BW80" s="155"/>
      <c r="BX80" s="155"/>
      <c r="BY80" s="155"/>
      <c r="BZ80" s="155"/>
      <c r="CA80" s="155">
        <v>55.05</v>
      </c>
      <c r="CB80" s="155"/>
      <c r="CC80" s="155"/>
      <c r="CD80" s="155"/>
      <c r="CE80" s="155"/>
      <c r="CF80" s="155"/>
      <c r="CG80" s="155"/>
    </row>
    <row r="81" spans="3:85" s="2" customFormat="1" ht="14.25" customHeight="1">
      <c r="C81" s="167" t="s">
        <v>248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1"/>
      <c r="U81" s="154">
        <v>5</v>
      </c>
      <c r="V81" s="154"/>
      <c r="W81" s="154"/>
      <c r="X81" s="154"/>
      <c r="Y81" s="154"/>
      <c r="Z81" s="154"/>
      <c r="AA81" s="154">
        <v>2</v>
      </c>
      <c r="AB81" s="154"/>
      <c r="AC81" s="154"/>
      <c r="AD81" s="154"/>
      <c r="AE81" s="154"/>
      <c r="AF81" s="154"/>
      <c r="AG81" s="154">
        <v>1386403</v>
      </c>
      <c r="AH81" s="154"/>
      <c r="AI81" s="154"/>
      <c r="AJ81" s="154"/>
      <c r="AK81" s="154"/>
      <c r="AL81" s="154"/>
      <c r="AM81" s="154"/>
      <c r="AN81" s="154"/>
      <c r="AO81" s="154">
        <v>657786</v>
      </c>
      <c r="AP81" s="154"/>
      <c r="AQ81" s="154"/>
      <c r="AR81" s="154"/>
      <c r="AS81" s="154"/>
      <c r="AT81" s="154"/>
      <c r="AU81" s="154"/>
      <c r="AV81" s="154"/>
      <c r="AW81" s="154">
        <f t="shared" si="1"/>
        <v>728617</v>
      </c>
      <c r="AX81" s="154"/>
      <c r="AY81" s="154"/>
      <c r="AZ81" s="154"/>
      <c r="BA81" s="154"/>
      <c r="BB81" s="154"/>
      <c r="BC81" s="154"/>
      <c r="BD81" s="154"/>
      <c r="BE81" s="154">
        <v>1027272</v>
      </c>
      <c r="BF81" s="154"/>
      <c r="BG81" s="154"/>
      <c r="BH81" s="154"/>
      <c r="BI81" s="154"/>
      <c r="BJ81" s="154"/>
      <c r="BK81" s="154"/>
      <c r="BL81" s="154"/>
      <c r="BM81" s="155">
        <v>74.1</v>
      </c>
      <c r="BN81" s="155"/>
      <c r="BO81" s="155"/>
      <c r="BP81" s="155"/>
      <c r="BQ81" s="155"/>
      <c r="BR81" s="155"/>
      <c r="BS81" s="155"/>
      <c r="BT81" s="155">
        <v>72.82</v>
      </c>
      <c r="BU81" s="155"/>
      <c r="BV81" s="155"/>
      <c r="BW81" s="155"/>
      <c r="BX81" s="155"/>
      <c r="BY81" s="155"/>
      <c r="BZ81" s="155"/>
      <c r="CA81" s="155">
        <v>75.25</v>
      </c>
      <c r="CB81" s="155"/>
      <c r="CC81" s="155"/>
      <c r="CD81" s="155"/>
      <c r="CE81" s="155"/>
      <c r="CF81" s="155"/>
      <c r="CG81" s="155"/>
    </row>
    <row r="82" spans="3:85" s="2" customFormat="1" ht="14.25" customHeight="1">
      <c r="C82" s="167" t="s">
        <v>295</v>
      </c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1"/>
      <c r="U82" s="154">
        <v>6</v>
      </c>
      <c r="V82" s="154"/>
      <c r="W82" s="154"/>
      <c r="X82" s="154"/>
      <c r="Y82" s="154"/>
      <c r="Z82" s="154"/>
      <c r="AA82" s="154">
        <v>2</v>
      </c>
      <c r="AB82" s="154"/>
      <c r="AC82" s="154"/>
      <c r="AD82" s="154"/>
      <c r="AE82" s="154"/>
      <c r="AF82" s="154"/>
      <c r="AG82" s="154">
        <v>1420121</v>
      </c>
      <c r="AH82" s="154"/>
      <c r="AI82" s="154"/>
      <c r="AJ82" s="154"/>
      <c r="AK82" s="154"/>
      <c r="AL82" s="154"/>
      <c r="AM82" s="154"/>
      <c r="AN82" s="154"/>
      <c r="AO82" s="154">
        <v>672730</v>
      </c>
      <c r="AP82" s="154"/>
      <c r="AQ82" s="154"/>
      <c r="AR82" s="154"/>
      <c r="AS82" s="154"/>
      <c r="AT82" s="154"/>
      <c r="AU82" s="154"/>
      <c r="AV82" s="154"/>
      <c r="AW82" s="154">
        <f t="shared" si="1"/>
        <v>747391</v>
      </c>
      <c r="AX82" s="154"/>
      <c r="AY82" s="154"/>
      <c r="AZ82" s="154"/>
      <c r="BA82" s="154"/>
      <c r="BB82" s="154"/>
      <c r="BC82" s="154"/>
      <c r="BD82" s="154"/>
      <c r="BE82" s="154">
        <v>956859</v>
      </c>
      <c r="BF82" s="154"/>
      <c r="BG82" s="154"/>
      <c r="BH82" s="154"/>
      <c r="BI82" s="154"/>
      <c r="BJ82" s="154"/>
      <c r="BK82" s="154"/>
      <c r="BL82" s="154"/>
      <c r="BM82" s="155">
        <v>67.38</v>
      </c>
      <c r="BN82" s="155"/>
      <c r="BO82" s="155"/>
      <c r="BP82" s="155"/>
      <c r="BQ82" s="155"/>
      <c r="BR82" s="155"/>
      <c r="BS82" s="155"/>
      <c r="BT82" s="155">
        <v>67.02</v>
      </c>
      <c r="BU82" s="155"/>
      <c r="BV82" s="155"/>
      <c r="BW82" s="155"/>
      <c r="BX82" s="155"/>
      <c r="BY82" s="155"/>
      <c r="BZ82" s="155"/>
      <c r="CA82" s="155">
        <v>67.71</v>
      </c>
      <c r="CB82" s="155"/>
      <c r="CC82" s="155"/>
      <c r="CD82" s="155"/>
      <c r="CE82" s="155"/>
      <c r="CF82" s="155"/>
      <c r="CG82" s="155"/>
    </row>
    <row r="83" spans="3:85" s="2" customFormat="1" ht="14.25" customHeight="1">
      <c r="C83" s="167" t="s">
        <v>249</v>
      </c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1"/>
      <c r="U83" s="154">
        <v>5</v>
      </c>
      <c r="V83" s="154"/>
      <c r="W83" s="154"/>
      <c r="X83" s="154"/>
      <c r="Y83" s="154"/>
      <c r="Z83" s="154"/>
      <c r="AA83" s="154">
        <v>2</v>
      </c>
      <c r="AB83" s="154"/>
      <c r="AC83" s="154"/>
      <c r="AD83" s="154"/>
      <c r="AE83" s="154"/>
      <c r="AF83" s="154"/>
      <c r="AG83" s="154">
        <v>1458376</v>
      </c>
      <c r="AH83" s="154"/>
      <c r="AI83" s="154"/>
      <c r="AJ83" s="154"/>
      <c r="AK83" s="154"/>
      <c r="AL83" s="154"/>
      <c r="AM83" s="154"/>
      <c r="AN83" s="154"/>
      <c r="AO83" s="154">
        <v>691012</v>
      </c>
      <c r="AP83" s="154"/>
      <c r="AQ83" s="154"/>
      <c r="AR83" s="154"/>
      <c r="AS83" s="154"/>
      <c r="AT83" s="154"/>
      <c r="AU83" s="154"/>
      <c r="AV83" s="154"/>
      <c r="AW83" s="154">
        <f t="shared" si="1"/>
        <v>767364</v>
      </c>
      <c r="AX83" s="154"/>
      <c r="AY83" s="154"/>
      <c r="AZ83" s="154"/>
      <c r="BA83" s="154"/>
      <c r="BB83" s="154"/>
      <c r="BC83" s="154"/>
      <c r="BD83" s="154"/>
      <c r="BE83" s="154">
        <v>699088</v>
      </c>
      <c r="BF83" s="154"/>
      <c r="BG83" s="154"/>
      <c r="BH83" s="154"/>
      <c r="BI83" s="154"/>
      <c r="BJ83" s="154"/>
      <c r="BK83" s="154"/>
      <c r="BL83" s="154"/>
      <c r="BM83" s="155">
        <v>47.94</v>
      </c>
      <c r="BN83" s="155"/>
      <c r="BO83" s="155"/>
      <c r="BP83" s="155"/>
      <c r="BQ83" s="155"/>
      <c r="BR83" s="155"/>
      <c r="BS83" s="155"/>
      <c r="BT83" s="155">
        <v>48.32</v>
      </c>
      <c r="BU83" s="155"/>
      <c r="BV83" s="155"/>
      <c r="BW83" s="155"/>
      <c r="BX83" s="155"/>
      <c r="BY83" s="155"/>
      <c r="BZ83" s="155"/>
      <c r="CA83" s="155">
        <v>47.59</v>
      </c>
      <c r="CB83" s="155"/>
      <c r="CC83" s="155"/>
      <c r="CD83" s="155"/>
      <c r="CE83" s="155"/>
      <c r="CF83" s="155"/>
      <c r="CG83" s="155"/>
    </row>
    <row r="84" spans="3:85" s="8" customFormat="1" ht="14.25" customHeight="1">
      <c r="C84" s="167" t="s">
        <v>250</v>
      </c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1"/>
      <c r="U84" s="154">
        <v>5</v>
      </c>
      <c r="V84" s="154"/>
      <c r="W84" s="154"/>
      <c r="X84" s="154"/>
      <c r="Y84" s="154"/>
      <c r="Z84" s="154"/>
      <c r="AA84" s="154">
        <v>2</v>
      </c>
      <c r="AB84" s="154"/>
      <c r="AC84" s="154"/>
      <c r="AD84" s="154"/>
      <c r="AE84" s="154"/>
      <c r="AF84" s="154"/>
      <c r="AG84" s="154">
        <v>1508002</v>
      </c>
      <c r="AH84" s="154"/>
      <c r="AI84" s="154"/>
      <c r="AJ84" s="154"/>
      <c r="AK84" s="154"/>
      <c r="AL84" s="154"/>
      <c r="AM84" s="154"/>
      <c r="AN84" s="154"/>
      <c r="AO84" s="154">
        <v>715416</v>
      </c>
      <c r="AP84" s="154"/>
      <c r="AQ84" s="154"/>
      <c r="AR84" s="154"/>
      <c r="AS84" s="154"/>
      <c r="AT84" s="154"/>
      <c r="AU84" s="154"/>
      <c r="AV84" s="154"/>
      <c r="AW84" s="154">
        <f t="shared" si="1"/>
        <v>792586</v>
      </c>
      <c r="AX84" s="154"/>
      <c r="AY84" s="154"/>
      <c r="AZ84" s="154"/>
      <c r="BA84" s="154"/>
      <c r="BB84" s="154"/>
      <c r="BC84" s="154"/>
      <c r="BD84" s="154"/>
      <c r="BE84" s="154">
        <v>713965</v>
      </c>
      <c r="BF84" s="154"/>
      <c r="BG84" s="154"/>
      <c r="BH84" s="154"/>
      <c r="BI84" s="154"/>
      <c r="BJ84" s="154"/>
      <c r="BK84" s="154"/>
      <c r="BL84" s="154"/>
      <c r="BM84" s="155">
        <v>47.35</v>
      </c>
      <c r="BN84" s="155"/>
      <c r="BO84" s="155"/>
      <c r="BP84" s="155"/>
      <c r="BQ84" s="155"/>
      <c r="BR84" s="155"/>
      <c r="BS84" s="155"/>
      <c r="BT84" s="155">
        <v>47.39</v>
      </c>
      <c r="BU84" s="155"/>
      <c r="BV84" s="155"/>
      <c r="BW84" s="155"/>
      <c r="BX84" s="155"/>
      <c r="BY84" s="155"/>
      <c r="BZ84" s="155"/>
      <c r="CA84" s="155">
        <v>47.3</v>
      </c>
      <c r="CB84" s="155"/>
      <c r="CC84" s="155"/>
      <c r="CD84" s="155"/>
      <c r="CE84" s="155"/>
      <c r="CF84" s="155"/>
      <c r="CG84" s="155"/>
    </row>
    <row r="85" spans="3:85" s="8" customFormat="1" ht="14.25" customHeight="1">
      <c r="C85" s="167" t="s">
        <v>251</v>
      </c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1"/>
      <c r="U85" s="154">
        <v>8</v>
      </c>
      <c r="V85" s="154"/>
      <c r="W85" s="154"/>
      <c r="X85" s="154"/>
      <c r="Y85" s="154"/>
      <c r="Z85" s="154"/>
      <c r="AA85" s="154">
        <v>2</v>
      </c>
      <c r="AB85" s="154"/>
      <c r="AC85" s="154"/>
      <c r="AD85" s="154"/>
      <c r="AE85" s="154"/>
      <c r="AF85" s="154"/>
      <c r="AG85" s="154">
        <v>1537670</v>
      </c>
      <c r="AH85" s="154"/>
      <c r="AI85" s="154"/>
      <c r="AJ85" s="154"/>
      <c r="AK85" s="154"/>
      <c r="AL85" s="154"/>
      <c r="AM85" s="154"/>
      <c r="AN85" s="154"/>
      <c r="AO85" s="154">
        <v>729785</v>
      </c>
      <c r="AP85" s="154"/>
      <c r="AQ85" s="154"/>
      <c r="AR85" s="154"/>
      <c r="AS85" s="154"/>
      <c r="AT85" s="154"/>
      <c r="AU85" s="154"/>
      <c r="AV85" s="154"/>
      <c r="AW85" s="154">
        <f t="shared" si="1"/>
        <v>807885</v>
      </c>
      <c r="AX85" s="154"/>
      <c r="AY85" s="154"/>
      <c r="AZ85" s="154"/>
      <c r="BA85" s="154"/>
      <c r="BB85" s="154"/>
      <c r="BC85" s="154"/>
      <c r="BD85" s="154"/>
      <c r="BE85" s="154">
        <v>957835</v>
      </c>
      <c r="BF85" s="154"/>
      <c r="BG85" s="154"/>
      <c r="BH85" s="154"/>
      <c r="BI85" s="154"/>
      <c r="BJ85" s="154"/>
      <c r="BK85" s="154"/>
      <c r="BL85" s="154"/>
      <c r="BM85" s="155">
        <v>62.29</v>
      </c>
      <c r="BN85" s="155"/>
      <c r="BO85" s="155"/>
      <c r="BP85" s="155"/>
      <c r="BQ85" s="155"/>
      <c r="BR85" s="155"/>
      <c r="BS85" s="155"/>
      <c r="BT85" s="155">
        <v>61.43</v>
      </c>
      <c r="BU85" s="155"/>
      <c r="BV85" s="155"/>
      <c r="BW85" s="155"/>
      <c r="BX85" s="155"/>
      <c r="BY85" s="155"/>
      <c r="BZ85" s="155"/>
      <c r="CA85" s="155">
        <v>63.07</v>
      </c>
      <c r="CB85" s="155"/>
      <c r="CC85" s="155"/>
      <c r="CD85" s="155"/>
      <c r="CE85" s="155"/>
      <c r="CF85" s="155"/>
      <c r="CG85" s="155"/>
    </row>
    <row r="86" spans="3:85" s="8" customFormat="1" ht="14.25" customHeight="1">
      <c r="C86" s="167" t="s">
        <v>252</v>
      </c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1"/>
      <c r="U86" s="154">
        <v>4</v>
      </c>
      <c r="V86" s="154"/>
      <c r="W86" s="154"/>
      <c r="X86" s="154"/>
      <c r="Y86" s="154"/>
      <c r="Z86" s="154"/>
      <c r="AA86" s="154">
        <v>1</v>
      </c>
      <c r="AB86" s="154"/>
      <c r="AC86" s="154"/>
      <c r="AD86" s="154"/>
      <c r="AE86" s="154"/>
      <c r="AF86" s="154"/>
      <c r="AG86" s="154">
        <v>1560815</v>
      </c>
      <c r="AH86" s="154"/>
      <c r="AI86" s="154"/>
      <c r="AJ86" s="154"/>
      <c r="AK86" s="154"/>
      <c r="AL86" s="154"/>
      <c r="AM86" s="154"/>
      <c r="AN86" s="154"/>
      <c r="AO86" s="154">
        <v>741184</v>
      </c>
      <c r="AP86" s="154"/>
      <c r="AQ86" s="154"/>
      <c r="AR86" s="154"/>
      <c r="AS86" s="154"/>
      <c r="AT86" s="154"/>
      <c r="AU86" s="154"/>
      <c r="AV86" s="154"/>
      <c r="AW86" s="154">
        <f t="shared" si="1"/>
        <v>819631</v>
      </c>
      <c r="AX86" s="154"/>
      <c r="AY86" s="154"/>
      <c r="AZ86" s="154"/>
      <c r="BA86" s="154"/>
      <c r="BB86" s="154"/>
      <c r="BC86" s="154"/>
      <c r="BD86" s="154"/>
      <c r="BE86" s="154">
        <v>866465</v>
      </c>
      <c r="BF86" s="154"/>
      <c r="BG86" s="154"/>
      <c r="BH86" s="154"/>
      <c r="BI86" s="154"/>
      <c r="BJ86" s="154"/>
      <c r="BK86" s="154"/>
      <c r="BL86" s="154"/>
      <c r="BM86" s="155">
        <v>55.51</v>
      </c>
      <c r="BN86" s="155"/>
      <c r="BO86" s="155"/>
      <c r="BP86" s="155"/>
      <c r="BQ86" s="155"/>
      <c r="BR86" s="155"/>
      <c r="BS86" s="155"/>
      <c r="BT86" s="155">
        <v>55.07</v>
      </c>
      <c r="BU86" s="155"/>
      <c r="BV86" s="155"/>
      <c r="BW86" s="155"/>
      <c r="BX86" s="155"/>
      <c r="BY86" s="155"/>
      <c r="BZ86" s="155"/>
      <c r="CA86" s="155">
        <v>55.92</v>
      </c>
      <c r="CB86" s="155"/>
      <c r="CC86" s="155"/>
      <c r="CD86" s="155"/>
      <c r="CE86" s="155"/>
      <c r="CF86" s="155"/>
      <c r="CG86" s="155"/>
    </row>
    <row r="87" spans="3:85" s="2" customFormat="1" ht="14.25" customHeight="1">
      <c r="C87" s="173" t="s">
        <v>322</v>
      </c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5"/>
      <c r="U87" s="176">
        <v>3</v>
      </c>
      <c r="V87" s="176"/>
      <c r="W87" s="176"/>
      <c r="X87" s="176"/>
      <c r="Y87" s="176"/>
      <c r="Z87" s="176"/>
      <c r="AA87" s="176">
        <v>1</v>
      </c>
      <c r="AB87" s="176"/>
      <c r="AC87" s="176"/>
      <c r="AD87" s="176"/>
      <c r="AE87" s="176"/>
      <c r="AF87" s="176"/>
      <c r="AG87" s="176">
        <v>1572292</v>
      </c>
      <c r="AH87" s="176"/>
      <c r="AI87" s="176"/>
      <c r="AJ87" s="176"/>
      <c r="AK87" s="176"/>
      <c r="AL87" s="176"/>
      <c r="AM87" s="176"/>
      <c r="AN87" s="176"/>
      <c r="AO87" s="176">
        <v>746291</v>
      </c>
      <c r="AP87" s="176"/>
      <c r="AQ87" s="176"/>
      <c r="AR87" s="176"/>
      <c r="AS87" s="176"/>
      <c r="AT87" s="176"/>
      <c r="AU87" s="176"/>
      <c r="AV87" s="176"/>
      <c r="AW87" s="176">
        <f t="shared" si="1"/>
        <v>826001</v>
      </c>
      <c r="AX87" s="176"/>
      <c r="AY87" s="176"/>
      <c r="AZ87" s="176"/>
      <c r="BA87" s="176"/>
      <c r="BB87" s="176"/>
      <c r="BC87" s="176"/>
      <c r="BD87" s="176"/>
      <c r="BE87" s="176">
        <v>921478</v>
      </c>
      <c r="BF87" s="176"/>
      <c r="BG87" s="176"/>
      <c r="BH87" s="176"/>
      <c r="BI87" s="176"/>
      <c r="BJ87" s="176"/>
      <c r="BK87" s="176"/>
      <c r="BL87" s="176"/>
      <c r="BM87" s="177">
        <v>58.61</v>
      </c>
      <c r="BN87" s="177"/>
      <c r="BO87" s="177"/>
      <c r="BP87" s="177"/>
      <c r="BQ87" s="177"/>
      <c r="BR87" s="177"/>
      <c r="BS87" s="177"/>
      <c r="BT87" s="177">
        <v>58.21</v>
      </c>
      <c r="BU87" s="177"/>
      <c r="BV87" s="177"/>
      <c r="BW87" s="177"/>
      <c r="BX87" s="177"/>
      <c r="BY87" s="177"/>
      <c r="BZ87" s="177"/>
      <c r="CA87" s="177">
        <v>58.96</v>
      </c>
      <c r="CB87" s="177"/>
      <c r="CC87" s="177"/>
      <c r="CD87" s="177"/>
      <c r="CE87" s="177"/>
      <c r="CF87" s="177"/>
      <c r="CG87" s="177"/>
    </row>
    <row r="88" spans="3:85" s="2" customFormat="1" ht="14.25" customHeight="1">
      <c r="C88" s="135"/>
      <c r="D88" s="135"/>
      <c r="E88" s="135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36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</row>
    <row r="89" spans="3:85" s="2" customFormat="1" ht="14.25" customHeight="1">
      <c r="C89" s="135"/>
      <c r="D89" s="135"/>
      <c r="E89" s="135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8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</row>
    <row r="90" spans="3:85" s="2" customFormat="1" ht="14.25" customHeight="1">
      <c r="C90" s="135"/>
      <c r="D90" s="135"/>
      <c r="E90" s="135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8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14"/>
      <c r="AH90" s="114"/>
      <c r="AI90" s="114"/>
      <c r="AJ90" s="114"/>
      <c r="AK90" s="114"/>
      <c r="AL90" s="114"/>
      <c r="AM90" s="114"/>
      <c r="AN90" s="114"/>
      <c r="AO90" s="169" t="s">
        <v>253</v>
      </c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</row>
    <row r="91" spans="3:85" s="2" customFormat="1" ht="14.25" customHeight="1">
      <c r="C91" s="167" t="s">
        <v>296</v>
      </c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1"/>
      <c r="U91" s="154">
        <v>2</v>
      </c>
      <c r="V91" s="154"/>
      <c r="W91" s="154"/>
      <c r="X91" s="154"/>
      <c r="Y91" s="154"/>
      <c r="Z91" s="154"/>
      <c r="AA91" s="154">
        <v>1</v>
      </c>
      <c r="AB91" s="154"/>
      <c r="AC91" s="154"/>
      <c r="AD91" s="154"/>
      <c r="AE91" s="154"/>
      <c r="AF91" s="154"/>
      <c r="AG91" s="154">
        <v>1282638</v>
      </c>
      <c r="AH91" s="154"/>
      <c r="AI91" s="154"/>
      <c r="AJ91" s="154"/>
      <c r="AK91" s="154"/>
      <c r="AL91" s="154"/>
      <c r="AM91" s="154"/>
      <c r="AN91" s="154"/>
      <c r="AO91" s="154">
        <v>610421</v>
      </c>
      <c r="AP91" s="154"/>
      <c r="AQ91" s="154"/>
      <c r="AR91" s="154"/>
      <c r="AS91" s="154"/>
      <c r="AT91" s="154"/>
      <c r="AU91" s="154"/>
      <c r="AV91" s="154"/>
      <c r="AW91" s="154">
        <f aca="true" t="shared" si="2" ref="AW91:AW98">AG91-AO91</f>
        <v>672217</v>
      </c>
      <c r="AX91" s="154"/>
      <c r="AY91" s="154"/>
      <c r="AZ91" s="154"/>
      <c r="BA91" s="154"/>
      <c r="BB91" s="154"/>
      <c r="BC91" s="154"/>
      <c r="BD91" s="154"/>
      <c r="BE91" s="154">
        <v>495441</v>
      </c>
      <c r="BF91" s="154"/>
      <c r="BG91" s="154"/>
      <c r="BH91" s="154"/>
      <c r="BI91" s="154"/>
      <c r="BJ91" s="154"/>
      <c r="BK91" s="154"/>
      <c r="BL91" s="154"/>
      <c r="BM91" s="155">
        <v>38.63</v>
      </c>
      <c r="BN91" s="155"/>
      <c r="BO91" s="155"/>
      <c r="BP91" s="155"/>
      <c r="BQ91" s="155"/>
      <c r="BR91" s="155"/>
      <c r="BS91" s="155"/>
      <c r="BT91" s="155">
        <v>38.4</v>
      </c>
      <c r="BU91" s="155"/>
      <c r="BV91" s="155"/>
      <c r="BW91" s="155"/>
      <c r="BX91" s="155"/>
      <c r="BY91" s="155"/>
      <c r="BZ91" s="155"/>
      <c r="CA91" s="155">
        <v>38.83</v>
      </c>
      <c r="CB91" s="155"/>
      <c r="CC91" s="155"/>
      <c r="CD91" s="155"/>
      <c r="CE91" s="155"/>
      <c r="CF91" s="155"/>
      <c r="CG91" s="155"/>
    </row>
    <row r="92" spans="3:85" s="2" customFormat="1" ht="14.25" customHeight="1">
      <c r="C92" s="167" t="s">
        <v>254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1"/>
      <c r="U92" s="154">
        <v>2</v>
      </c>
      <c r="V92" s="154"/>
      <c r="W92" s="154"/>
      <c r="X92" s="154"/>
      <c r="Y92" s="154"/>
      <c r="Z92" s="154"/>
      <c r="AA92" s="154">
        <v>1</v>
      </c>
      <c r="AB92" s="154"/>
      <c r="AC92" s="154"/>
      <c r="AD92" s="154"/>
      <c r="AE92" s="154"/>
      <c r="AF92" s="154"/>
      <c r="AG92" s="154">
        <v>1325206</v>
      </c>
      <c r="AH92" s="154"/>
      <c r="AI92" s="154"/>
      <c r="AJ92" s="154"/>
      <c r="AK92" s="154"/>
      <c r="AL92" s="154"/>
      <c r="AM92" s="154"/>
      <c r="AN92" s="154"/>
      <c r="AO92" s="154">
        <v>630175</v>
      </c>
      <c r="AP92" s="154"/>
      <c r="AQ92" s="154"/>
      <c r="AR92" s="154"/>
      <c r="AS92" s="154"/>
      <c r="AT92" s="154"/>
      <c r="AU92" s="154"/>
      <c r="AV92" s="154"/>
      <c r="AW92" s="154">
        <f t="shared" si="2"/>
        <v>695031</v>
      </c>
      <c r="AX92" s="154"/>
      <c r="AY92" s="154"/>
      <c r="AZ92" s="154"/>
      <c r="BA92" s="154"/>
      <c r="BB92" s="154"/>
      <c r="BC92" s="154"/>
      <c r="BD92" s="154"/>
      <c r="BE92" s="154">
        <v>456739</v>
      </c>
      <c r="BF92" s="154"/>
      <c r="BG92" s="154"/>
      <c r="BH92" s="154"/>
      <c r="BI92" s="154"/>
      <c r="BJ92" s="154"/>
      <c r="BK92" s="154"/>
      <c r="BL92" s="154"/>
      <c r="BM92" s="155">
        <v>34.47</v>
      </c>
      <c r="BN92" s="155"/>
      <c r="BO92" s="155"/>
      <c r="BP92" s="155"/>
      <c r="BQ92" s="155"/>
      <c r="BR92" s="155"/>
      <c r="BS92" s="155"/>
      <c r="BT92" s="155">
        <v>34.67</v>
      </c>
      <c r="BU92" s="155"/>
      <c r="BV92" s="155"/>
      <c r="BW92" s="155"/>
      <c r="BX92" s="155"/>
      <c r="BY92" s="155"/>
      <c r="BZ92" s="155"/>
      <c r="CA92" s="155">
        <v>34.28</v>
      </c>
      <c r="CB92" s="155"/>
      <c r="CC92" s="155"/>
      <c r="CD92" s="155"/>
      <c r="CE92" s="155"/>
      <c r="CF92" s="155"/>
      <c r="CG92" s="155"/>
    </row>
    <row r="93" spans="3:85" s="2" customFormat="1" ht="14.25" customHeight="1">
      <c r="C93" s="167" t="s">
        <v>255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1"/>
      <c r="U93" s="154">
        <v>2</v>
      </c>
      <c r="V93" s="154"/>
      <c r="W93" s="154"/>
      <c r="X93" s="154"/>
      <c r="Y93" s="154"/>
      <c r="Z93" s="154"/>
      <c r="AA93" s="154">
        <v>1</v>
      </c>
      <c r="AB93" s="154"/>
      <c r="AC93" s="154"/>
      <c r="AD93" s="154"/>
      <c r="AE93" s="154"/>
      <c r="AF93" s="154"/>
      <c r="AG93" s="154">
        <v>1361942</v>
      </c>
      <c r="AH93" s="154"/>
      <c r="AI93" s="154"/>
      <c r="AJ93" s="154"/>
      <c r="AK93" s="154"/>
      <c r="AL93" s="154"/>
      <c r="AM93" s="154"/>
      <c r="AN93" s="154"/>
      <c r="AO93" s="154">
        <v>646307</v>
      </c>
      <c r="AP93" s="154"/>
      <c r="AQ93" s="154"/>
      <c r="AR93" s="154"/>
      <c r="AS93" s="154"/>
      <c r="AT93" s="154"/>
      <c r="AU93" s="154"/>
      <c r="AV93" s="154"/>
      <c r="AW93" s="154">
        <f t="shared" si="2"/>
        <v>715635</v>
      </c>
      <c r="AX93" s="154"/>
      <c r="AY93" s="154"/>
      <c r="AZ93" s="154"/>
      <c r="BA93" s="154"/>
      <c r="BB93" s="154"/>
      <c r="BC93" s="154"/>
      <c r="BD93" s="154"/>
      <c r="BE93" s="154">
        <v>535755</v>
      </c>
      <c r="BF93" s="154"/>
      <c r="BG93" s="154"/>
      <c r="BH93" s="154"/>
      <c r="BI93" s="154"/>
      <c r="BJ93" s="154"/>
      <c r="BK93" s="154"/>
      <c r="BL93" s="154"/>
      <c r="BM93" s="155">
        <v>39.34</v>
      </c>
      <c r="BN93" s="155"/>
      <c r="BO93" s="155"/>
      <c r="BP93" s="155"/>
      <c r="BQ93" s="155"/>
      <c r="BR93" s="155"/>
      <c r="BS93" s="155"/>
      <c r="BT93" s="155">
        <v>39.01</v>
      </c>
      <c r="BU93" s="155"/>
      <c r="BV93" s="155"/>
      <c r="BW93" s="155"/>
      <c r="BX93" s="155"/>
      <c r="BY93" s="155"/>
      <c r="BZ93" s="155"/>
      <c r="CA93" s="155">
        <v>39.63</v>
      </c>
      <c r="CB93" s="155"/>
      <c r="CC93" s="155"/>
      <c r="CD93" s="155"/>
      <c r="CE93" s="155"/>
      <c r="CF93" s="155"/>
      <c r="CG93" s="155"/>
    </row>
    <row r="94" spans="3:85" s="8" customFormat="1" ht="14.25" customHeight="1">
      <c r="C94" s="167" t="s">
        <v>256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1"/>
      <c r="U94" s="154">
        <v>2</v>
      </c>
      <c r="V94" s="154"/>
      <c r="W94" s="154"/>
      <c r="X94" s="154"/>
      <c r="Y94" s="154"/>
      <c r="Z94" s="154"/>
      <c r="AA94" s="154">
        <v>1</v>
      </c>
      <c r="AB94" s="154"/>
      <c r="AC94" s="154"/>
      <c r="AD94" s="154"/>
      <c r="AE94" s="154"/>
      <c r="AF94" s="154"/>
      <c r="AG94" s="154">
        <v>1395864</v>
      </c>
      <c r="AH94" s="154"/>
      <c r="AI94" s="154"/>
      <c r="AJ94" s="154"/>
      <c r="AK94" s="154"/>
      <c r="AL94" s="154"/>
      <c r="AM94" s="154"/>
      <c r="AN94" s="154"/>
      <c r="AO94" s="154">
        <v>660624</v>
      </c>
      <c r="AP94" s="154"/>
      <c r="AQ94" s="154"/>
      <c r="AR94" s="154"/>
      <c r="AS94" s="154"/>
      <c r="AT94" s="154"/>
      <c r="AU94" s="154"/>
      <c r="AV94" s="154"/>
      <c r="AW94" s="154">
        <f t="shared" si="2"/>
        <v>735240</v>
      </c>
      <c r="AX94" s="154"/>
      <c r="AY94" s="154"/>
      <c r="AZ94" s="154"/>
      <c r="BA94" s="154"/>
      <c r="BB94" s="154"/>
      <c r="BC94" s="154"/>
      <c r="BD94" s="154"/>
      <c r="BE94" s="154">
        <v>587815</v>
      </c>
      <c r="BF94" s="154"/>
      <c r="BG94" s="154"/>
      <c r="BH94" s="154"/>
      <c r="BI94" s="154"/>
      <c r="BJ94" s="154"/>
      <c r="BK94" s="154"/>
      <c r="BL94" s="154"/>
      <c r="BM94" s="155">
        <v>42.11</v>
      </c>
      <c r="BN94" s="155"/>
      <c r="BO94" s="155"/>
      <c r="BP94" s="155"/>
      <c r="BQ94" s="155"/>
      <c r="BR94" s="155"/>
      <c r="BS94" s="155"/>
      <c r="BT94" s="155">
        <v>41.54</v>
      </c>
      <c r="BU94" s="155"/>
      <c r="BV94" s="155"/>
      <c r="BW94" s="155"/>
      <c r="BX94" s="155"/>
      <c r="BY94" s="155"/>
      <c r="BZ94" s="155"/>
      <c r="CA94" s="155">
        <v>42.62</v>
      </c>
      <c r="CB94" s="155"/>
      <c r="CC94" s="155"/>
      <c r="CD94" s="155"/>
      <c r="CE94" s="155"/>
      <c r="CF94" s="155"/>
      <c r="CG94" s="155"/>
    </row>
    <row r="95" spans="3:85" s="8" customFormat="1" ht="14.25" customHeight="1">
      <c r="C95" s="167" t="s">
        <v>297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1"/>
      <c r="U95" s="154">
        <v>3</v>
      </c>
      <c r="V95" s="154"/>
      <c r="W95" s="154"/>
      <c r="X95" s="154"/>
      <c r="Y95" s="154"/>
      <c r="Z95" s="154"/>
      <c r="AA95" s="154">
        <v>1</v>
      </c>
      <c r="AB95" s="154"/>
      <c r="AC95" s="154"/>
      <c r="AD95" s="154"/>
      <c r="AE95" s="154"/>
      <c r="AF95" s="154"/>
      <c r="AG95" s="154">
        <v>1447225</v>
      </c>
      <c r="AH95" s="154"/>
      <c r="AI95" s="154"/>
      <c r="AJ95" s="154"/>
      <c r="AK95" s="154"/>
      <c r="AL95" s="154"/>
      <c r="AM95" s="154"/>
      <c r="AN95" s="154"/>
      <c r="AO95" s="154">
        <v>684759</v>
      </c>
      <c r="AP95" s="154"/>
      <c r="AQ95" s="154"/>
      <c r="AR95" s="154"/>
      <c r="AS95" s="154"/>
      <c r="AT95" s="154"/>
      <c r="AU95" s="154"/>
      <c r="AV95" s="154"/>
      <c r="AW95" s="154">
        <f t="shared" si="2"/>
        <v>762466</v>
      </c>
      <c r="AX95" s="154"/>
      <c r="AY95" s="154"/>
      <c r="AZ95" s="154"/>
      <c r="BA95" s="154"/>
      <c r="BB95" s="154"/>
      <c r="BC95" s="154"/>
      <c r="BD95" s="154"/>
      <c r="BE95" s="154">
        <v>679831</v>
      </c>
      <c r="BF95" s="154"/>
      <c r="BG95" s="154"/>
      <c r="BH95" s="154"/>
      <c r="BI95" s="154"/>
      <c r="BJ95" s="154"/>
      <c r="BK95" s="154"/>
      <c r="BL95" s="154"/>
      <c r="BM95" s="155">
        <v>46.97</v>
      </c>
      <c r="BN95" s="155"/>
      <c r="BO95" s="155"/>
      <c r="BP95" s="155"/>
      <c r="BQ95" s="155"/>
      <c r="BR95" s="155"/>
      <c r="BS95" s="155"/>
      <c r="BT95" s="155">
        <v>46.37</v>
      </c>
      <c r="BU95" s="155"/>
      <c r="BV95" s="155"/>
      <c r="BW95" s="155"/>
      <c r="BX95" s="155"/>
      <c r="BY95" s="155"/>
      <c r="BZ95" s="155"/>
      <c r="CA95" s="155">
        <v>47.51</v>
      </c>
      <c r="CB95" s="155"/>
      <c r="CC95" s="155"/>
      <c r="CD95" s="155"/>
      <c r="CE95" s="155"/>
      <c r="CF95" s="155"/>
      <c r="CG95" s="155"/>
    </row>
    <row r="96" spans="3:85" s="8" customFormat="1" ht="14.25" customHeight="1">
      <c r="C96" s="167" t="s">
        <v>257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1"/>
      <c r="U96" s="154">
        <v>5</v>
      </c>
      <c r="V96" s="154"/>
      <c r="W96" s="154"/>
      <c r="X96" s="154"/>
      <c r="Y96" s="154"/>
      <c r="Z96" s="154"/>
      <c r="AA96" s="154">
        <v>1</v>
      </c>
      <c r="AB96" s="154"/>
      <c r="AC96" s="154"/>
      <c r="AD96" s="154"/>
      <c r="AE96" s="154"/>
      <c r="AF96" s="154"/>
      <c r="AG96" s="154">
        <v>1507791</v>
      </c>
      <c r="AH96" s="154"/>
      <c r="AI96" s="154"/>
      <c r="AJ96" s="154"/>
      <c r="AK96" s="154"/>
      <c r="AL96" s="154"/>
      <c r="AM96" s="154"/>
      <c r="AN96" s="154"/>
      <c r="AO96" s="154">
        <v>714869</v>
      </c>
      <c r="AP96" s="154"/>
      <c r="AQ96" s="154"/>
      <c r="AR96" s="154"/>
      <c r="AS96" s="154"/>
      <c r="AT96" s="154"/>
      <c r="AU96" s="154"/>
      <c r="AV96" s="154"/>
      <c r="AW96" s="154">
        <f t="shared" si="2"/>
        <v>792922</v>
      </c>
      <c r="AX96" s="154"/>
      <c r="AY96" s="154"/>
      <c r="AZ96" s="154"/>
      <c r="BA96" s="154"/>
      <c r="BB96" s="154"/>
      <c r="BC96" s="154"/>
      <c r="BD96" s="154"/>
      <c r="BE96" s="154">
        <v>933385</v>
      </c>
      <c r="BF96" s="154"/>
      <c r="BG96" s="154"/>
      <c r="BH96" s="154"/>
      <c r="BI96" s="154"/>
      <c r="BJ96" s="154"/>
      <c r="BK96" s="154"/>
      <c r="BL96" s="154"/>
      <c r="BM96" s="155">
        <v>61.9</v>
      </c>
      <c r="BN96" s="155"/>
      <c r="BO96" s="155"/>
      <c r="BP96" s="155"/>
      <c r="BQ96" s="155"/>
      <c r="BR96" s="155"/>
      <c r="BS96" s="155"/>
      <c r="BT96" s="155">
        <v>60.53</v>
      </c>
      <c r="BU96" s="155"/>
      <c r="BV96" s="155"/>
      <c r="BW96" s="155"/>
      <c r="BX96" s="155"/>
      <c r="BY96" s="155"/>
      <c r="BZ96" s="155"/>
      <c r="CA96" s="155">
        <v>63.14</v>
      </c>
      <c r="CB96" s="155"/>
      <c r="CC96" s="155"/>
      <c r="CD96" s="155"/>
      <c r="CE96" s="155"/>
      <c r="CF96" s="155"/>
      <c r="CG96" s="155"/>
    </row>
    <row r="97" spans="3:85" s="2" customFormat="1" ht="14.25" customHeight="1">
      <c r="C97" s="167" t="s">
        <v>258</v>
      </c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1"/>
      <c r="U97" s="154">
        <v>2</v>
      </c>
      <c r="V97" s="154"/>
      <c r="W97" s="154"/>
      <c r="X97" s="154"/>
      <c r="Y97" s="154"/>
      <c r="Z97" s="154"/>
      <c r="AA97" s="154">
        <v>1</v>
      </c>
      <c r="AB97" s="154"/>
      <c r="AC97" s="154"/>
      <c r="AD97" s="154"/>
      <c r="AE97" s="154"/>
      <c r="AF97" s="154"/>
      <c r="AG97" s="154">
        <v>1540062</v>
      </c>
      <c r="AH97" s="154"/>
      <c r="AI97" s="154"/>
      <c r="AJ97" s="154"/>
      <c r="AK97" s="154"/>
      <c r="AL97" s="154"/>
      <c r="AM97" s="154"/>
      <c r="AN97" s="154"/>
      <c r="AO97" s="154">
        <v>730584</v>
      </c>
      <c r="AP97" s="154"/>
      <c r="AQ97" s="154"/>
      <c r="AR97" s="154"/>
      <c r="AS97" s="154"/>
      <c r="AT97" s="154"/>
      <c r="AU97" s="154"/>
      <c r="AV97" s="154"/>
      <c r="AW97" s="154">
        <f t="shared" si="2"/>
        <v>809478</v>
      </c>
      <c r="AX97" s="154"/>
      <c r="AY97" s="154"/>
      <c r="AZ97" s="154"/>
      <c r="BA97" s="154"/>
      <c r="BB97" s="154"/>
      <c r="BC97" s="154"/>
      <c r="BD97" s="154"/>
      <c r="BE97" s="154">
        <v>688513</v>
      </c>
      <c r="BF97" s="154"/>
      <c r="BG97" s="154"/>
      <c r="BH97" s="154"/>
      <c r="BI97" s="154"/>
      <c r="BJ97" s="154"/>
      <c r="BK97" s="154"/>
      <c r="BL97" s="154"/>
      <c r="BM97" s="155">
        <v>44.71</v>
      </c>
      <c r="BN97" s="155"/>
      <c r="BO97" s="155"/>
      <c r="BP97" s="155"/>
      <c r="BQ97" s="155"/>
      <c r="BR97" s="155"/>
      <c r="BS97" s="155"/>
      <c r="BT97" s="155">
        <v>43.27</v>
      </c>
      <c r="BU97" s="155"/>
      <c r="BV97" s="155"/>
      <c r="BW97" s="155"/>
      <c r="BX97" s="155"/>
      <c r="BY97" s="155"/>
      <c r="BZ97" s="155"/>
      <c r="CA97" s="155">
        <v>46</v>
      </c>
      <c r="CB97" s="155"/>
      <c r="CC97" s="155"/>
      <c r="CD97" s="155"/>
      <c r="CE97" s="155"/>
      <c r="CF97" s="155"/>
      <c r="CG97" s="155"/>
    </row>
    <row r="98" spans="3:85" s="2" customFormat="1" ht="14.25" customHeight="1">
      <c r="C98" s="173" t="s">
        <v>323</v>
      </c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5"/>
      <c r="U98" s="176">
        <v>2</v>
      </c>
      <c r="V98" s="176"/>
      <c r="W98" s="176"/>
      <c r="X98" s="176"/>
      <c r="Y98" s="176"/>
      <c r="Z98" s="176"/>
      <c r="AA98" s="176">
        <v>1</v>
      </c>
      <c r="AB98" s="176"/>
      <c r="AC98" s="176"/>
      <c r="AD98" s="176"/>
      <c r="AE98" s="176"/>
      <c r="AF98" s="176"/>
      <c r="AG98" s="176">
        <v>1561059</v>
      </c>
      <c r="AH98" s="176"/>
      <c r="AI98" s="176"/>
      <c r="AJ98" s="176"/>
      <c r="AK98" s="176"/>
      <c r="AL98" s="176"/>
      <c r="AM98" s="176"/>
      <c r="AN98" s="176"/>
      <c r="AO98" s="176">
        <v>740506</v>
      </c>
      <c r="AP98" s="176"/>
      <c r="AQ98" s="176"/>
      <c r="AR98" s="176"/>
      <c r="AS98" s="176"/>
      <c r="AT98" s="176"/>
      <c r="AU98" s="176"/>
      <c r="AV98" s="176"/>
      <c r="AW98" s="176">
        <f t="shared" si="2"/>
        <v>820553</v>
      </c>
      <c r="AX98" s="176"/>
      <c r="AY98" s="176"/>
      <c r="AZ98" s="176"/>
      <c r="BA98" s="176"/>
      <c r="BB98" s="176"/>
      <c r="BC98" s="176"/>
      <c r="BD98" s="176"/>
      <c r="BE98" s="176">
        <v>593115</v>
      </c>
      <c r="BF98" s="176"/>
      <c r="BG98" s="176"/>
      <c r="BH98" s="176"/>
      <c r="BI98" s="176"/>
      <c r="BJ98" s="176"/>
      <c r="BK98" s="176"/>
      <c r="BL98" s="176"/>
      <c r="BM98" s="177">
        <v>37.99</v>
      </c>
      <c r="BN98" s="177"/>
      <c r="BO98" s="177"/>
      <c r="BP98" s="177"/>
      <c r="BQ98" s="177"/>
      <c r="BR98" s="177"/>
      <c r="BS98" s="177"/>
      <c r="BT98" s="177">
        <v>37.1</v>
      </c>
      <c r="BU98" s="177"/>
      <c r="BV98" s="177"/>
      <c r="BW98" s="177"/>
      <c r="BX98" s="177"/>
      <c r="BY98" s="177"/>
      <c r="BZ98" s="177"/>
      <c r="CA98" s="177">
        <v>38.8</v>
      </c>
      <c r="CB98" s="177"/>
      <c r="CC98" s="177"/>
      <c r="CD98" s="177"/>
      <c r="CE98" s="177"/>
      <c r="CF98" s="177"/>
      <c r="CG98" s="177"/>
    </row>
    <row r="99" spans="3:85" s="2" customFormat="1" ht="14.25" customHeight="1">
      <c r="C99" s="135"/>
      <c r="D99" s="135"/>
      <c r="E99" s="135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8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14"/>
      <c r="AH99" s="114"/>
      <c r="AI99" s="114"/>
      <c r="AJ99" s="114"/>
      <c r="AK99" s="114"/>
      <c r="AL99" s="114"/>
      <c r="AM99" s="114"/>
      <c r="AN99" s="114"/>
      <c r="AO99" s="169" t="s">
        <v>259</v>
      </c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14"/>
      <c r="BN99" s="114"/>
      <c r="BO99" s="114"/>
      <c r="BP99" s="114"/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14"/>
      <c r="CF99" s="114"/>
      <c r="CG99" s="114"/>
    </row>
    <row r="100" spans="3:85" s="2" customFormat="1" ht="14.25" customHeight="1">
      <c r="C100" s="167" t="s">
        <v>298</v>
      </c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1"/>
      <c r="U100" s="154">
        <v>103</v>
      </c>
      <c r="V100" s="154"/>
      <c r="W100" s="154"/>
      <c r="X100" s="154"/>
      <c r="Y100" s="154"/>
      <c r="Z100" s="154"/>
      <c r="AA100" s="154">
        <v>56</v>
      </c>
      <c r="AB100" s="154"/>
      <c r="AC100" s="154"/>
      <c r="AD100" s="154"/>
      <c r="AE100" s="154"/>
      <c r="AF100" s="154"/>
      <c r="AG100" s="154">
        <v>1226109</v>
      </c>
      <c r="AH100" s="154"/>
      <c r="AI100" s="154"/>
      <c r="AJ100" s="154"/>
      <c r="AK100" s="154"/>
      <c r="AL100" s="154"/>
      <c r="AM100" s="154"/>
      <c r="AN100" s="154"/>
      <c r="AO100" s="154">
        <v>583099</v>
      </c>
      <c r="AP100" s="154"/>
      <c r="AQ100" s="154"/>
      <c r="AR100" s="154"/>
      <c r="AS100" s="154"/>
      <c r="AT100" s="154"/>
      <c r="AU100" s="154"/>
      <c r="AV100" s="154"/>
      <c r="AW100" s="154">
        <f aca="true" t="shared" si="3" ref="AW100:AW107">AG100-AO100</f>
        <v>643010</v>
      </c>
      <c r="AX100" s="154"/>
      <c r="AY100" s="154"/>
      <c r="AZ100" s="154"/>
      <c r="BA100" s="154"/>
      <c r="BB100" s="154"/>
      <c r="BC100" s="154"/>
      <c r="BD100" s="154"/>
      <c r="BE100" s="154">
        <v>895378</v>
      </c>
      <c r="BF100" s="154"/>
      <c r="BG100" s="154"/>
      <c r="BH100" s="154"/>
      <c r="BI100" s="154"/>
      <c r="BJ100" s="154"/>
      <c r="BK100" s="154"/>
      <c r="BL100" s="154"/>
      <c r="BM100" s="155">
        <v>73.03</v>
      </c>
      <c r="BN100" s="155"/>
      <c r="BO100" s="155"/>
      <c r="BP100" s="155"/>
      <c r="BQ100" s="155"/>
      <c r="BR100" s="155"/>
      <c r="BS100" s="155"/>
      <c r="BT100" s="155">
        <v>72.38</v>
      </c>
      <c r="BU100" s="155"/>
      <c r="BV100" s="155"/>
      <c r="BW100" s="155"/>
      <c r="BX100" s="155"/>
      <c r="BY100" s="155"/>
      <c r="BZ100" s="155"/>
      <c r="CA100" s="155">
        <v>73.61</v>
      </c>
      <c r="CB100" s="155"/>
      <c r="CC100" s="155"/>
      <c r="CD100" s="155"/>
      <c r="CE100" s="155"/>
      <c r="CF100" s="155"/>
      <c r="CG100" s="155"/>
    </row>
    <row r="101" spans="3:85" s="2" customFormat="1" ht="14.25" customHeight="1">
      <c r="C101" s="167" t="s">
        <v>260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1"/>
      <c r="U101" s="154">
        <v>80</v>
      </c>
      <c r="V101" s="154"/>
      <c r="W101" s="154"/>
      <c r="X101" s="154"/>
      <c r="Y101" s="154"/>
      <c r="Z101" s="154"/>
      <c r="AA101" s="154">
        <v>57</v>
      </c>
      <c r="AB101" s="154"/>
      <c r="AC101" s="154"/>
      <c r="AD101" s="154"/>
      <c r="AE101" s="154"/>
      <c r="AF101" s="154"/>
      <c r="AG101" s="154">
        <v>1036584</v>
      </c>
      <c r="AH101" s="154"/>
      <c r="AI101" s="154"/>
      <c r="AJ101" s="154"/>
      <c r="AK101" s="154"/>
      <c r="AL101" s="154"/>
      <c r="AM101" s="154"/>
      <c r="AN101" s="154"/>
      <c r="AO101" s="154">
        <v>494051</v>
      </c>
      <c r="AP101" s="154"/>
      <c r="AQ101" s="154"/>
      <c r="AR101" s="154"/>
      <c r="AS101" s="154"/>
      <c r="AT101" s="154"/>
      <c r="AU101" s="154"/>
      <c r="AV101" s="154"/>
      <c r="AW101" s="154">
        <f t="shared" si="3"/>
        <v>542533</v>
      </c>
      <c r="AX101" s="154"/>
      <c r="AY101" s="154"/>
      <c r="AZ101" s="154"/>
      <c r="BA101" s="154"/>
      <c r="BB101" s="154"/>
      <c r="BC101" s="154"/>
      <c r="BD101" s="154"/>
      <c r="BE101" s="154">
        <v>742318</v>
      </c>
      <c r="BF101" s="154"/>
      <c r="BG101" s="154"/>
      <c r="BH101" s="154"/>
      <c r="BI101" s="154"/>
      <c r="BJ101" s="154"/>
      <c r="BK101" s="154"/>
      <c r="BL101" s="154"/>
      <c r="BM101" s="155">
        <v>71.61</v>
      </c>
      <c r="BN101" s="155"/>
      <c r="BO101" s="155"/>
      <c r="BP101" s="155"/>
      <c r="BQ101" s="155"/>
      <c r="BR101" s="155"/>
      <c r="BS101" s="155"/>
      <c r="BT101" s="155">
        <v>70.12</v>
      </c>
      <c r="BU101" s="155"/>
      <c r="BV101" s="155"/>
      <c r="BW101" s="155"/>
      <c r="BX101" s="155"/>
      <c r="BY101" s="155"/>
      <c r="BZ101" s="155"/>
      <c r="CA101" s="155">
        <v>72.97</v>
      </c>
      <c r="CB101" s="155"/>
      <c r="CC101" s="155"/>
      <c r="CD101" s="155"/>
      <c r="CE101" s="155"/>
      <c r="CF101" s="155"/>
      <c r="CG101" s="155"/>
    </row>
    <row r="102" spans="3:85" s="2" customFormat="1" ht="14.25" customHeight="1">
      <c r="C102" s="167" t="s">
        <v>261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1"/>
      <c r="U102" s="154">
        <v>96</v>
      </c>
      <c r="V102" s="154"/>
      <c r="W102" s="154"/>
      <c r="X102" s="154"/>
      <c r="Y102" s="154"/>
      <c r="Z102" s="154"/>
      <c r="AA102" s="154">
        <v>57</v>
      </c>
      <c r="AB102" s="154"/>
      <c r="AC102" s="154"/>
      <c r="AD102" s="154"/>
      <c r="AE102" s="154"/>
      <c r="AF102" s="154"/>
      <c r="AG102" s="154">
        <v>1342530</v>
      </c>
      <c r="AH102" s="154"/>
      <c r="AI102" s="154"/>
      <c r="AJ102" s="154"/>
      <c r="AK102" s="154"/>
      <c r="AL102" s="154"/>
      <c r="AM102" s="154"/>
      <c r="AN102" s="154"/>
      <c r="AO102" s="154">
        <v>637909</v>
      </c>
      <c r="AP102" s="154"/>
      <c r="AQ102" s="154"/>
      <c r="AR102" s="154"/>
      <c r="AS102" s="154"/>
      <c r="AT102" s="154"/>
      <c r="AU102" s="154"/>
      <c r="AV102" s="154"/>
      <c r="AW102" s="154">
        <f t="shared" si="3"/>
        <v>704621</v>
      </c>
      <c r="AX102" s="154"/>
      <c r="AY102" s="154"/>
      <c r="AZ102" s="154"/>
      <c r="BA102" s="154"/>
      <c r="BB102" s="154"/>
      <c r="BC102" s="154"/>
      <c r="BD102" s="154"/>
      <c r="BE102" s="154">
        <v>923371</v>
      </c>
      <c r="BF102" s="154"/>
      <c r="BG102" s="154"/>
      <c r="BH102" s="154"/>
      <c r="BI102" s="154"/>
      <c r="BJ102" s="154"/>
      <c r="BK102" s="154"/>
      <c r="BL102" s="154"/>
      <c r="BM102" s="155">
        <v>68.78</v>
      </c>
      <c r="BN102" s="155"/>
      <c r="BO102" s="155"/>
      <c r="BP102" s="155"/>
      <c r="BQ102" s="155"/>
      <c r="BR102" s="155"/>
      <c r="BS102" s="155"/>
      <c r="BT102" s="155">
        <v>68.04</v>
      </c>
      <c r="BU102" s="155"/>
      <c r="BV102" s="155"/>
      <c r="BW102" s="155"/>
      <c r="BX102" s="155"/>
      <c r="BY102" s="155"/>
      <c r="BZ102" s="155"/>
      <c r="CA102" s="155">
        <v>69.44</v>
      </c>
      <c r="CB102" s="155"/>
      <c r="CC102" s="155"/>
      <c r="CD102" s="155"/>
      <c r="CE102" s="155"/>
      <c r="CF102" s="155"/>
      <c r="CG102" s="155"/>
    </row>
    <row r="103" spans="3:85" s="8" customFormat="1" ht="14.25" customHeight="1">
      <c r="C103" s="167" t="s">
        <v>262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1"/>
      <c r="U103" s="154">
        <v>77</v>
      </c>
      <c r="V103" s="154"/>
      <c r="W103" s="154"/>
      <c r="X103" s="154"/>
      <c r="Y103" s="154"/>
      <c r="Z103" s="154"/>
      <c r="AA103" s="154">
        <v>58</v>
      </c>
      <c r="AB103" s="154"/>
      <c r="AC103" s="154"/>
      <c r="AD103" s="154"/>
      <c r="AE103" s="154"/>
      <c r="AF103" s="154"/>
      <c r="AG103" s="154">
        <v>1140534</v>
      </c>
      <c r="AH103" s="154"/>
      <c r="AI103" s="154"/>
      <c r="AJ103" s="154"/>
      <c r="AK103" s="154"/>
      <c r="AL103" s="154"/>
      <c r="AM103" s="154"/>
      <c r="AN103" s="154"/>
      <c r="AO103" s="154">
        <v>540338</v>
      </c>
      <c r="AP103" s="154"/>
      <c r="AQ103" s="154"/>
      <c r="AR103" s="154"/>
      <c r="AS103" s="154"/>
      <c r="AT103" s="154"/>
      <c r="AU103" s="154"/>
      <c r="AV103" s="154"/>
      <c r="AW103" s="154">
        <f t="shared" si="3"/>
        <v>600196</v>
      </c>
      <c r="AX103" s="154"/>
      <c r="AY103" s="154"/>
      <c r="AZ103" s="154"/>
      <c r="BA103" s="154"/>
      <c r="BB103" s="154"/>
      <c r="BC103" s="154"/>
      <c r="BD103" s="154"/>
      <c r="BE103" s="154">
        <v>790248</v>
      </c>
      <c r="BF103" s="154"/>
      <c r="BG103" s="154"/>
      <c r="BH103" s="154"/>
      <c r="BI103" s="154"/>
      <c r="BJ103" s="154"/>
      <c r="BK103" s="154"/>
      <c r="BL103" s="154"/>
      <c r="BM103" s="155">
        <v>69.29</v>
      </c>
      <c r="BN103" s="155"/>
      <c r="BO103" s="155"/>
      <c r="BP103" s="155"/>
      <c r="BQ103" s="155"/>
      <c r="BR103" s="155"/>
      <c r="BS103" s="155"/>
      <c r="BT103" s="155">
        <v>67.68</v>
      </c>
      <c r="BU103" s="155"/>
      <c r="BV103" s="155"/>
      <c r="BW103" s="155"/>
      <c r="BX103" s="155"/>
      <c r="BY103" s="155"/>
      <c r="BZ103" s="155"/>
      <c r="CA103" s="155">
        <v>70.73</v>
      </c>
      <c r="CB103" s="155"/>
      <c r="CC103" s="155"/>
      <c r="CD103" s="155"/>
      <c r="CE103" s="155"/>
      <c r="CF103" s="155"/>
      <c r="CG103" s="155"/>
    </row>
    <row r="104" spans="3:85" s="8" customFormat="1" ht="14.25" customHeight="1">
      <c r="C104" s="167" t="s">
        <v>299</v>
      </c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1"/>
      <c r="U104" s="154">
        <v>75</v>
      </c>
      <c r="V104" s="154"/>
      <c r="W104" s="154"/>
      <c r="X104" s="154"/>
      <c r="Y104" s="154"/>
      <c r="Z104" s="154"/>
      <c r="AA104" s="154">
        <v>58</v>
      </c>
      <c r="AB104" s="154"/>
      <c r="AC104" s="154"/>
      <c r="AD104" s="154"/>
      <c r="AE104" s="154"/>
      <c r="AF104" s="154"/>
      <c r="AG104" s="154">
        <v>1146720</v>
      </c>
      <c r="AH104" s="154"/>
      <c r="AI104" s="154"/>
      <c r="AJ104" s="154"/>
      <c r="AK104" s="154"/>
      <c r="AL104" s="154"/>
      <c r="AM104" s="154"/>
      <c r="AN104" s="154"/>
      <c r="AO104" s="154">
        <v>542782</v>
      </c>
      <c r="AP104" s="154"/>
      <c r="AQ104" s="154"/>
      <c r="AR104" s="154"/>
      <c r="AS104" s="154"/>
      <c r="AT104" s="154"/>
      <c r="AU104" s="154"/>
      <c r="AV104" s="154"/>
      <c r="AW104" s="154">
        <f t="shared" si="3"/>
        <v>603938</v>
      </c>
      <c r="AX104" s="154"/>
      <c r="AY104" s="154"/>
      <c r="AZ104" s="154"/>
      <c r="BA104" s="154"/>
      <c r="BB104" s="154"/>
      <c r="BC104" s="154"/>
      <c r="BD104" s="154"/>
      <c r="BE104" s="154">
        <v>716555</v>
      </c>
      <c r="BF104" s="154"/>
      <c r="BG104" s="154"/>
      <c r="BH104" s="154"/>
      <c r="BI104" s="154"/>
      <c r="BJ104" s="154"/>
      <c r="BK104" s="154"/>
      <c r="BL104" s="154"/>
      <c r="BM104" s="155">
        <v>62.49</v>
      </c>
      <c r="BN104" s="155"/>
      <c r="BO104" s="155"/>
      <c r="BP104" s="155"/>
      <c r="BQ104" s="155"/>
      <c r="BR104" s="155"/>
      <c r="BS104" s="155"/>
      <c r="BT104" s="155">
        <v>60.93</v>
      </c>
      <c r="BU104" s="155"/>
      <c r="BV104" s="155"/>
      <c r="BW104" s="155"/>
      <c r="BX104" s="155"/>
      <c r="BY104" s="155"/>
      <c r="BZ104" s="155"/>
      <c r="CA104" s="155">
        <v>63.88</v>
      </c>
      <c r="CB104" s="155"/>
      <c r="CC104" s="155"/>
      <c r="CD104" s="155"/>
      <c r="CE104" s="155"/>
      <c r="CF104" s="155"/>
      <c r="CG104" s="155"/>
    </row>
    <row r="105" spans="3:85" s="8" customFormat="1" ht="14.25" customHeight="1">
      <c r="C105" s="167" t="s">
        <v>263</v>
      </c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1"/>
      <c r="U105" s="172">
        <v>75</v>
      </c>
      <c r="V105" s="154"/>
      <c r="W105" s="154"/>
      <c r="X105" s="154"/>
      <c r="Y105" s="154"/>
      <c r="Z105" s="154"/>
      <c r="AA105" s="154">
        <v>58</v>
      </c>
      <c r="AB105" s="154"/>
      <c r="AC105" s="154"/>
      <c r="AD105" s="154"/>
      <c r="AE105" s="154"/>
      <c r="AF105" s="154"/>
      <c r="AG105" s="154">
        <v>1237029</v>
      </c>
      <c r="AH105" s="154"/>
      <c r="AI105" s="154"/>
      <c r="AJ105" s="154"/>
      <c r="AK105" s="154"/>
      <c r="AL105" s="154"/>
      <c r="AM105" s="154"/>
      <c r="AN105" s="154"/>
      <c r="AO105" s="154">
        <v>586121</v>
      </c>
      <c r="AP105" s="154"/>
      <c r="AQ105" s="154"/>
      <c r="AR105" s="154"/>
      <c r="AS105" s="154"/>
      <c r="AT105" s="154"/>
      <c r="AU105" s="154"/>
      <c r="AV105" s="154"/>
      <c r="AW105" s="154">
        <f t="shared" si="3"/>
        <v>650908</v>
      </c>
      <c r="AX105" s="154"/>
      <c r="AY105" s="154"/>
      <c r="AZ105" s="154"/>
      <c r="BA105" s="154"/>
      <c r="BB105" s="154"/>
      <c r="BC105" s="154"/>
      <c r="BD105" s="154"/>
      <c r="BE105" s="154">
        <v>687934</v>
      </c>
      <c r="BF105" s="154"/>
      <c r="BG105" s="154"/>
      <c r="BH105" s="154"/>
      <c r="BI105" s="154"/>
      <c r="BJ105" s="154"/>
      <c r="BK105" s="154"/>
      <c r="BL105" s="154"/>
      <c r="BM105" s="155">
        <v>55.61</v>
      </c>
      <c r="BN105" s="155"/>
      <c r="BO105" s="155"/>
      <c r="BP105" s="155"/>
      <c r="BQ105" s="155"/>
      <c r="BR105" s="155"/>
      <c r="BS105" s="155"/>
      <c r="BT105" s="155">
        <v>54.4</v>
      </c>
      <c r="BU105" s="155"/>
      <c r="BV105" s="155"/>
      <c r="BW105" s="155"/>
      <c r="BX105" s="155"/>
      <c r="BY105" s="155"/>
      <c r="BZ105" s="155"/>
      <c r="CA105" s="155">
        <v>56.71</v>
      </c>
      <c r="CB105" s="155"/>
      <c r="CC105" s="155"/>
      <c r="CD105" s="155"/>
      <c r="CE105" s="155"/>
      <c r="CF105" s="155"/>
      <c r="CG105" s="155"/>
    </row>
    <row r="106" spans="3:85" s="8" customFormat="1" ht="14.25" customHeight="1">
      <c r="C106" s="167" t="s">
        <v>264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1"/>
      <c r="U106" s="172">
        <v>81</v>
      </c>
      <c r="V106" s="154"/>
      <c r="W106" s="154"/>
      <c r="X106" s="154"/>
      <c r="Y106" s="154"/>
      <c r="Z106" s="154"/>
      <c r="AA106" s="154">
        <v>56</v>
      </c>
      <c r="AB106" s="154"/>
      <c r="AC106" s="154"/>
      <c r="AD106" s="154"/>
      <c r="AE106" s="154"/>
      <c r="AF106" s="154"/>
      <c r="AG106" s="154">
        <v>1319627</v>
      </c>
      <c r="AH106" s="154"/>
      <c r="AI106" s="154"/>
      <c r="AJ106" s="154"/>
      <c r="AK106" s="154"/>
      <c r="AL106" s="154"/>
      <c r="AM106" s="154"/>
      <c r="AN106" s="154"/>
      <c r="AO106" s="154">
        <v>626425</v>
      </c>
      <c r="AP106" s="154"/>
      <c r="AQ106" s="154"/>
      <c r="AR106" s="154"/>
      <c r="AS106" s="154"/>
      <c r="AT106" s="154"/>
      <c r="AU106" s="154"/>
      <c r="AV106" s="154"/>
      <c r="AW106" s="154">
        <f t="shared" si="3"/>
        <v>693202</v>
      </c>
      <c r="AX106" s="154"/>
      <c r="AY106" s="154"/>
      <c r="AZ106" s="154"/>
      <c r="BA106" s="154"/>
      <c r="BB106" s="154"/>
      <c r="BC106" s="154"/>
      <c r="BD106" s="154"/>
      <c r="BE106" s="154">
        <v>783664</v>
      </c>
      <c r="BF106" s="154"/>
      <c r="BG106" s="154"/>
      <c r="BH106" s="154"/>
      <c r="BI106" s="154"/>
      <c r="BJ106" s="154"/>
      <c r="BK106" s="154"/>
      <c r="BL106" s="154"/>
      <c r="BM106" s="155">
        <v>59.39</v>
      </c>
      <c r="BN106" s="155"/>
      <c r="BO106" s="155"/>
      <c r="BP106" s="155"/>
      <c r="BQ106" s="155"/>
      <c r="BR106" s="155"/>
      <c r="BS106" s="155"/>
      <c r="BT106" s="155">
        <v>57.8</v>
      </c>
      <c r="BU106" s="155"/>
      <c r="BV106" s="155"/>
      <c r="BW106" s="155"/>
      <c r="BX106" s="155"/>
      <c r="BY106" s="155"/>
      <c r="BZ106" s="155"/>
      <c r="CA106" s="155">
        <v>60.82</v>
      </c>
      <c r="CB106" s="155"/>
      <c r="CC106" s="155"/>
      <c r="CD106" s="155"/>
      <c r="CE106" s="155"/>
      <c r="CF106" s="155"/>
      <c r="CG106" s="155"/>
    </row>
    <row r="107" spans="3:164" ht="14.25" customHeight="1" thickBot="1">
      <c r="C107" s="202" t="s">
        <v>324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4"/>
      <c r="U107" s="205">
        <v>69</v>
      </c>
      <c r="V107" s="165"/>
      <c r="W107" s="165"/>
      <c r="X107" s="165"/>
      <c r="Y107" s="165"/>
      <c r="Z107" s="165"/>
      <c r="AA107" s="165">
        <v>56</v>
      </c>
      <c r="AB107" s="165"/>
      <c r="AC107" s="165"/>
      <c r="AD107" s="165"/>
      <c r="AE107" s="165"/>
      <c r="AF107" s="165"/>
      <c r="AG107" s="165">
        <v>776587</v>
      </c>
      <c r="AH107" s="165"/>
      <c r="AI107" s="165"/>
      <c r="AJ107" s="165"/>
      <c r="AK107" s="165"/>
      <c r="AL107" s="165"/>
      <c r="AM107" s="165"/>
      <c r="AN107" s="165"/>
      <c r="AO107" s="165">
        <v>367289</v>
      </c>
      <c r="AP107" s="165"/>
      <c r="AQ107" s="165"/>
      <c r="AR107" s="165"/>
      <c r="AS107" s="165"/>
      <c r="AT107" s="165"/>
      <c r="AU107" s="165"/>
      <c r="AV107" s="165"/>
      <c r="AW107" s="165">
        <f t="shared" si="3"/>
        <v>409298</v>
      </c>
      <c r="AX107" s="165"/>
      <c r="AY107" s="165"/>
      <c r="AZ107" s="165"/>
      <c r="BA107" s="165"/>
      <c r="BB107" s="165"/>
      <c r="BC107" s="165"/>
      <c r="BD107" s="165"/>
      <c r="BE107" s="165">
        <v>387397</v>
      </c>
      <c r="BF107" s="165"/>
      <c r="BG107" s="165"/>
      <c r="BH107" s="165"/>
      <c r="BI107" s="165"/>
      <c r="BJ107" s="165"/>
      <c r="BK107" s="165"/>
      <c r="BL107" s="165"/>
      <c r="BM107" s="164">
        <v>49.88</v>
      </c>
      <c r="BN107" s="164"/>
      <c r="BO107" s="164"/>
      <c r="BP107" s="164"/>
      <c r="BQ107" s="164"/>
      <c r="BR107" s="164"/>
      <c r="BS107" s="164"/>
      <c r="BT107" s="164">
        <v>48.32</v>
      </c>
      <c r="BU107" s="164"/>
      <c r="BV107" s="164"/>
      <c r="BW107" s="164"/>
      <c r="BX107" s="164"/>
      <c r="BY107" s="164"/>
      <c r="BZ107" s="164"/>
      <c r="CA107" s="164">
        <v>51.29</v>
      </c>
      <c r="CB107" s="164"/>
      <c r="CC107" s="164"/>
      <c r="CD107" s="164"/>
      <c r="CE107" s="164"/>
      <c r="CF107" s="164"/>
      <c r="CG107" s="164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</row>
    <row r="108" spans="84:214" ht="3" customHeight="1"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</row>
    <row r="109" spans="1:214" ht="10.5" customHeight="1">
      <c r="A109" s="149" t="s">
        <v>267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  <c r="CB109" s="149"/>
      <c r="CC109" s="149"/>
      <c r="CD109" s="149"/>
      <c r="CE109" s="149"/>
      <c r="CF109" s="149"/>
      <c r="CG109" s="149"/>
      <c r="CH109" s="107"/>
      <c r="CI109" s="107"/>
      <c r="CJ109" s="107"/>
      <c r="CK109" s="107"/>
      <c r="CL109" s="107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</row>
    <row r="110" spans="1:90" ht="34.5" customHeight="1">
      <c r="A110" s="200" t="s">
        <v>238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</row>
    <row r="111" spans="1:90" ht="9" customHeight="1" thickBot="1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</row>
    <row r="112" spans="1:90" ht="23.25" customHeight="1">
      <c r="A112" s="196" t="s">
        <v>157</v>
      </c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 t="s">
        <v>158</v>
      </c>
      <c r="O112" s="191"/>
      <c r="P112" s="191"/>
      <c r="Q112" s="191"/>
      <c r="R112" s="191"/>
      <c r="S112" s="191"/>
      <c r="T112" s="191"/>
      <c r="U112" s="197" t="s">
        <v>80</v>
      </c>
      <c r="V112" s="191"/>
      <c r="W112" s="191"/>
      <c r="X112" s="191"/>
      <c r="Y112" s="191"/>
      <c r="Z112" s="191" t="s">
        <v>159</v>
      </c>
      <c r="AA112" s="191"/>
      <c r="AB112" s="191"/>
      <c r="AC112" s="191"/>
      <c r="AD112" s="191"/>
      <c r="AE112" s="197" t="s">
        <v>82</v>
      </c>
      <c r="AF112" s="191"/>
      <c r="AG112" s="191"/>
      <c r="AH112" s="191"/>
      <c r="AI112" s="191"/>
      <c r="AJ112" s="197" t="s">
        <v>160</v>
      </c>
      <c r="AK112" s="191"/>
      <c r="AL112" s="191"/>
      <c r="AM112" s="191"/>
      <c r="AN112" s="191"/>
      <c r="AO112" s="191" t="s">
        <v>161</v>
      </c>
      <c r="AP112" s="191"/>
      <c r="AQ112" s="191"/>
      <c r="AR112" s="191"/>
      <c r="AS112" s="191"/>
      <c r="AT112" s="197" t="s">
        <v>162</v>
      </c>
      <c r="AU112" s="191"/>
      <c r="AV112" s="191"/>
      <c r="AW112" s="191"/>
      <c r="AX112" s="191"/>
      <c r="AY112" s="197" t="s">
        <v>163</v>
      </c>
      <c r="AZ112" s="191"/>
      <c r="BA112" s="191"/>
      <c r="BB112" s="191"/>
      <c r="BC112" s="191"/>
      <c r="BD112" s="191" t="s">
        <v>81</v>
      </c>
      <c r="BE112" s="191"/>
      <c r="BF112" s="191"/>
      <c r="BG112" s="191"/>
      <c r="BH112" s="191"/>
      <c r="BI112" s="197" t="s">
        <v>164</v>
      </c>
      <c r="BJ112" s="191"/>
      <c r="BK112" s="191"/>
      <c r="BL112" s="191"/>
      <c r="BM112" s="191"/>
      <c r="BN112" s="198" t="s">
        <v>165</v>
      </c>
      <c r="BO112" s="199"/>
      <c r="BP112" s="199"/>
      <c r="BQ112" s="199"/>
      <c r="BR112" s="199"/>
      <c r="BS112" s="191" t="s">
        <v>166</v>
      </c>
      <c r="BT112" s="191"/>
      <c r="BU112" s="191"/>
      <c r="BV112" s="191"/>
      <c r="BW112" s="191"/>
      <c r="BX112" s="192" t="s">
        <v>167</v>
      </c>
      <c r="BY112" s="193"/>
      <c r="BZ112" s="193"/>
      <c r="CA112" s="193"/>
      <c r="CB112" s="193"/>
      <c r="CC112" s="194" t="s">
        <v>168</v>
      </c>
      <c r="CD112" s="195"/>
      <c r="CE112" s="195"/>
      <c r="CF112" s="195"/>
      <c r="CG112" s="196"/>
      <c r="CH112" s="194" t="s">
        <v>169</v>
      </c>
      <c r="CI112" s="195"/>
      <c r="CJ112" s="195"/>
      <c r="CK112" s="195"/>
      <c r="CL112" s="195"/>
    </row>
    <row r="113" spans="1:13" ht="3" customHeight="1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9"/>
    </row>
    <row r="114" spans="1:90" s="1" customFormat="1" ht="14.2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1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63" t="s">
        <v>13</v>
      </c>
      <c r="AK114" s="163"/>
      <c r="AL114" s="163"/>
      <c r="AM114" s="163"/>
      <c r="AN114" s="163"/>
      <c r="AO114" s="163"/>
      <c r="AP114" s="163"/>
      <c r="AQ114" s="163"/>
      <c r="AR114" s="163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</row>
    <row r="115" spans="1:90" s="1" customFormat="1" ht="14.25" customHeight="1">
      <c r="A115" s="184" t="s">
        <v>170</v>
      </c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5"/>
      <c r="N115" s="187">
        <v>1024763</v>
      </c>
      <c r="O115" s="187"/>
      <c r="P115" s="187"/>
      <c r="Q115" s="187"/>
      <c r="R115" s="187"/>
      <c r="S115" s="187"/>
      <c r="T115" s="187"/>
      <c r="U115" s="156">
        <v>505579</v>
      </c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>
        <v>78580</v>
      </c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>
        <v>137434</v>
      </c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>
        <v>217694</v>
      </c>
      <c r="BJ115" s="156"/>
      <c r="BK115" s="156"/>
      <c r="BL115" s="156"/>
      <c r="BM115" s="156"/>
      <c r="BN115" s="156">
        <v>0</v>
      </c>
      <c r="BO115" s="156"/>
      <c r="BP115" s="156"/>
      <c r="BQ115" s="156"/>
      <c r="BR115" s="156"/>
      <c r="BS115" s="156">
        <v>75767</v>
      </c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>
        <v>2653</v>
      </c>
      <c r="CD115" s="156"/>
      <c r="CE115" s="156"/>
      <c r="CF115" s="156"/>
      <c r="CG115" s="156"/>
      <c r="CH115" s="156">
        <v>7056</v>
      </c>
      <c r="CI115" s="156"/>
      <c r="CJ115" s="156"/>
      <c r="CK115" s="156"/>
      <c r="CL115" s="156"/>
    </row>
    <row r="116" spans="1:90" s="1" customFormat="1" ht="14.25" customHeight="1">
      <c r="A116" s="184" t="s">
        <v>300</v>
      </c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5"/>
      <c r="N116" s="187">
        <v>1005579</v>
      </c>
      <c r="O116" s="187"/>
      <c r="P116" s="187"/>
      <c r="Q116" s="187"/>
      <c r="R116" s="187"/>
      <c r="S116" s="187"/>
      <c r="T116" s="187"/>
      <c r="U116" s="156">
        <v>458213</v>
      </c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>
        <v>68185</v>
      </c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>
        <v>162408</v>
      </c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>
        <v>150183</v>
      </c>
      <c r="BJ116" s="156"/>
      <c r="BK116" s="156"/>
      <c r="BL116" s="156"/>
      <c r="BM116" s="156"/>
      <c r="BN116" s="156">
        <v>87110</v>
      </c>
      <c r="BO116" s="156"/>
      <c r="BP116" s="156"/>
      <c r="BQ116" s="156"/>
      <c r="BR116" s="156"/>
      <c r="BS116" s="156">
        <v>71519</v>
      </c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>
        <v>0</v>
      </c>
      <c r="CD116" s="156"/>
      <c r="CE116" s="156"/>
      <c r="CF116" s="156"/>
      <c r="CG116" s="156"/>
      <c r="CH116" s="156">
        <v>7961</v>
      </c>
      <c r="CI116" s="156"/>
      <c r="CJ116" s="156"/>
      <c r="CK116" s="156"/>
      <c r="CL116" s="156"/>
    </row>
    <row r="117" spans="1:90" s="1" customFormat="1" ht="14.25" customHeight="1">
      <c r="A117" s="184" t="s">
        <v>301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5"/>
      <c r="N117" s="187">
        <v>1014626</v>
      </c>
      <c r="O117" s="187"/>
      <c r="P117" s="187"/>
      <c r="Q117" s="187"/>
      <c r="R117" s="187"/>
      <c r="S117" s="187"/>
      <c r="T117" s="187"/>
      <c r="U117" s="156">
        <v>512672</v>
      </c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>
        <v>73358</v>
      </c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>
        <v>137148</v>
      </c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>
        <v>134690</v>
      </c>
      <c r="BJ117" s="156"/>
      <c r="BK117" s="156"/>
      <c r="BL117" s="156"/>
      <c r="BM117" s="156"/>
      <c r="BN117" s="156">
        <v>87815</v>
      </c>
      <c r="BO117" s="156"/>
      <c r="BP117" s="156"/>
      <c r="BQ117" s="156"/>
      <c r="BR117" s="156"/>
      <c r="BS117" s="156">
        <v>68943</v>
      </c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>
        <v>0</v>
      </c>
      <c r="CD117" s="156"/>
      <c r="CE117" s="156"/>
      <c r="CF117" s="156"/>
      <c r="CG117" s="156"/>
      <c r="CH117" s="156">
        <v>0</v>
      </c>
      <c r="CI117" s="156"/>
      <c r="CJ117" s="156"/>
      <c r="CK117" s="156"/>
      <c r="CL117" s="156"/>
    </row>
    <row r="118" spans="1:90" s="1" customFormat="1" ht="14.25" customHeight="1">
      <c r="A118" s="184" t="s">
        <v>14</v>
      </c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5"/>
      <c r="N118" s="187">
        <v>1085992</v>
      </c>
      <c r="O118" s="187"/>
      <c r="P118" s="187"/>
      <c r="Q118" s="187"/>
      <c r="R118" s="187"/>
      <c r="S118" s="187"/>
      <c r="T118" s="187"/>
      <c r="U118" s="156">
        <v>496460</v>
      </c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>
        <v>55179</v>
      </c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>
        <v>132994</v>
      </c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>
        <v>176103</v>
      </c>
      <c r="BJ118" s="156"/>
      <c r="BK118" s="156"/>
      <c r="BL118" s="156"/>
      <c r="BM118" s="156"/>
      <c r="BN118" s="156">
        <v>93852</v>
      </c>
      <c r="BO118" s="156"/>
      <c r="BP118" s="156"/>
      <c r="BQ118" s="156"/>
      <c r="BR118" s="156"/>
      <c r="BS118" s="156">
        <v>61466</v>
      </c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>
        <v>0</v>
      </c>
      <c r="CD118" s="156"/>
      <c r="CE118" s="156"/>
      <c r="CF118" s="156"/>
      <c r="CG118" s="156"/>
      <c r="CH118" s="156">
        <v>69938</v>
      </c>
      <c r="CI118" s="156"/>
      <c r="CJ118" s="156"/>
      <c r="CK118" s="156"/>
      <c r="CL118" s="156"/>
    </row>
    <row r="119" spans="1:90" s="1" customFormat="1" ht="14.25" customHeight="1">
      <c r="A119" s="184" t="s">
        <v>302</v>
      </c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5"/>
      <c r="N119" s="187">
        <v>1037445</v>
      </c>
      <c r="O119" s="187"/>
      <c r="P119" s="187"/>
      <c r="Q119" s="187"/>
      <c r="R119" s="187"/>
      <c r="S119" s="187"/>
      <c r="T119" s="187"/>
      <c r="U119" s="156">
        <v>519968</v>
      </c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>
        <v>48117</v>
      </c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>
        <v>139647</v>
      </c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>
        <v>113481</v>
      </c>
      <c r="BJ119" s="156"/>
      <c r="BK119" s="156"/>
      <c r="BL119" s="156"/>
      <c r="BM119" s="156"/>
      <c r="BN119" s="156">
        <v>121400</v>
      </c>
      <c r="BO119" s="156"/>
      <c r="BP119" s="156"/>
      <c r="BQ119" s="156"/>
      <c r="BR119" s="156"/>
      <c r="BS119" s="156">
        <v>0</v>
      </c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>
        <v>0</v>
      </c>
      <c r="CD119" s="156"/>
      <c r="CE119" s="156"/>
      <c r="CF119" s="156"/>
      <c r="CG119" s="156"/>
      <c r="CH119" s="156">
        <v>94832</v>
      </c>
      <c r="CI119" s="156"/>
      <c r="CJ119" s="156"/>
      <c r="CK119" s="156"/>
      <c r="CL119" s="156"/>
    </row>
    <row r="120" spans="1:90" s="1" customFormat="1" ht="14.25" customHeight="1">
      <c r="A120" s="184" t="s">
        <v>303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5"/>
      <c r="N120" s="187">
        <v>963560</v>
      </c>
      <c r="O120" s="187"/>
      <c r="P120" s="187"/>
      <c r="Q120" s="187"/>
      <c r="R120" s="187"/>
      <c r="S120" s="187"/>
      <c r="T120" s="187"/>
      <c r="U120" s="156">
        <v>613092</v>
      </c>
      <c r="V120" s="156"/>
      <c r="W120" s="156"/>
      <c r="X120" s="156"/>
      <c r="Y120" s="156"/>
      <c r="Z120" s="156">
        <v>164950</v>
      </c>
      <c r="AA120" s="156"/>
      <c r="AB120" s="156"/>
      <c r="AC120" s="156"/>
      <c r="AD120" s="156"/>
      <c r="AE120" s="156">
        <v>84116</v>
      </c>
      <c r="AF120" s="156"/>
      <c r="AG120" s="156"/>
      <c r="AH120" s="156"/>
      <c r="AI120" s="156"/>
      <c r="AJ120" s="156">
        <v>7296</v>
      </c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>
        <v>94106</v>
      </c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56"/>
      <c r="CJ120" s="156"/>
      <c r="CK120" s="156"/>
      <c r="CL120" s="156"/>
    </row>
    <row r="121" spans="1:90" s="27" customFormat="1" ht="14.25" customHeight="1">
      <c r="A121" s="184" t="s">
        <v>304</v>
      </c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5"/>
      <c r="N121" s="187">
        <v>929745</v>
      </c>
      <c r="O121" s="187"/>
      <c r="P121" s="187"/>
      <c r="Q121" s="187"/>
      <c r="R121" s="187"/>
      <c r="S121" s="187"/>
      <c r="T121" s="187"/>
      <c r="U121" s="156">
        <v>561864</v>
      </c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>
        <v>88737</v>
      </c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>
        <v>10477</v>
      </c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>
        <v>268667</v>
      </c>
      <c r="BE121" s="156"/>
      <c r="BF121" s="156"/>
      <c r="BG121" s="156"/>
      <c r="BH121" s="156"/>
      <c r="BI121" s="153"/>
      <c r="BJ121" s="153"/>
      <c r="BK121" s="153"/>
      <c r="BL121" s="153"/>
      <c r="BM121" s="153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53"/>
      <c r="BY121" s="153"/>
      <c r="BZ121" s="153"/>
      <c r="CA121" s="153"/>
      <c r="CB121" s="153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</row>
    <row r="122" spans="1:90" s="27" customFormat="1" ht="14.25" customHeight="1">
      <c r="A122" s="184" t="s">
        <v>305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5"/>
      <c r="N122" s="187">
        <v>894818</v>
      </c>
      <c r="O122" s="187"/>
      <c r="P122" s="187"/>
      <c r="Q122" s="187"/>
      <c r="R122" s="187"/>
      <c r="S122" s="187"/>
      <c r="T122" s="187"/>
      <c r="U122" s="156">
        <v>515615</v>
      </c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>
        <v>62433</v>
      </c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>
        <v>316770</v>
      </c>
      <c r="BE122" s="156"/>
      <c r="BF122" s="156"/>
      <c r="BG122" s="156"/>
      <c r="BH122" s="156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</row>
    <row r="123" spans="1:90" s="27" customFormat="1" ht="14.25" customHeight="1">
      <c r="A123" s="158" t="s">
        <v>315</v>
      </c>
      <c r="B123" s="158"/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9"/>
      <c r="N123" s="160">
        <v>1010533</v>
      </c>
      <c r="O123" s="160"/>
      <c r="P123" s="160"/>
      <c r="Q123" s="160"/>
      <c r="R123" s="160"/>
      <c r="S123" s="160"/>
      <c r="T123" s="160"/>
      <c r="U123" s="153">
        <v>483969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>
        <v>62144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>
        <v>8560</v>
      </c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>
        <v>355929</v>
      </c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>
        <v>99931</v>
      </c>
      <c r="CI123" s="153"/>
      <c r="CJ123" s="153"/>
      <c r="CK123" s="153"/>
      <c r="CL123" s="153"/>
    </row>
    <row r="124" spans="1:90" s="1" customFormat="1" ht="14.25" customHeight="1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63" t="s">
        <v>265</v>
      </c>
      <c r="AK124" s="163"/>
      <c r="AL124" s="163"/>
      <c r="AM124" s="163"/>
      <c r="AN124" s="163"/>
      <c r="AO124" s="163"/>
      <c r="AP124" s="163"/>
      <c r="AQ124" s="163"/>
      <c r="AR124" s="163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20" t="s">
        <v>25</v>
      </c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</row>
    <row r="125" spans="1:90" s="1" customFormat="1" ht="14.25" customHeight="1">
      <c r="A125" s="184" t="s">
        <v>306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5"/>
      <c r="N125" s="187">
        <v>715684</v>
      </c>
      <c r="O125" s="187"/>
      <c r="P125" s="187"/>
      <c r="Q125" s="187"/>
      <c r="R125" s="187"/>
      <c r="S125" s="187"/>
      <c r="T125" s="187"/>
      <c r="U125" s="156">
        <v>321642</v>
      </c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>
        <v>71876</v>
      </c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>
        <v>0</v>
      </c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>
        <v>311010</v>
      </c>
      <c r="BJ125" s="156"/>
      <c r="BK125" s="156"/>
      <c r="BL125" s="156"/>
      <c r="BM125" s="156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56"/>
      <c r="BY125" s="156"/>
      <c r="BZ125" s="156"/>
      <c r="CA125" s="156"/>
      <c r="CB125" s="156"/>
      <c r="CC125" s="156">
        <v>11156</v>
      </c>
      <c r="CD125" s="156"/>
      <c r="CE125" s="156"/>
      <c r="CF125" s="156"/>
      <c r="CG125" s="156"/>
      <c r="CH125" s="156">
        <v>0</v>
      </c>
      <c r="CI125" s="156"/>
      <c r="CJ125" s="156"/>
      <c r="CK125" s="156"/>
      <c r="CL125" s="156"/>
    </row>
    <row r="126" spans="1:90" s="1" customFormat="1" ht="14.25" customHeight="1">
      <c r="A126" s="184" t="s">
        <v>16</v>
      </c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5"/>
      <c r="N126" s="187">
        <v>969514</v>
      </c>
      <c r="O126" s="187"/>
      <c r="P126" s="187"/>
      <c r="Q126" s="187"/>
      <c r="R126" s="187"/>
      <c r="S126" s="187"/>
      <c r="T126" s="187"/>
      <c r="U126" s="156">
        <v>456255</v>
      </c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>
        <v>94141</v>
      </c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>
        <v>0</v>
      </c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>
        <v>0</v>
      </c>
      <c r="BJ126" s="156"/>
      <c r="BK126" s="156"/>
      <c r="BL126" s="156"/>
      <c r="BM126" s="156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56"/>
      <c r="BY126" s="156"/>
      <c r="BZ126" s="156"/>
      <c r="CA126" s="156"/>
      <c r="CB126" s="156"/>
      <c r="CC126" s="156">
        <v>10602</v>
      </c>
      <c r="CD126" s="156"/>
      <c r="CE126" s="156"/>
      <c r="CF126" s="156"/>
      <c r="CG126" s="156"/>
      <c r="CH126" s="156">
        <v>408516</v>
      </c>
      <c r="CI126" s="156"/>
      <c r="CJ126" s="156"/>
      <c r="CK126" s="156"/>
      <c r="CL126" s="156"/>
    </row>
    <row r="127" spans="1:90" s="1" customFormat="1" ht="14.25" customHeight="1">
      <c r="A127" s="184" t="s">
        <v>15</v>
      </c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5"/>
      <c r="N127" s="187">
        <v>937712</v>
      </c>
      <c r="O127" s="187"/>
      <c r="P127" s="187"/>
      <c r="Q127" s="187"/>
      <c r="R127" s="187"/>
      <c r="S127" s="187"/>
      <c r="T127" s="187"/>
      <c r="U127" s="156">
        <v>288730</v>
      </c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>
        <v>59021</v>
      </c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>
        <v>0</v>
      </c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>
        <v>282399</v>
      </c>
      <c r="BJ127" s="156"/>
      <c r="BK127" s="156"/>
      <c r="BL127" s="156"/>
      <c r="BM127" s="156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56"/>
      <c r="BY127" s="156"/>
      <c r="BZ127" s="156"/>
      <c r="CA127" s="156"/>
      <c r="CB127" s="156"/>
      <c r="CC127" s="156">
        <v>226273</v>
      </c>
      <c r="CD127" s="156"/>
      <c r="CE127" s="156"/>
      <c r="CF127" s="156"/>
      <c r="CG127" s="156"/>
      <c r="CH127" s="156">
        <v>81289</v>
      </c>
      <c r="CI127" s="156"/>
      <c r="CJ127" s="156"/>
      <c r="CK127" s="156"/>
      <c r="CL127" s="156"/>
    </row>
    <row r="128" spans="1:90" s="1" customFormat="1" ht="14.25" customHeight="1">
      <c r="A128" s="184" t="s">
        <v>307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5"/>
      <c r="N128" s="187">
        <v>644809</v>
      </c>
      <c r="O128" s="187"/>
      <c r="P128" s="187"/>
      <c r="Q128" s="187"/>
      <c r="R128" s="187"/>
      <c r="S128" s="187"/>
      <c r="T128" s="187"/>
      <c r="U128" s="156">
        <v>327271</v>
      </c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>
        <v>80395</v>
      </c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>
        <v>0</v>
      </c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>
        <v>217719</v>
      </c>
      <c r="BJ128" s="156"/>
      <c r="BK128" s="156"/>
      <c r="BL128" s="156"/>
      <c r="BM128" s="156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56"/>
      <c r="BY128" s="156"/>
      <c r="BZ128" s="156"/>
      <c r="CA128" s="156"/>
      <c r="CB128" s="156"/>
      <c r="CC128" s="156">
        <v>19424</v>
      </c>
      <c r="CD128" s="156"/>
      <c r="CE128" s="156"/>
      <c r="CF128" s="156"/>
      <c r="CG128" s="156"/>
      <c r="CH128" s="156">
        <v>0</v>
      </c>
      <c r="CI128" s="156"/>
      <c r="CJ128" s="156"/>
      <c r="CK128" s="156"/>
      <c r="CL128" s="156"/>
    </row>
    <row r="129" spans="1:90" s="92" customFormat="1" ht="14.25" customHeight="1">
      <c r="A129" s="184" t="s">
        <v>308</v>
      </c>
      <c r="B129" s="184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5"/>
      <c r="N129" s="187">
        <v>697576</v>
      </c>
      <c r="O129" s="187"/>
      <c r="P129" s="187"/>
      <c r="Q129" s="187"/>
      <c r="R129" s="187"/>
      <c r="S129" s="187"/>
      <c r="T129" s="187"/>
      <c r="U129" s="156">
        <v>250464</v>
      </c>
      <c r="V129" s="156"/>
      <c r="W129" s="156"/>
      <c r="X129" s="156"/>
      <c r="Y129" s="156"/>
      <c r="Z129" s="156">
        <v>232211</v>
      </c>
      <c r="AA129" s="156"/>
      <c r="AB129" s="156"/>
      <c r="AC129" s="156"/>
      <c r="AD129" s="156"/>
      <c r="AE129" s="156">
        <v>54688</v>
      </c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>
        <v>0</v>
      </c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>
        <v>156285</v>
      </c>
      <c r="BJ129" s="156"/>
      <c r="BK129" s="156"/>
      <c r="BL129" s="156"/>
      <c r="BM129" s="156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56"/>
      <c r="BY129" s="156"/>
      <c r="BZ129" s="156"/>
      <c r="CA129" s="156"/>
      <c r="CB129" s="156"/>
      <c r="CC129" s="156">
        <v>3928</v>
      </c>
      <c r="CD129" s="156"/>
      <c r="CE129" s="156"/>
      <c r="CF129" s="156"/>
      <c r="CG129" s="156"/>
      <c r="CH129" s="156">
        <v>0</v>
      </c>
      <c r="CI129" s="156"/>
      <c r="CJ129" s="156"/>
      <c r="CK129" s="156"/>
      <c r="CL129" s="156"/>
    </row>
    <row r="130" spans="1:90" s="92" customFormat="1" ht="14.25" customHeight="1">
      <c r="A130" s="184" t="s">
        <v>309</v>
      </c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5"/>
      <c r="N130" s="186">
        <v>926177</v>
      </c>
      <c r="O130" s="166"/>
      <c r="P130" s="166"/>
      <c r="Q130" s="166"/>
      <c r="R130" s="166"/>
      <c r="S130" s="166"/>
      <c r="T130" s="166"/>
      <c r="U130" s="156">
        <v>277285</v>
      </c>
      <c r="V130" s="166"/>
      <c r="W130" s="166"/>
      <c r="X130" s="166"/>
      <c r="Y130" s="166"/>
      <c r="Z130" s="156"/>
      <c r="AA130" s="166"/>
      <c r="AB130" s="166"/>
      <c r="AC130" s="166"/>
      <c r="AD130" s="166"/>
      <c r="AE130" s="156">
        <v>69881</v>
      </c>
      <c r="AF130" s="166"/>
      <c r="AG130" s="166"/>
      <c r="AH130" s="166"/>
      <c r="AI130" s="166"/>
      <c r="AJ130" s="156">
        <v>0</v>
      </c>
      <c r="AK130" s="166"/>
      <c r="AL130" s="166"/>
      <c r="AM130" s="166"/>
      <c r="AN130" s="166"/>
      <c r="AO130" s="156"/>
      <c r="AP130" s="166"/>
      <c r="AQ130" s="166"/>
      <c r="AR130" s="166"/>
      <c r="AS130" s="166"/>
      <c r="AT130" s="156">
        <v>20142</v>
      </c>
      <c r="AU130" s="166"/>
      <c r="AV130" s="166"/>
      <c r="AW130" s="166"/>
      <c r="AX130" s="166"/>
      <c r="AY130" s="156">
        <v>3556</v>
      </c>
      <c r="AZ130" s="166"/>
      <c r="BA130" s="166"/>
      <c r="BB130" s="166"/>
      <c r="BC130" s="166"/>
      <c r="BD130" s="156">
        <v>479448</v>
      </c>
      <c r="BE130" s="166"/>
      <c r="BF130" s="166"/>
      <c r="BG130" s="166"/>
      <c r="BH130" s="166"/>
      <c r="BI130" s="157"/>
      <c r="BJ130" s="157"/>
      <c r="BK130" s="157"/>
      <c r="BL130" s="157"/>
      <c r="BM130" s="157"/>
      <c r="BN130" s="94"/>
      <c r="BO130" s="94"/>
      <c r="BP130" s="94"/>
      <c r="BQ130" s="94"/>
      <c r="BR130" s="94"/>
      <c r="BS130" s="94"/>
      <c r="BT130" s="94"/>
      <c r="BU130" s="94"/>
      <c r="BV130" s="94"/>
      <c r="BW130" s="94"/>
      <c r="BX130" s="156">
        <v>2357</v>
      </c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>
        <v>73508</v>
      </c>
      <c r="CI130" s="156"/>
      <c r="CJ130" s="156"/>
      <c r="CK130" s="156"/>
      <c r="CL130" s="156"/>
    </row>
    <row r="131" spans="1:90" s="27" customFormat="1" ht="14.25" customHeight="1">
      <c r="A131" s="184" t="s">
        <v>310</v>
      </c>
      <c r="B131" s="184"/>
      <c r="C131" s="184"/>
      <c r="D131" s="184"/>
      <c r="E131" s="184"/>
      <c r="F131" s="184"/>
      <c r="G131" s="184"/>
      <c r="H131" s="184"/>
      <c r="I131" s="184"/>
      <c r="J131" s="184"/>
      <c r="K131" s="184"/>
      <c r="L131" s="184"/>
      <c r="M131" s="185"/>
      <c r="N131" s="186">
        <v>822553</v>
      </c>
      <c r="O131" s="166"/>
      <c r="P131" s="166"/>
      <c r="Q131" s="166"/>
      <c r="R131" s="166"/>
      <c r="S131" s="166"/>
      <c r="T131" s="166"/>
      <c r="U131" s="156">
        <v>501383</v>
      </c>
      <c r="V131" s="166"/>
      <c r="W131" s="166"/>
      <c r="X131" s="166"/>
      <c r="Y131" s="166"/>
      <c r="Z131" s="156"/>
      <c r="AA131" s="166"/>
      <c r="AB131" s="166"/>
      <c r="AC131" s="166"/>
      <c r="AD131" s="166"/>
      <c r="AE131" s="156">
        <v>67705</v>
      </c>
      <c r="AF131" s="166"/>
      <c r="AG131" s="166"/>
      <c r="AH131" s="166"/>
      <c r="AI131" s="166"/>
      <c r="AJ131" s="156"/>
      <c r="AK131" s="166"/>
      <c r="AL131" s="166"/>
      <c r="AM131" s="166"/>
      <c r="AN131" s="166"/>
      <c r="AO131" s="156">
        <v>0</v>
      </c>
      <c r="AP131" s="166"/>
      <c r="AQ131" s="166"/>
      <c r="AR131" s="166"/>
      <c r="AS131" s="166"/>
      <c r="AT131" s="156">
        <v>0</v>
      </c>
      <c r="AU131" s="166"/>
      <c r="AV131" s="166"/>
      <c r="AW131" s="166"/>
      <c r="AX131" s="166"/>
      <c r="AY131" s="156">
        <v>16853</v>
      </c>
      <c r="AZ131" s="166"/>
      <c r="BA131" s="166"/>
      <c r="BB131" s="166"/>
      <c r="BC131" s="166"/>
      <c r="BD131" s="156">
        <v>236612</v>
      </c>
      <c r="BE131" s="166"/>
      <c r="BF131" s="166"/>
      <c r="BG131" s="166"/>
      <c r="BH131" s="166"/>
      <c r="BI131" s="157"/>
      <c r="BJ131" s="157"/>
      <c r="BK131" s="157"/>
      <c r="BL131" s="157"/>
      <c r="BM131" s="157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156"/>
      <c r="BY131" s="156"/>
      <c r="BZ131" s="156"/>
      <c r="CA131" s="156"/>
      <c r="CB131" s="156"/>
      <c r="CC131" s="156">
        <v>0</v>
      </c>
      <c r="CD131" s="156"/>
      <c r="CE131" s="156"/>
      <c r="CF131" s="156"/>
      <c r="CG131" s="156"/>
      <c r="CH131" s="156">
        <v>0</v>
      </c>
      <c r="CI131" s="156"/>
      <c r="CJ131" s="156"/>
      <c r="CK131" s="156"/>
      <c r="CL131" s="156"/>
    </row>
    <row r="132" spans="1:90" s="27" customFormat="1" ht="14.25" customHeight="1">
      <c r="A132" s="158" t="s">
        <v>316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9"/>
      <c r="N132" s="183">
        <v>895632</v>
      </c>
      <c r="O132" s="161"/>
      <c r="P132" s="161"/>
      <c r="Q132" s="161"/>
      <c r="R132" s="161"/>
      <c r="S132" s="161"/>
      <c r="T132" s="161"/>
      <c r="U132" s="153">
        <v>349219</v>
      </c>
      <c r="V132" s="161"/>
      <c r="W132" s="161"/>
      <c r="X132" s="161"/>
      <c r="Y132" s="161"/>
      <c r="Z132" s="153"/>
      <c r="AA132" s="161"/>
      <c r="AB132" s="161"/>
      <c r="AC132" s="161"/>
      <c r="AD132" s="161"/>
      <c r="AE132" s="153">
        <v>47898</v>
      </c>
      <c r="AF132" s="161"/>
      <c r="AG132" s="161"/>
      <c r="AH132" s="161"/>
      <c r="AI132" s="161"/>
      <c r="AJ132" s="153"/>
      <c r="AK132" s="161"/>
      <c r="AL132" s="161"/>
      <c r="AM132" s="161"/>
      <c r="AN132" s="161"/>
      <c r="AO132" s="153"/>
      <c r="AP132" s="161"/>
      <c r="AQ132" s="161"/>
      <c r="AR132" s="161"/>
      <c r="AS132" s="161"/>
      <c r="AT132" s="153"/>
      <c r="AU132" s="161"/>
      <c r="AV132" s="161"/>
      <c r="AW132" s="161"/>
      <c r="AX132" s="161"/>
      <c r="AY132" s="153"/>
      <c r="AZ132" s="161"/>
      <c r="BA132" s="161"/>
      <c r="BB132" s="161"/>
      <c r="BC132" s="161"/>
      <c r="BD132" s="153">
        <v>498515</v>
      </c>
      <c r="BE132" s="161"/>
      <c r="BF132" s="161"/>
      <c r="BG132" s="161"/>
      <c r="BH132" s="161"/>
      <c r="BI132" s="162"/>
      <c r="BJ132" s="162"/>
      <c r="BK132" s="162"/>
      <c r="BL132" s="162"/>
      <c r="BM132" s="162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</row>
    <row r="133" spans="1:90" s="1" customFormat="1" ht="3" customHeight="1" thickBo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3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</row>
    <row r="134" spans="1:90" s="1" customFormat="1" ht="3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</row>
    <row r="135" spans="1:179" s="1" customFormat="1" ht="9.75" customHeight="1">
      <c r="A135" s="149" t="s">
        <v>73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182"/>
      <c r="BB135" s="182"/>
      <c r="BC135" s="182"/>
      <c r="BD135" s="182"/>
      <c r="BE135" s="182"/>
      <c r="BF135" s="182"/>
      <c r="BG135" s="182"/>
      <c r="BH135" s="182"/>
      <c r="BI135" s="182"/>
      <c r="BJ135" s="182"/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BV135" s="182"/>
      <c r="BW135" s="182"/>
      <c r="BX135" s="182"/>
      <c r="BY135" s="182"/>
      <c r="BZ135" s="182"/>
      <c r="CA135" s="182"/>
      <c r="CB135" s="182"/>
      <c r="CC135" s="182"/>
      <c r="CD135" s="182"/>
      <c r="CE135" s="182"/>
      <c r="CF135" s="182"/>
      <c r="CG135" s="182"/>
      <c r="CH135" s="182"/>
      <c r="CI135" s="182"/>
      <c r="CJ135" s="182"/>
      <c r="CK135" s="182"/>
      <c r="CL135" s="182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</row>
  </sheetData>
  <sheetProtection/>
  <mergeCells count="1110">
    <mergeCell ref="A55:H55"/>
    <mergeCell ref="AG50:AN50"/>
    <mergeCell ref="AW37:BD37"/>
    <mergeCell ref="BE50:BL50"/>
    <mergeCell ref="AO39:AV39"/>
    <mergeCell ref="BE46:BL46"/>
    <mergeCell ref="AW50:BD50"/>
    <mergeCell ref="AO37:AV37"/>
    <mergeCell ref="AO48:AV48"/>
    <mergeCell ref="AW48:BD48"/>
    <mergeCell ref="BE49:BL49"/>
    <mergeCell ref="AO32:AV32"/>
    <mergeCell ref="AW32:BD32"/>
    <mergeCell ref="AG46:AN46"/>
    <mergeCell ref="AO36:AV36"/>
    <mergeCell ref="AW46:BD46"/>
    <mergeCell ref="AO43:AV43"/>
    <mergeCell ref="AO42:AV42"/>
    <mergeCell ref="AW45:BD45"/>
    <mergeCell ref="AW44:BD44"/>
    <mergeCell ref="AG47:AN47"/>
    <mergeCell ref="AG48:AN48"/>
    <mergeCell ref="AG41:AN41"/>
    <mergeCell ref="AO41:AV41"/>
    <mergeCell ref="BE48:BL48"/>
    <mergeCell ref="AW47:BD47"/>
    <mergeCell ref="AG21:AN21"/>
    <mergeCell ref="Y23:AF23"/>
    <mergeCell ref="BE21:BL21"/>
    <mergeCell ref="AG36:AN36"/>
    <mergeCell ref="AG25:AN25"/>
    <mergeCell ref="BE25:BL25"/>
    <mergeCell ref="BE35:BL35"/>
    <mergeCell ref="AW34:BD34"/>
    <mergeCell ref="BE34:BL34"/>
    <mergeCell ref="AG35:AN35"/>
    <mergeCell ref="BM36:BT36"/>
    <mergeCell ref="BU36:CB36"/>
    <mergeCell ref="BM47:BT47"/>
    <mergeCell ref="BU47:CB47"/>
    <mergeCell ref="BM48:BT48"/>
    <mergeCell ref="BU48:CB48"/>
    <mergeCell ref="BM32:BT32"/>
    <mergeCell ref="BU32:CB32"/>
    <mergeCell ref="AG34:AN34"/>
    <mergeCell ref="AG33:AN33"/>
    <mergeCell ref="AW33:BD33"/>
    <mergeCell ref="BE33:BL33"/>
    <mergeCell ref="BE32:BL32"/>
    <mergeCell ref="AG32:AN32"/>
    <mergeCell ref="BM33:BT33"/>
    <mergeCell ref="BU33:CB33"/>
    <mergeCell ref="BM23:BT23"/>
    <mergeCell ref="AG26:AN26"/>
    <mergeCell ref="AW26:BD26"/>
    <mergeCell ref="BE26:BL26"/>
    <mergeCell ref="AG24:AN24"/>
    <mergeCell ref="AG23:AN23"/>
    <mergeCell ref="BM25:BT25"/>
    <mergeCell ref="BE24:BL24"/>
    <mergeCell ref="AO26:AV26"/>
    <mergeCell ref="AO25:AV25"/>
    <mergeCell ref="AZ10:BE10"/>
    <mergeCell ref="BF10:BK10"/>
    <mergeCell ref="BL10:BQ10"/>
    <mergeCell ref="BF12:BK12"/>
    <mergeCell ref="AZ11:BE11"/>
    <mergeCell ref="BF11:BK11"/>
    <mergeCell ref="BL11:BQ11"/>
    <mergeCell ref="AZ12:BE12"/>
    <mergeCell ref="BL12:BQ12"/>
    <mergeCell ref="A1:CB1"/>
    <mergeCell ref="A2:CB2"/>
    <mergeCell ref="AZ9:BE9"/>
    <mergeCell ref="BF9:BK9"/>
    <mergeCell ref="BL9:BQ9"/>
    <mergeCell ref="BR9:BW9"/>
    <mergeCell ref="BX9:CB9"/>
    <mergeCell ref="A3:CB3"/>
    <mergeCell ref="A5:I6"/>
    <mergeCell ref="J5:AG5"/>
    <mergeCell ref="BE37:BL37"/>
    <mergeCell ref="AG37:AN37"/>
    <mergeCell ref="AO40:AV40"/>
    <mergeCell ref="AW40:BD40"/>
    <mergeCell ref="AG51:AN51"/>
    <mergeCell ref="AO51:AV51"/>
    <mergeCell ref="AW51:BD51"/>
    <mergeCell ref="BE51:BL51"/>
    <mergeCell ref="BE47:BL47"/>
    <mergeCell ref="AW49:BD49"/>
    <mergeCell ref="BE36:BL36"/>
    <mergeCell ref="AO31:AV31"/>
    <mergeCell ref="AO34:AV34"/>
    <mergeCell ref="AW36:BD36"/>
    <mergeCell ref="AO33:AV33"/>
    <mergeCell ref="AW35:BD35"/>
    <mergeCell ref="AW31:BD31"/>
    <mergeCell ref="AW24:BD24"/>
    <mergeCell ref="A23:H23"/>
    <mergeCell ref="I23:P23"/>
    <mergeCell ref="Q23:X23"/>
    <mergeCell ref="A25:H25"/>
    <mergeCell ref="AG29:AN29"/>
    <mergeCell ref="AO29:AV29"/>
    <mergeCell ref="AW29:BD29"/>
    <mergeCell ref="I19:AN19"/>
    <mergeCell ref="AG38:AN38"/>
    <mergeCell ref="AO38:AV38"/>
    <mergeCell ref="AW38:BD38"/>
    <mergeCell ref="BE38:BL38"/>
    <mergeCell ref="AG27:AN27"/>
    <mergeCell ref="AO27:AV27"/>
    <mergeCell ref="AW27:BD27"/>
    <mergeCell ref="AW25:BD25"/>
    <mergeCell ref="AO24:AV24"/>
    <mergeCell ref="J6:O6"/>
    <mergeCell ref="P6:U6"/>
    <mergeCell ref="V6:AA6"/>
    <mergeCell ref="AB6:AG6"/>
    <mergeCell ref="AH6:AM6"/>
    <mergeCell ref="AN6:AS6"/>
    <mergeCell ref="BF6:BK6"/>
    <mergeCell ref="BL6:BQ6"/>
    <mergeCell ref="BR6:BW6"/>
    <mergeCell ref="BX6:CB6"/>
    <mergeCell ref="AH5:BE5"/>
    <mergeCell ref="BF5:CB5"/>
    <mergeCell ref="AT6:AY6"/>
    <mergeCell ref="AZ6:BE6"/>
    <mergeCell ref="AN8:AS8"/>
    <mergeCell ref="BX8:CB8"/>
    <mergeCell ref="AZ8:BE8"/>
    <mergeCell ref="A8:I8"/>
    <mergeCell ref="J8:O8"/>
    <mergeCell ref="P8:U8"/>
    <mergeCell ref="V8:AA8"/>
    <mergeCell ref="AH9:AM9"/>
    <mergeCell ref="AN9:AS9"/>
    <mergeCell ref="AT9:AY9"/>
    <mergeCell ref="AT8:AY8"/>
    <mergeCell ref="J9:O9"/>
    <mergeCell ref="P9:U9"/>
    <mergeCell ref="V9:AA9"/>
    <mergeCell ref="AB9:AG9"/>
    <mergeCell ref="AB8:AG8"/>
    <mergeCell ref="AH8:AM8"/>
    <mergeCell ref="J10:O10"/>
    <mergeCell ref="P10:U10"/>
    <mergeCell ref="V10:AA10"/>
    <mergeCell ref="BR8:BW8"/>
    <mergeCell ref="BF8:BK8"/>
    <mergeCell ref="BL8:BQ8"/>
    <mergeCell ref="AB10:AG10"/>
    <mergeCell ref="AH10:AM10"/>
    <mergeCell ref="AN10:AS10"/>
    <mergeCell ref="AT10:AY10"/>
    <mergeCell ref="BR10:BW10"/>
    <mergeCell ref="BX10:CB10"/>
    <mergeCell ref="A11:I11"/>
    <mergeCell ref="J11:O11"/>
    <mergeCell ref="P11:U11"/>
    <mergeCell ref="V11:AA11"/>
    <mergeCell ref="AB11:AG11"/>
    <mergeCell ref="AH11:AM11"/>
    <mergeCell ref="AN11:AS11"/>
    <mergeCell ref="AT11:AY11"/>
    <mergeCell ref="BR11:BW11"/>
    <mergeCell ref="BX11:CB11"/>
    <mergeCell ref="A12:I12"/>
    <mergeCell ref="J12:O12"/>
    <mergeCell ref="P12:U12"/>
    <mergeCell ref="V12:AA12"/>
    <mergeCell ref="AB12:AG12"/>
    <mergeCell ref="AH12:AM12"/>
    <mergeCell ref="AN12:AS12"/>
    <mergeCell ref="AT12:AY12"/>
    <mergeCell ref="BR12:BW12"/>
    <mergeCell ref="BX12:CB12"/>
    <mergeCell ref="J13:O13"/>
    <mergeCell ref="P13:U13"/>
    <mergeCell ref="V13:AA13"/>
    <mergeCell ref="AB13:AG13"/>
    <mergeCell ref="AH13:AM13"/>
    <mergeCell ref="AN13:AS13"/>
    <mergeCell ref="AT13:AY13"/>
    <mergeCell ref="BX13:CB13"/>
    <mergeCell ref="AW21:BD21"/>
    <mergeCell ref="A15:AS15"/>
    <mergeCell ref="AT15:CB15"/>
    <mergeCell ref="A17:CB17"/>
    <mergeCell ref="AZ13:BE13"/>
    <mergeCell ref="BF13:BK13"/>
    <mergeCell ref="BL13:BQ13"/>
    <mergeCell ref="BR13:BW13"/>
    <mergeCell ref="A18:IV18"/>
    <mergeCell ref="A19:H21"/>
    <mergeCell ref="BE23:BL23"/>
    <mergeCell ref="AO19:AV21"/>
    <mergeCell ref="AW19:CB19"/>
    <mergeCell ref="I20:AN20"/>
    <mergeCell ref="AW20:CB20"/>
    <mergeCell ref="I21:P21"/>
    <mergeCell ref="Q21:X21"/>
    <mergeCell ref="Y21:AF21"/>
    <mergeCell ref="BM21:BT21"/>
    <mergeCell ref="BU21:CB21"/>
    <mergeCell ref="Y25:AF25"/>
    <mergeCell ref="BU23:CB23"/>
    <mergeCell ref="A24:H24"/>
    <mergeCell ref="I24:P24"/>
    <mergeCell ref="Q24:X24"/>
    <mergeCell ref="Y24:AF24"/>
    <mergeCell ref="BM24:BT24"/>
    <mergeCell ref="BU24:CB24"/>
    <mergeCell ref="AO23:AV23"/>
    <mergeCell ref="AW23:BD23"/>
    <mergeCell ref="AW28:BD28"/>
    <mergeCell ref="BU25:CB25"/>
    <mergeCell ref="A26:H26"/>
    <mergeCell ref="I26:P26"/>
    <mergeCell ref="Q26:X26"/>
    <mergeCell ref="Y26:AF26"/>
    <mergeCell ref="BM26:BT26"/>
    <mergeCell ref="BU26:CB26"/>
    <mergeCell ref="I25:P25"/>
    <mergeCell ref="Q25:X25"/>
    <mergeCell ref="AG28:AN28"/>
    <mergeCell ref="BM28:BT28"/>
    <mergeCell ref="BU28:CB28"/>
    <mergeCell ref="AO28:AV28"/>
    <mergeCell ref="BE28:BL28"/>
    <mergeCell ref="A27:H27"/>
    <mergeCell ref="I27:P27"/>
    <mergeCell ref="Q27:X27"/>
    <mergeCell ref="Y27:AF27"/>
    <mergeCell ref="BE27:BL27"/>
    <mergeCell ref="A29:H29"/>
    <mergeCell ref="I29:P29"/>
    <mergeCell ref="Q29:X29"/>
    <mergeCell ref="Y29:AF29"/>
    <mergeCell ref="BM27:BT27"/>
    <mergeCell ref="BU27:CB27"/>
    <mergeCell ref="A28:H28"/>
    <mergeCell ref="I28:P28"/>
    <mergeCell ref="Q28:X28"/>
    <mergeCell ref="Y28:AF28"/>
    <mergeCell ref="BE29:BL29"/>
    <mergeCell ref="BM29:BT29"/>
    <mergeCell ref="BU29:CB29"/>
    <mergeCell ref="A30:H30"/>
    <mergeCell ref="I30:P30"/>
    <mergeCell ref="Q30:X30"/>
    <mergeCell ref="Y30:AF30"/>
    <mergeCell ref="AG30:AN30"/>
    <mergeCell ref="AO30:AV30"/>
    <mergeCell ref="AW30:BD30"/>
    <mergeCell ref="BE30:BL30"/>
    <mergeCell ref="BM30:BT30"/>
    <mergeCell ref="BU30:CB30"/>
    <mergeCell ref="A31:H31"/>
    <mergeCell ref="I31:P31"/>
    <mergeCell ref="Q31:X31"/>
    <mergeCell ref="Y31:AF31"/>
    <mergeCell ref="BM31:BT31"/>
    <mergeCell ref="BU31:CB31"/>
    <mergeCell ref="BE31:BL31"/>
    <mergeCell ref="AG31:AN31"/>
    <mergeCell ref="Q33:X33"/>
    <mergeCell ref="Y33:AF33"/>
    <mergeCell ref="A32:H32"/>
    <mergeCell ref="I32:P32"/>
    <mergeCell ref="Q32:X32"/>
    <mergeCell ref="Y32:AF32"/>
    <mergeCell ref="A33:H33"/>
    <mergeCell ref="I33:P33"/>
    <mergeCell ref="A34:H34"/>
    <mergeCell ref="I34:P34"/>
    <mergeCell ref="Q34:X34"/>
    <mergeCell ref="Y34:AF34"/>
    <mergeCell ref="A35:H35"/>
    <mergeCell ref="I35:P35"/>
    <mergeCell ref="Q35:X35"/>
    <mergeCell ref="Y35:AF35"/>
    <mergeCell ref="BM34:BT34"/>
    <mergeCell ref="BU34:CB34"/>
    <mergeCell ref="BM35:BT35"/>
    <mergeCell ref="BU35:CB35"/>
    <mergeCell ref="A37:H37"/>
    <mergeCell ref="I37:P37"/>
    <mergeCell ref="Q37:X37"/>
    <mergeCell ref="Y37:AF37"/>
    <mergeCell ref="A36:H36"/>
    <mergeCell ref="I36:P36"/>
    <mergeCell ref="Q36:X36"/>
    <mergeCell ref="Y36:AF36"/>
    <mergeCell ref="Q39:X39"/>
    <mergeCell ref="Y39:AF39"/>
    <mergeCell ref="BM37:BT37"/>
    <mergeCell ref="BU37:CB37"/>
    <mergeCell ref="A38:H38"/>
    <mergeCell ref="I38:P38"/>
    <mergeCell ref="Q38:X38"/>
    <mergeCell ref="Y38:AF38"/>
    <mergeCell ref="BM38:BT38"/>
    <mergeCell ref="BU38:CB38"/>
    <mergeCell ref="AW39:BD39"/>
    <mergeCell ref="BE39:BL39"/>
    <mergeCell ref="AG40:AN40"/>
    <mergeCell ref="BE40:BL40"/>
    <mergeCell ref="A40:H40"/>
    <mergeCell ref="I40:P40"/>
    <mergeCell ref="Q40:X40"/>
    <mergeCell ref="Y40:AF40"/>
    <mergeCell ref="A39:H39"/>
    <mergeCell ref="I39:P39"/>
    <mergeCell ref="BU46:CB46"/>
    <mergeCell ref="A41:H41"/>
    <mergeCell ref="I41:P41"/>
    <mergeCell ref="Q41:X41"/>
    <mergeCell ref="Y41:AF41"/>
    <mergeCell ref="BM39:BT39"/>
    <mergeCell ref="BU39:CB39"/>
    <mergeCell ref="BM40:BT40"/>
    <mergeCell ref="BU40:CB40"/>
    <mergeCell ref="AG39:AN39"/>
    <mergeCell ref="A47:H47"/>
    <mergeCell ref="I47:P47"/>
    <mergeCell ref="Q47:X47"/>
    <mergeCell ref="Y47:AF47"/>
    <mergeCell ref="BU41:CB41"/>
    <mergeCell ref="A46:H46"/>
    <mergeCell ref="I46:P46"/>
    <mergeCell ref="Q46:X46"/>
    <mergeCell ref="Y46:AF46"/>
    <mergeCell ref="BM46:BT46"/>
    <mergeCell ref="A49:H49"/>
    <mergeCell ref="I49:P49"/>
    <mergeCell ref="Q49:X49"/>
    <mergeCell ref="Y49:AF49"/>
    <mergeCell ref="A48:H48"/>
    <mergeCell ref="I48:P48"/>
    <mergeCell ref="Q48:X48"/>
    <mergeCell ref="Y48:AF48"/>
    <mergeCell ref="BM49:BT49"/>
    <mergeCell ref="BU49:CB49"/>
    <mergeCell ref="I50:P50"/>
    <mergeCell ref="Q50:X50"/>
    <mergeCell ref="Y50:AF50"/>
    <mergeCell ref="BM50:BT50"/>
    <mergeCell ref="BU50:CB50"/>
    <mergeCell ref="AO50:AV50"/>
    <mergeCell ref="AO49:AV49"/>
    <mergeCell ref="AG49:AN49"/>
    <mergeCell ref="BM51:BT51"/>
    <mergeCell ref="BU51:CB51"/>
    <mergeCell ref="A52:H52"/>
    <mergeCell ref="I52:P52"/>
    <mergeCell ref="Q52:X52"/>
    <mergeCell ref="Y52:AF52"/>
    <mergeCell ref="AG52:AN52"/>
    <mergeCell ref="AW52:BD52"/>
    <mergeCell ref="BE52:BL52"/>
    <mergeCell ref="I51:P51"/>
    <mergeCell ref="A50:H50"/>
    <mergeCell ref="I53:P53"/>
    <mergeCell ref="Q53:X53"/>
    <mergeCell ref="Y53:AF53"/>
    <mergeCell ref="AG53:AN53"/>
    <mergeCell ref="AW53:BD53"/>
    <mergeCell ref="Q51:X51"/>
    <mergeCell ref="AG54:AN54"/>
    <mergeCell ref="AO54:AV54"/>
    <mergeCell ref="AW54:BD54"/>
    <mergeCell ref="BE54:BL54"/>
    <mergeCell ref="BM52:BT52"/>
    <mergeCell ref="BU52:CB52"/>
    <mergeCell ref="BE53:BL53"/>
    <mergeCell ref="A51:H51"/>
    <mergeCell ref="I54:P54"/>
    <mergeCell ref="Q54:X54"/>
    <mergeCell ref="Y54:AF54"/>
    <mergeCell ref="Y51:AF51"/>
    <mergeCell ref="A53:H53"/>
    <mergeCell ref="A54:H54"/>
    <mergeCell ref="BM53:BT53"/>
    <mergeCell ref="BU53:CB53"/>
    <mergeCell ref="BM55:BT55"/>
    <mergeCell ref="BU55:CB55"/>
    <mergeCell ref="BM54:BT54"/>
    <mergeCell ref="BU54:CB54"/>
    <mergeCell ref="I55:P55"/>
    <mergeCell ref="Q55:X55"/>
    <mergeCell ref="Y55:AF55"/>
    <mergeCell ref="AG55:AN55"/>
    <mergeCell ref="AW55:BD55"/>
    <mergeCell ref="BE55:BL55"/>
    <mergeCell ref="AW57:BD57"/>
    <mergeCell ref="BE57:BL57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7:BT57"/>
    <mergeCell ref="BU57:CB57"/>
    <mergeCell ref="BM56:BT56"/>
    <mergeCell ref="BU56:CB56"/>
    <mergeCell ref="A57:H57"/>
    <mergeCell ref="I57:P57"/>
    <mergeCell ref="Q57:X57"/>
    <mergeCell ref="Y57:AF57"/>
    <mergeCell ref="AG57:AN57"/>
    <mergeCell ref="AO57:AV57"/>
    <mergeCell ref="A62:CL62"/>
    <mergeCell ref="AG58:AN58"/>
    <mergeCell ref="AO58:AV58"/>
    <mergeCell ref="A58:H58"/>
    <mergeCell ref="I58:P58"/>
    <mergeCell ref="Q58:X58"/>
    <mergeCell ref="Y58:AF58"/>
    <mergeCell ref="AZ60:CB60"/>
    <mergeCell ref="AO47:AV47"/>
    <mergeCell ref="AO46:AV46"/>
    <mergeCell ref="AO53:AV53"/>
    <mergeCell ref="AO45:AV45"/>
    <mergeCell ref="AO52:AV52"/>
    <mergeCell ref="AO55:AV55"/>
    <mergeCell ref="BE45:BL45"/>
    <mergeCell ref="BM45:BT45"/>
    <mergeCell ref="BU45:CB45"/>
    <mergeCell ref="BU43:CB43"/>
    <mergeCell ref="BE44:BL44"/>
    <mergeCell ref="BM44:BT44"/>
    <mergeCell ref="BU44:CB44"/>
    <mergeCell ref="A63:CL63"/>
    <mergeCell ref="F64:CG64"/>
    <mergeCell ref="C65:T66"/>
    <mergeCell ref="U65:Z66"/>
    <mergeCell ref="AA65:AF66"/>
    <mergeCell ref="BM65:CG65"/>
    <mergeCell ref="AG66:AN66"/>
    <mergeCell ref="BT66:BZ66"/>
    <mergeCell ref="CA66:CG66"/>
    <mergeCell ref="BM66:BS66"/>
    <mergeCell ref="F68:T68"/>
    <mergeCell ref="AO68:BL68"/>
    <mergeCell ref="AO66:AV66"/>
    <mergeCell ref="AW66:BD66"/>
    <mergeCell ref="BE66:BL66"/>
    <mergeCell ref="F67:T67"/>
    <mergeCell ref="AO69:AV69"/>
    <mergeCell ref="AW69:BD69"/>
    <mergeCell ref="BE69:BL69"/>
    <mergeCell ref="BM69:BS69"/>
    <mergeCell ref="C69:T69"/>
    <mergeCell ref="U69:Z69"/>
    <mergeCell ref="AA69:AF69"/>
    <mergeCell ref="AG69:AN69"/>
    <mergeCell ref="BT69:BZ69"/>
    <mergeCell ref="CA69:CG69"/>
    <mergeCell ref="C70:T70"/>
    <mergeCell ref="U70:Z70"/>
    <mergeCell ref="AA70:AF70"/>
    <mergeCell ref="AG70:AN70"/>
    <mergeCell ref="AO70:AV70"/>
    <mergeCell ref="AW70:BD70"/>
    <mergeCell ref="BE70:BL70"/>
    <mergeCell ref="BM70:BS70"/>
    <mergeCell ref="BT70:BZ70"/>
    <mergeCell ref="CA70:CG70"/>
    <mergeCell ref="C71:T71"/>
    <mergeCell ref="U71:Z71"/>
    <mergeCell ref="AA71:AF71"/>
    <mergeCell ref="AG71:AN71"/>
    <mergeCell ref="AO71:AV71"/>
    <mergeCell ref="AW71:BD71"/>
    <mergeCell ref="BE71:BL71"/>
    <mergeCell ref="BM71:BS71"/>
    <mergeCell ref="BT71:BZ71"/>
    <mergeCell ref="CA71:CG71"/>
    <mergeCell ref="C72:T72"/>
    <mergeCell ref="U72:Z72"/>
    <mergeCell ref="AA72:AF72"/>
    <mergeCell ref="AG72:AN72"/>
    <mergeCell ref="AO72:AV72"/>
    <mergeCell ref="AW72:BD72"/>
    <mergeCell ref="BE72:BL72"/>
    <mergeCell ref="BM72:BS72"/>
    <mergeCell ref="BT72:BZ72"/>
    <mergeCell ref="CA72:CG72"/>
    <mergeCell ref="C73:T73"/>
    <mergeCell ref="U73:Z73"/>
    <mergeCell ref="AA73:AF73"/>
    <mergeCell ref="AG73:AN73"/>
    <mergeCell ref="AO73:AV73"/>
    <mergeCell ref="AW73:BD73"/>
    <mergeCell ref="BE73:BL73"/>
    <mergeCell ref="BM73:BS73"/>
    <mergeCell ref="BT73:BZ73"/>
    <mergeCell ref="CA73:CG73"/>
    <mergeCell ref="U74:Z74"/>
    <mergeCell ref="AA74:AF74"/>
    <mergeCell ref="AG74:AN74"/>
    <mergeCell ref="AO74:AV74"/>
    <mergeCell ref="AW74:BD74"/>
    <mergeCell ref="BE74:BL74"/>
    <mergeCell ref="BM74:BS74"/>
    <mergeCell ref="BT74:BZ74"/>
    <mergeCell ref="CA74:CG74"/>
    <mergeCell ref="C75:T75"/>
    <mergeCell ref="U75:Z75"/>
    <mergeCell ref="AA75:AF75"/>
    <mergeCell ref="AG75:AN75"/>
    <mergeCell ref="AO75:AV75"/>
    <mergeCell ref="AW75:BD75"/>
    <mergeCell ref="BE75:BL75"/>
    <mergeCell ref="BM75:BS75"/>
    <mergeCell ref="BT75:BZ75"/>
    <mergeCell ref="CA75:CG75"/>
    <mergeCell ref="C76:T76"/>
    <mergeCell ref="U76:Z76"/>
    <mergeCell ref="AA76:AF76"/>
    <mergeCell ref="AG76:AN76"/>
    <mergeCell ref="AO76:AV76"/>
    <mergeCell ref="AW76:BD76"/>
    <mergeCell ref="BE76:BL76"/>
    <mergeCell ref="BM76:BS76"/>
    <mergeCell ref="CA76:CG76"/>
    <mergeCell ref="BE80:BL80"/>
    <mergeCell ref="BM80:BS80"/>
    <mergeCell ref="BT76:BZ76"/>
    <mergeCell ref="U77:Z77"/>
    <mergeCell ref="AA77:AF77"/>
    <mergeCell ref="AG77:AN77"/>
    <mergeCell ref="AO77:AV77"/>
    <mergeCell ref="C80:T80"/>
    <mergeCell ref="U80:Z80"/>
    <mergeCell ref="AA80:AF80"/>
    <mergeCell ref="AG80:AN80"/>
    <mergeCell ref="AO80:AV80"/>
    <mergeCell ref="AW80:BD80"/>
    <mergeCell ref="AA81:AF81"/>
    <mergeCell ref="AG81:AN81"/>
    <mergeCell ref="AO81:AV81"/>
    <mergeCell ref="AW81:BD81"/>
    <mergeCell ref="BE81:BL81"/>
    <mergeCell ref="BM81:BS81"/>
    <mergeCell ref="BE83:BL83"/>
    <mergeCell ref="BM83:BS83"/>
    <mergeCell ref="C82:T82"/>
    <mergeCell ref="U82:Z82"/>
    <mergeCell ref="AA82:AF82"/>
    <mergeCell ref="AG82:AN82"/>
    <mergeCell ref="AO82:AV82"/>
    <mergeCell ref="AW82:BD82"/>
    <mergeCell ref="BE82:BL82"/>
    <mergeCell ref="BM82:BS82"/>
    <mergeCell ref="C83:T83"/>
    <mergeCell ref="U83:Z83"/>
    <mergeCell ref="AA83:AF83"/>
    <mergeCell ref="AG83:AN83"/>
    <mergeCell ref="AO83:AV83"/>
    <mergeCell ref="AW83:BD83"/>
    <mergeCell ref="BE85:BL85"/>
    <mergeCell ref="BM85:BS85"/>
    <mergeCell ref="C84:T84"/>
    <mergeCell ref="U84:Z84"/>
    <mergeCell ref="AA84:AF84"/>
    <mergeCell ref="AG84:AN84"/>
    <mergeCell ref="AO84:AV84"/>
    <mergeCell ref="AW84:BD84"/>
    <mergeCell ref="BE84:BL84"/>
    <mergeCell ref="BM84:BS84"/>
    <mergeCell ref="C85:T85"/>
    <mergeCell ref="U85:Z85"/>
    <mergeCell ref="AA85:AF85"/>
    <mergeCell ref="AG85:AN85"/>
    <mergeCell ref="AO85:AV85"/>
    <mergeCell ref="AW85:BD85"/>
    <mergeCell ref="F89:T89"/>
    <mergeCell ref="BT85:BZ85"/>
    <mergeCell ref="CA85:CG85"/>
    <mergeCell ref="U87:Z87"/>
    <mergeCell ref="AA87:AF87"/>
    <mergeCell ref="C86:T86"/>
    <mergeCell ref="U86:Z86"/>
    <mergeCell ref="AA86:AF86"/>
    <mergeCell ref="AG86:AN86"/>
    <mergeCell ref="AO86:AV86"/>
    <mergeCell ref="BM92:BS92"/>
    <mergeCell ref="BM91:BS91"/>
    <mergeCell ref="U90:Z90"/>
    <mergeCell ref="AA90:AF90"/>
    <mergeCell ref="U89:Z89"/>
    <mergeCell ref="AA89:AF89"/>
    <mergeCell ref="AG91:AN91"/>
    <mergeCell ref="AO91:AV91"/>
    <mergeCell ref="AW91:BD91"/>
    <mergeCell ref="BE91:BL91"/>
    <mergeCell ref="BM93:BS93"/>
    <mergeCell ref="BT91:BZ91"/>
    <mergeCell ref="CA91:CG91"/>
    <mergeCell ref="C92:T92"/>
    <mergeCell ref="U92:Z92"/>
    <mergeCell ref="AA92:AF92"/>
    <mergeCell ref="AG92:AN92"/>
    <mergeCell ref="AO92:AV92"/>
    <mergeCell ref="AW92:BD92"/>
    <mergeCell ref="BE92:BL92"/>
    <mergeCell ref="BM94:BS94"/>
    <mergeCell ref="BT92:BZ92"/>
    <mergeCell ref="CA92:CG92"/>
    <mergeCell ref="C93:T93"/>
    <mergeCell ref="U93:Z93"/>
    <mergeCell ref="AA93:AF93"/>
    <mergeCell ref="AG93:AN93"/>
    <mergeCell ref="AO93:AV93"/>
    <mergeCell ref="AW93:BD93"/>
    <mergeCell ref="BE93:BL93"/>
    <mergeCell ref="BM95:BS95"/>
    <mergeCell ref="BT93:BZ93"/>
    <mergeCell ref="CA93:CG93"/>
    <mergeCell ref="C94:T94"/>
    <mergeCell ref="U94:Z94"/>
    <mergeCell ref="AA94:AF94"/>
    <mergeCell ref="AG94:AN94"/>
    <mergeCell ref="AO94:AV94"/>
    <mergeCell ref="AW94:BD94"/>
    <mergeCell ref="BE94:BL94"/>
    <mergeCell ref="BM96:BS96"/>
    <mergeCell ref="BT94:BZ94"/>
    <mergeCell ref="CA94:CG94"/>
    <mergeCell ref="C95:T95"/>
    <mergeCell ref="U95:Z95"/>
    <mergeCell ref="AA95:AF95"/>
    <mergeCell ref="AG95:AN95"/>
    <mergeCell ref="AO95:AV95"/>
    <mergeCell ref="AW95:BD95"/>
    <mergeCell ref="BE95:BL95"/>
    <mergeCell ref="CA97:CG97"/>
    <mergeCell ref="BT95:BZ95"/>
    <mergeCell ref="CA95:CG95"/>
    <mergeCell ref="C96:T96"/>
    <mergeCell ref="U96:Z96"/>
    <mergeCell ref="AA96:AF96"/>
    <mergeCell ref="AG96:AN96"/>
    <mergeCell ref="AO96:AV96"/>
    <mergeCell ref="AW96:BD96"/>
    <mergeCell ref="BE96:BL96"/>
    <mergeCell ref="C98:T98"/>
    <mergeCell ref="U98:Z98"/>
    <mergeCell ref="AA98:AF98"/>
    <mergeCell ref="AG98:AN98"/>
    <mergeCell ref="BT96:BZ96"/>
    <mergeCell ref="CA96:CG96"/>
    <mergeCell ref="U97:Z97"/>
    <mergeCell ref="AA97:AF97"/>
    <mergeCell ref="BM97:BS97"/>
    <mergeCell ref="BT97:BZ97"/>
    <mergeCell ref="BM100:BS100"/>
    <mergeCell ref="BT98:BZ98"/>
    <mergeCell ref="BT100:BZ100"/>
    <mergeCell ref="CA98:CG98"/>
    <mergeCell ref="U99:Z99"/>
    <mergeCell ref="AA99:AF99"/>
    <mergeCell ref="AO98:AV98"/>
    <mergeCell ref="AW98:BD98"/>
    <mergeCell ref="BE98:BL98"/>
    <mergeCell ref="BM98:BS98"/>
    <mergeCell ref="AW101:BD101"/>
    <mergeCell ref="BE101:BL101"/>
    <mergeCell ref="BM101:BS101"/>
    <mergeCell ref="BT101:BZ101"/>
    <mergeCell ref="U100:Z100"/>
    <mergeCell ref="AA100:AF100"/>
    <mergeCell ref="AG100:AN100"/>
    <mergeCell ref="AO100:AV100"/>
    <mergeCell ref="AW100:BD100"/>
    <mergeCell ref="BE100:BL100"/>
    <mergeCell ref="AW102:BD102"/>
    <mergeCell ref="BE102:BL102"/>
    <mergeCell ref="BM102:BS102"/>
    <mergeCell ref="BT102:BZ102"/>
    <mergeCell ref="CA100:CG100"/>
    <mergeCell ref="C101:T101"/>
    <mergeCell ref="U101:Z101"/>
    <mergeCell ref="AA101:AF101"/>
    <mergeCell ref="AG101:AN101"/>
    <mergeCell ref="AO101:AV101"/>
    <mergeCell ref="AW103:BD103"/>
    <mergeCell ref="BE103:BL103"/>
    <mergeCell ref="BM103:BS103"/>
    <mergeCell ref="BT103:BZ103"/>
    <mergeCell ref="CA101:CG101"/>
    <mergeCell ref="C102:T102"/>
    <mergeCell ref="U102:Z102"/>
    <mergeCell ref="AA102:AF102"/>
    <mergeCell ref="AG102:AN102"/>
    <mergeCell ref="AO102:AV102"/>
    <mergeCell ref="AW104:BD104"/>
    <mergeCell ref="BE104:BL104"/>
    <mergeCell ref="BM104:BS104"/>
    <mergeCell ref="CA104:CG104"/>
    <mergeCell ref="CA102:CG102"/>
    <mergeCell ref="C103:T103"/>
    <mergeCell ref="U103:Z103"/>
    <mergeCell ref="AA103:AF103"/>
    <mergeCell ref="AG103:AN103"/>
    <mergeCell ref="AO103:AV103"/>
    <mergeCell ref="C105:T105"/>
    <mergeCell ref="U105:Z105"/>
    <mergeCell ref="AA105:AF105"/>
    <mergeCell ref="AG105:AN105"/>
    <mergeCell ref="CA103:CG103"/>
    <mergeCell ref="C104:T104"/>
    <mergeCell ref="U104:Z104"/>
    <mergeCell ref="AA104:AF104"/>
    <mergeCell ref="AG104:AN104"/>
    <mergeCell ref="AO104:AV104"/>
    <mergeCell ref="C107:T107"/>
    <mergeCell ref="U107:Z107"/>
    <mergeCell ref="AA107:AF107"/>
    <mergeCell ref="BT104:BZ104"/>
    <mergeCell ref="BT105:BZ105"/>
    <mergeCell ref="BM107:BS107"/>
    <mergeCell ref="BT107:BZ107"/>
    <mergeCell ref="AO105:AV105"/>
    <mergeCell ref="AW105:BD105"/>
    <mergeCell ref="BE105:BL105"/>
    <mergeCell ref="AO112:AS112"/>
    <mergeCell ref="AT112:AX112"/>
    <mergeCell ref="CA105:CG105"/>
    <mergeCell ref="BM106:BS106"/>
    <mergeCell ref="BT106:BZ106"/>
    <mergeCell ref="CA106:CG106"/>
    <mergeCell ref="BM105:BS105"/>
    <mergeCell ref="BI112:BM112"/>
    <mergeCell ref="BN112:BR112"/>
    <mergeCell ref="A110:CL110"/>
    <mergeCell ref="A111:CL111"/>
    <mergeCell ref="A112:M112"/>
    <mergeCell ref="N112:T112"/>
    <mergeCell ref="U112:Y112"/>
    <mergeCell ref="Z112:AD112"/>
    <mergeCell ref="AE112:AI112"/>
    <mergeCell ref="AJ112:AN112"/>
    <mergeCell ref="A113:M113"/>
    <mergeCell ref="AJ114:BH114"/>
    <mergeCell ref="CC114:CG114"/>
    <mergeCell ref="CH114:CL114"/>
    <mergeCell ref="BS112:BW112"/>
    <mergeCell ref="BX112:CB112"/>
    <mergeCell ref="CC112:CG112"/>
    <mergeCell ref="CH112:CL112"/>
    <mergeCell ref="AY112:BC112"/>
    <mergeCell ref="BD112:BH112"/>
    <mergeCell ref="AE115:AI115"/>
    <mergeCell ref="AJ115:AN115"/>
    <mergeCell ref="AO115:AS115"/>
    <mergeCell ref="AT115:AX115"/>
    <mergeCell ref="A115:M115"/>
    <mergeCell ref="N115:T115"/>
    <mergeCell ref="U115:Y115"/>
    <mergeCell ref="Z115:AD115"/>
    <mergeCell ref="BS115:BW115"/>
    <mergeCell ref="BX115:CB115"/>
    <mergeCell ref="CC115:CG115"/>
    <mergeCell ref="CH115:CL115"/>
    <mergeCell ref="AY115:BC115"/>
    <mergeCell ref="BD115:BH115"/>
    <mergeCell ref="BI115:BM115"/>
    <mergeCell ref="BN115:BR115"/>
    <mergeCell ref="AE116:AI116"/>
    <mergeCell ref="AJ116:AN116"/>
    <mergeCell ref="AO116:AS116"/>
    <mergeCell ref="AT116:AX116"/>
    <mergeCell ref="A116:M116"/>
    <mergeCell ref="N116:T116"/>
    <mergeCell ref="U116:Y116"/>
    <mergeCell ref="Z116:AD116"/>
    <mergeCell ref="BS116:BW116"/>
    <mergeCell ref="BX116:CB116"/>
    <mergeCell ref="CC116:CG116"/>
    <mergeCell ref="CH116:CL116"/>
    <mergeCell ref="AY116:BC116"/>
    <mergeCell ref="BD116:BH116"/>
    <mergeCell ref="BI116:BM116"/>
    <mergeCell ref="BN116:BR116"/>
    <mergeCell ref="AE117:AI117"/>
    <mergeCell ref="AJ117:AN117"/>
    <mergeCell ref="AO117:AS117"/>
    <mergeCell ref="AT117:AX117"/>
    <mergeCell ref="A117:M117"/>
    <mergeCell ref="N117:T117"/>
    <mergeCell ref="U117:Y117"/>
    <mergeCell ref="Z117:AD117"/>
    <mergeCell ref="BS117:BW117"/>
    <mergeCell ref="BX117:CB117"/>
    <mergeCell ref="CC117:CG117"/>
    <mergeCell ref="CH117:CL117"/>
    <mergeCell ref="AY117:BC117"/>
    <mergeCell ref="BD117:BH117"/>
    <mergeCell ref="BI117:BM117"/>
    <mergeCell ref="BN117:BR117"/>
    <mergeCell ref="AE118:AI118"/>
    <mergeCell ref="AJ118:AN118"/>
    <mergeCell ref="AO118:AS118"/>
    <mergeCell ref="AT118:AX118"/>
    <mergeCell ref="A118:M118"/>
    <mergeCell ref="N118:T118"/>
    <mergeCell ref="U118:Y118"/>
    <mergeCell ref="Z118:AD118"/>
    <mergeCell ref="BS118:BW118"/>
    <mergeCell ref="BX118:CB118"/>
    <mergeCell ref="CC118:CG118"/>
    <mergeCell ref="CH118:CL118"/>
    <mergeCell ref="AY118:BC118"/>
    <mergeCell ref="BD118:BH118"/>
    <mergeCell ref="BI118:BM118"/>
    <mergeCell ref="BN118:BR118"/>
    <mergeCell ref="AE119:AI119"/>
    <mergeCell ref="AJ119:AN119"/>
    <mergeCell ref="AO119:AS119"/>
    <mergeCell ref="AT119:AX119"/>
    <mergeCell ref="A119:M119"/>
    <mergeCell ref="N119:T119"/>
    <mergeCell ref="U119:Y119"/>
    <mergeCell ref="Z119:AD119"/>
    <mergeCell ref="BS119:BW119"/>
    <mergeCell ref="BX119:CB119"/>
    <mergeCell ref="CC119:CG119"/>
    <mergeCell ref="CH119:CL119"/>
    <mergeCell ref="AY119:BC119"/>
    <mergeCell ref="BD119:BH119"/>
    <mergeCell ref="BI119:BM119"/>
    <mergeCell ref="BN119:BR119"/>
    <mergeCell ref="AE120:AI120"/>
    <mergeCell ref="AJ120:AN120"/>
    <mergeCell ref="AO120:AS120"/>
    <mergeCell ref="AT120:AX120"/>
    <mergeCell ref="A120:M120"/>
    <mergeCell ref="N120:T120"/>
    <mergeCell ref="U120:Y120"/>
    <mergeCell ref="Z120:AD120"/>
    <mergeCell ref="AO121:AS121"/>
    <mergeCell ref="AT121:AX121"/>
    <mergeCell ref="AY120:BC120"/>
    <mergeCell ref="BD120:BH120"/>
    <mergeCell ref="BI120:BM120"/>
    <mergeCell ref="BX120:CB120"/>
    <mergeCell ref="A121:M121"/>
    <mergeCell ref="N121:T121"/>
    <mergeCell ref="U121:Y121"/>
    <mergeCell ref="Z121:AD121"/>
    <mergeCell ref="AE121:AI121"/>
    <mergeCell ref="AJ121:AN121"/>
    <mergeCell ref="AY121:BC121"/>
    <mergeCell ref="BD121:BH121"/>
    <mergeCell ref="BI121:BM121"/>
    <mergeCell ref="BX121:CB121"/>
    <mergeCell ref="CC120:CG120"/>
    <mergeCell ref="CH120:CL120"/>
    <mergeCell ref="CC121:CG121"/>
    <mergeCell ref="CH121:CL121"/>
    <mergeCell ref="A122:M122"/>
    <mergeCell ref="N122:T122"/>
    <mergeCell ref="U122:Y122"/>
    <mergeCell ref="Z122:AD122"/>
    <mergeCell ref="AE122:AI122"/>
    <mergeCell ref="AJ122:AN122"/>
    <mergeCell ref="AO122:AS122"/>
    <mergeCell ref="AT122:AX122"/>
    <mergeCell ref="CC122:CG122"/>
    <mergeCell ref="CH122:CL122"/>
    <mergeCell ref="AY122:BC122"/>
    <mergeCell ref="BD122:BH122"/>
    <mergeCell ref="BI122:BM122"/>
    <mergeCell ref="BN122:BR122"/>
    <mergeCell ref="BX122:CB122"/>
    <mergeCell ref="CC124:CG124"/>
    <mergeCell ref="CH124:CL124"/>
    <mergeCell ref="A125:M125"/>
    <mergeCell ref="N125:T125"/>
    <mergeCell ref="U125:Y125"/>
    <mergeCell ref="Z125:AD125"/>
    <mergeCell ref="AE125:AI125"/>
    <mergeCell ref="AJ125:AN125"/>
    <mergeCell ref="AO125:AS125"/>
    <mergeCell ref="AT125:AX125"/>
    <mergeCell ref="AO126:AS126"/>
    <mergeCell ref="AT126:AX126"/>
    <mergeCell ref="AY125:BC125"/>
    <mergeCell ref="BD125:BH125"/>
    <mergeCell ref="BI125:BM125"/>
    <mergeCell ref="BX125:CB125"/>
    <mergeCell ref="A126:M126"/>
    <mergeCell ref="N126:T126"/>
    <mergeCell ref="U126:Y126"/>
    <mergeCell ref="Z126:AD126"/>
    <mergeCell ref="AE126:AI126"/>
    <mergeCell ref="AJ126:AN126"/>
    <mergeCell ref="AY126:BC126"/>
    <mergeCell ref="BD126:BH126"/>
    <mergeCell ref="BI126:BM126"/>
    <mergeCell ref="BX126:CB126"/>
    <mergeCell ref="CC125:CG125"/>
    <mergeCell ref="CH125:CL125"/>
    <mergeCell ref="BX127:CB127"/>
    <mergeCell ref="CC126:CG126"/>
    <mergeCell ref="CH126:CL126"/>
    <mergeCell ref="A127:M127"/>
    <mergeCell ref="N127:T127"/>
    <mergeCell ref="U127:Y127"/>
    <mergeCell ref="Z127:AD127"/>
    <mergeCell ref="AE127:AI127"/>
    <mergeCell ref="AJ127:AN127"/>
    <mergeCell ref="AO127:AS127"/>
    <mergeCell ref="AJ128:AN128"/>
    <mergeCell ref="AO128:AS128"/>
    <mergeCell ref="AT128:AX128"/>
    <mergeCell ref="AY127:BC127"/>
    <mergeCell ref="BD127:BH127"/>
    <mergeCell ref="BI127:BM127"/>
    <mergeCell ref="AT127:AX127"/>
    <mergeCell ref="AO129:AS129"/>
    <mergeCell ref="AT129:AX129"/>
    <mergeCell ref="AY128:BC128"/>
    <mergeCell ref="CC127:CG127"/>
    <mergeCell ref="CH127:CL127"/>
    <mergeCell ref="A128:M128"/>
    <mergeCell ref="N128:T128"/>
    <mergeCell ref="U128:Y128"/>
    <mergeCell ref="Z128:AD128"/>
    <mergeCell ref="AE128:AI128"/>
    <mergeCell ref="A129:M129"/>
    <mergeCell ref="N129:T129"/>
    <mergeCell ref="U129:Y129"/>
    <mergeCell ref="Z129:AD129"/>
    <mergeCell ref="AE129:AI129"/>
    <mergeCell ref="AJ129:AN129"/>
    <mergeCell ref="AY129:BC129"/>
    <mergeCell ref="BD129:BH129"/>
    <mergeCell ref="BI129:BM129"/>
    <mergeCell ref="BX129:CB129"/>
    <mergeCell ref="CC128:CG128"/>
    <mergeCell ref="BD128:BH128"/>
    <mergeCell ref="BI128:BM128"/>
    <mergeCell ref="BX128:CB128"/>
    <mergeCell ref="A130:M130"/>
    <mergeCell ref="N130:T130"/>
    <mergeCell ref="U130:Y130"/>
    <mergeCell ref="Z130:AD130"/>
    <mergeCell ref="AE130:AI130"/>
    <mergeCell ref="AJ130:AN130"/>
    <mergeCell ref="AO131:AS131"/>
    <mergeCell ref="BX131:CB131"/>
    <mergeCell ref="AY130:BC130"/>
    <mergeCell ref="BD130:BH130"/>
    <mergeCell ref="BI130:BM130"/>
    <mergeCell ref="BX130:CB130"/>
    <mergeCell ref="AO130:AS130"/>
    <mergeCell ref="AT130:AX130"/>
    <mergeCell ref="A131:M131"/>
    <mergeCell ref="N131:T131"/>
    <mergeCell ref="U131:Y131"/>
    <mergeCell ref="Z131:AD131"/>
    <mergeCell ref="AE131:AI131"/>
    <mergeCell ref="AJ131:AN131"/>
    <mergeCell ref="C77:T77"/>
    <mergeCell ref="A135:CL135"/>
    <mergeCell ref="A132:M132"/>
    <mergeCell ref="N132:T132"/>
    <mergeCell ref="U132:Y132"/>
    <mergeCell ref="Z132:AD132"/>
    <mergeCell ref="AE132:AI132"/>
    <mergeCell ref="AJ132:AN132"/>
    <mergeCell ref="AO132:AS132"/>
    <mergeCell ref="AT132:AX132"/>
    <mergeCell ref="AW77:BD77"/>
    <mergeCell ref="BE77:BL77"/>
    <mergeCell ref="BM77:BS77"/>
    <mergeCell ref="BT77:BZ77"/>
    <mergeCell ref="U79:Z79"/>
    <mergeCell ref="AA79:AF79"/>
    <mergeCell ref="CA82:CG82"/>
    <mergeCell ref="BT81:BZ81"/>
    <mergeCell ref="CA81:CG81"/>
    <mergeCell ref="BT80:BZ80"/>
    <mergeCell ref="F79:T79"/>
    <mergeCell ref="AO79:BL79"/>
    <mergeCell ref="BM79:CG79"/>
    <mergeCell ref="CA80:CG80"/>
    <mergeCell ref="C81:T81"/>
    <mergeCell ref="U81:Z81"/>
    <mergeCell ref="BM87:BS87"/>
    <mergeCell ref="BT87:BZ87"/>
    <mergeCell ref="CA87:CG87"/>
    <mergeCell ref="AW86:BD86"/>
    <mergeCell ref="CA77:CG77"/>
    <mergeCell ref="BT84:BZ84"/>
    <mergeCell ref="CA84:CG84"/>
    <mergeCell ref="BT83:BZ83"/>
    <mergeCell ref="CA83:CG83"/>
    <mergeCell ref="BT82:BZ82"/>
    <mergeCell ref="BE97:BL97"/>
    <mergeCell ref="C91:T91"/>
    <mergeCell ref="U91:Z91"/>
    <mergeCell ref="AA91:AF91"/>
    <mergeCell ref="CA86:CG86"/>
    <mergeCell ref="C87:T87"/>
    <mergeCell ref="AG87:AN87"/>
    <mergeCell ref="AO87:AV87"/>
    <mergeCell ref="AW87:BD87"/>
    <mergeCell ref="BE87:BL87"/>
    <mergeCell ref="AO106:AV106"/>
    <mergeCell ref="AW106:BD106"/>
    <mergeCell ref="BE106:BL106"/>
    <mergeCell ref="C100:T100"/>
    <mergeCell ref="F90:T90"/>
    <mergeCell ref="AO90:BL90"/>
    <mergeCell ref="C97:T97"/>
    <mergeCell ref="AG97:AN97"/>
    <mergeCell ref="AO97:AV97"/>
    <mergeCell ref="AW97:BD97"/>
    <mergeCell ref="BE107:BL107"/>
    <mergeCell ref="AT131:AX131"/>
    <mergeCell ref="AY131:BC131"/>
    <mergeCell ref="BD131:BH131"/>
    <mergeCell ref="F99:T99"/>
    <mergeCell ref="AO99:BL99"/>
    <mergeCell ref="C106:T106"/>
    <mergeCell ref="U106:Z106"/>
    <mergeCell ref="AA106:AF106"/>
    <mergeCell ref="AG106:AN106"/>
    <mergeCell ref="BD132:BH132"/>
    <mergeCell ref="BI132:BM132"/>
    <mergeCell ref="BX132:CB132"/>
    <mergeCell ref="CC132:CG132"/>
    <mergeCell ref="AJ124:BH124"/>
    <mergeCell ref="AT123:AX123"/>
    <mergeCell ref="AY123:BC123"/>
    <mergeCell ref="BD123:BH123"/>
    <mergeCell ref="CC131:CG131"/>
    <mergeCell ref="AY132:BC132"/>
    <mergeCell ref="A123:M123"/>
    <mergeCell ref="N123:T123"/>
    <mergeCell ref="U123:Y123"/>
    <mergeCell ref="Z123:AD123"/>
    <mergeCell ref="AE123:AI123"/>
    <mergeCell ref="AJ123:AN123"/>
    <mergeCell ref="CH132:CL132"/>
    <mergeCell ref="CH123:CL123"/>
    <mergeCell ref="CH131:CL131"/>
    <mergeCell ref="BI131:BM131"/>
    <mergeCell ref="CC130:CG130"/>
    <mergeCell ref="CH130:CL130"/>
    <mergeCell ref="CC129:CG129"/>
    <mergeCell ref="CH129:CL129"/>
    <mergeCell ref="CC123:CG123"/>
    <mergeCell ref="CH128:CL128"/>
    <mergeCell ref="BN123:BR123"/>
    <mergeCell ref="BS123:BW123"/>
    <mergeCell ref="AO123:AS123"/>
    <mergeCell ref="BE86:BL86"/>
    <mergeCell ref="BM86:BS86"/>
    <mergeCell ref="BT86:BZ86"/>
    <mergeCell ref="BS122:BW122"/>
    <mergeCell ref="BX123:CB123"/>
    <mergeCell ref="BI123:BM123"/>
    <mergeCell ref="CA107:CG107"/>
    <mergeCell ref="A43:H43"/>
    <mergeCell ref="A44:H44"/>
    <mergeCell ref="A45:H45"/>
    <mergeCell ref="B42:G42"/>
    <mergeCell ref="A109:CG109"/>
    <mergeCell ref="BE65:BL65"/>
    <mergeCell ref="AG65:BD65"/>
    <mergeCell ref="AG107:AN107"/>
    <mergeCell ref="AO107:AV107"/>
    <mergeCell ref="AW107:BD107"/>
    <mergeCell ref="I43:P43"/>
    <mergeCell ref="Q43:X43"/>
    <mergeCell ref="Y43:AF43"/>
    <mergeCell ref="AG43:AN43"/>
    <mergeCell ref="I42:P42"/>
    <mergeCell ref="Q42:X42"/>
    <mergeCell ref="Y42:AF42"/>
    <mergeCell ref="AG42:AN42"/>
    <mergeCell ref="I45:P45"/>
    <mergeCell ref="Q45:X45"/>
    <mergeCell ref="Y45:AF45"/>
    <mergeCell ref="AG45:AN45"/>
    <mergeCell ref="I44:P44"/>
    <mergeCell ref="Q44:X44"/>
    <mergeCell ref="Y44:AF44"/>
    <mergeCell ref="AG44:AN44"/>
    <mergeCell ref="BU42:CB42"/>
    <mergeCell ref="AW43:BD43"/>
    <mergeCell ref="BE43:BL43"/>
    <mergeCell ref="BM43:BT43"/>
    <mergeCell ref="BE41:BL41"/>
    <mergeCell ref="AW42:BD42"/>
    <mergeCell ref="BE42:BL42"/>
    <mergeCell ref="BM42:BT42"/>
    <mergeCell ref="BM41:BT41"/>
    <mergeCell ref="AW41:BD41"/>
  </mergeCells>
  <printOptions/>
  <pageMargins left="0.73" right="0.17" top="0.07874015748031496" bottom="0.1968503937007874" header="0" footer="0"/>
  <pageSetup horizontalDpi="300" verticalDpi="300" orientation="portrait" paperSize="9" scale="85" r:id="rId1"/>
  <rowBreaks count="1" manualBreakCount="1">
    <brk id="61" max="8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2.625" style="0" customWidth="1"/>
    <col min="2" max="2" width="12.375" style="38" customWidth="1"/>
    <col min="3" max="3" width="0.37109375" style="38" customWidth="1"/>
    <col min="4" max="5" width="12.125" style="38" customWidth="1"/>
    <col min="6" max="12" width="11.875" style="38" customWidth="1"/>
    <col min="13" max="13" width="2.625" style="38" customWidth="1"/>
    <col min="14" max="14" width="14.00390625" style="38" customWidth="1"/>
    <col min="15" max="15" width="0.37109375" style="38" customWidth="1"/>
    <col min="16" max="17" width="12.125" style="38" customWidth="1"/>
    <col min="18" max="24" width="11.875" style="38" customWidth="1"/>
  </cols>
  <sheetData>
    <row r="1" spans="1:25" ht="45" customHeight="1">
      <c r="A1" s="300" t="s">
        <v>289</v>
      </c>
      <c r="B1" s="300"/>
      <c r="C1" s="300"/>
      <c r="D1" s="300"/>
      <c r="E1" s="300"/>
      <c r="F1" s="143"/>
      <c r="G1" s="143"/>
      <c r="H1" s="143"/>
      <c r="I1" s="143"/>
      <c r="J1" s="143"/>
      <c r="K1" s="62"/>
      <c r="L1" s="62"/>
      <c r="M1" s="62"/>
      <c r="N1" s="316" t="s">
        <v>290</v>
      </c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0"/>
    </row>
    <row r="2" spans="2:25" ht="30" customHeight="1">
      <c r="B2" s="313" t="s">
        <v>239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61"/>
      <c r="N2" s="315" t="s">
        <v>145</v>
      </c>
      <c r="O2" s="315"/>
      <c r="P2" s="315"/>
      <c r="Q2" s="315"/>
      <c r="R2" s="315"/>
      <c r="S2" s="315"/>
      <c r="T2" s="315"/>
      <c r="U2" s="315"/>
      <c r="V2" s="315"/>
      <c r="W2" s="98"/>
      <c r="X2" s="98"/>
      <c r="Y2" s="31"/>
    </row>
    <row r="3" spans="2:25" ht="17.25" customHeight="1" thickBot="1">
      <c r="B3" s="303" t="s">
        <v>171</v>
      </c>
      <c r="C3" s="303"/>
      <c r="D3" s="304"/>
      <c r="E3" s="304"/>
      <c r="F3" s="304"/>
      <c r="G3" s="305"/>
      <c r="H3" s="305"/>
      <c r="I3" s="305"/>
      <c r="J3" s="305"/>
      <c r="K3" s="63"/>
      <c r="L3" s="63"/>
      <c r="M3" s="63"/>
      <c r="N3" s="314"/>
      <c r="O3" s="314"/>
      <c r="P3" s="314"/>
      <c r="Q3" s="314"/>
      <c r="R3" s="314"/>
      <c r="S3" s="314"/>
      <c r="T3" s="314"/>
      <c r="U3" s="314"/>
      <c r="V3" s="314"/>
      <c r="W3" s="58"/>
      <c r="X3" s="58"/>
      <c r="Y3" s="29"/>
    </row>
    <row r="4" spans="1:25" ht="18" customHeight="1">
      <c r="A4" s="306" t="s">
        <v>74</v>
      </c>
      <c r="B4" s="307"/>
      <c r="C4" s="308"/>
      <c r="D4" s="301" t="s">
        <v>75</v>
      </c>
      <c r="E4" s="301" t="s">
        <v>76</v>
      </c>
      <c r="F4" s="301" t="s">
        <v>77</v>
      </c>
      <c r="G4" s="311" t="s">
        <v>215</v>
      </c>
      <c r="H4" s="312"/>
      <c r="I4" s="312"/>
      <c r="J4" s="312"/>
      <c r="K4" s="312"/>
      <c r="L4" s="312"/>
      <c r="M4" s="306" t="s">
        <v>74</v>
      </c>
      <c r="N4" s="319"/>
      <c r="O4" s="320"/>
      <c r="P4" s="317" t="s">
        <v>75</v>
      </c>
      <c r="Q4" s="317" t="s">
        <v>76</v>
      </c>
      <c r="R4" s="317" t="s">
        <v>77</v>
      </c>
      <c r="S4" s="311" t="s">
        <v>215</v>
      </c>
      <c r="T4" s="312"/>
      <c r="U4" s="312"/>
      <c r="V4" s="312"/>
      <c r="W4" s="312"/>
      <c r="X4" s="312"/>
      <c r="Y4" s="33"/>
    </row>
    <row r="5" spans="1:25" ht="36" customHeight="1">
      <c r="A5" s="309"/>
      <c r="B5" s="309"/>
      <c r="C5" s="310"/>
      <c r="D5" s="302"/>
      <c r="E5" s="302"/>
      <c r="F5" s="302"/>
      <c r="G5" s="100" t="s">
        <v>79</v>
      </c>
      <c r="H5" s="100" t="s">
        <v>80</v>
      </c>
      <c r="I5" s="101" t="s">
        <v>81</v>
      </c>
      <c r="J5" s="102" t="s">
        <v>82</v>
      </c>
      <c r="K5" s="35" t="s">
        <v>214</v>
      </c>
      <c r="L5" s="99" t="s">
        <v>169</v>
      </c>
      <c r="M5" s="321"/>
      <c r="N5" s="321"/>
      <c r="O5" s="322"/>
      <c r="P5" s="318"/>
      <c r="Q5" s="318"/>
      <c r="R5" s="318"/>
      <c r="S5" s="100" t="s">
        <v>79</v>
      </c>
      <c r="T5" s="100" t="s">
        <v>80</v>
      </c>
      <c r="U5" s="101" t="s">
        <v>81</v>
      </c>
      <c r="V5" s="102" t="s">
        <v>82</v>
      </c>
      <c r="W5" s="35" t="s">
        <v>214</v>
      </c>
      <c r="X5" s="99" t="s">
        <v>169</v>
      </c>
      <c r="Y5" s="34"/>
    </row>
    <row r="6" spans="1:24" ht="16.5" customHeight="1">
      <c r="A6" s="3"/>
      <c r="B6" s="71"/>
      <c r="C6" s="43"/>
      <c r="D6" s="36" t="s">
        <v>83</v>
      </c>
      <c r="E6" s="36" t="s">
        <v>83</v>
      </c>
      <c r="F6" s="36" t="s">
        <v>84</v>
      </c>
      <c r="G6" s="36" t="s">
        <v>85</v>
      </c>
      <c r="H6" s="36" t="s">
        <v>85</v>
      </c>
      <c r="I6" s="36" t="s">
        <v>85</v>
      </c>
      <c r="J6" s="36" t="s">
        <v>85</v>
      </c>
      <c r="K6" s="36" t="s">
        <v>85</v>
      </c>
      <c r="L6" s="36" t="s">
        <v>85</v>
      </c>
      <c r="M6" s="36"/>
      <c r="N6" s="71"/>
      <c r="O6" s="65"/>
      <c r="P6" s="74" t="s">
        <v>83</v>
      </c>
      <c r="Q6" s="36" t="s">
        <v>83</v>
      </c>
      <c r="R6" s="36" t="s">
        <v>84</v>
      </c>
      <c r="S6" s="36" t="s">
        <v>85</v>
      </c>
      <c r="T6" s="36" t="s">
        <v>85</v>
      </c>
      <c r="U6" s="36" t="s">
        <v>85</v>
      </c>
      <c r="V6" s="36" t="s">
        <v>85</v>
      </c>
      <c r="W6" s="36"/>
      <c r="X6" s="36"/>
    </row>
    <row r="7" spans="1:24" ht="18.75" customHeight="1">
      <c r="A7" s="44" t="s">
        <v>1</v>
      </c>
      <c r="B7" s="72"/>
      <c r="C7" s="73"/>
      <c r="D7" s="39">
        <f>D10+D13</f>
        <v>1577061</v>
      </c>
      <c r="E7" s="39">
        <f>E10+E13</f>
        <v>1036315</v>
      </c>
      <c r="F7" s="48">
        <f>ROUND(E7/D7*100,2)</f>
        <v>65.71</v>
      </c>
      <c r="G7" s="39">
        <f aca="true" t="shared" si="0" ref="G7:L7">G10+G13</f>
        <v>1010533</v>
      </c>
      <c r="H7" s="39">
        <f t="shared" si="0"/>
        <v>483969</v>
      </c>
      <c r="I7" s="39">
        <f t="shared" si="0"/>
        <v>355929</v>
      </c>
      <c r="J7" s="39">
        <f t="shared" si="0"/>
        <v>62144</v>
      </c>
      <c r="K7" s="39">
        <f t="shared" si="0"/>
        <v>8560</v>
      </c>
      <c r="L7" s="39">
        <f t="shared" si="0"/>
        <v>99931</v>
      </c>
      <c r="M7" s="66" t="s">
        <v>17</v>
      </c>
      <c r="N7" s="72"/>
      <c r="O7" s="44"/>
      <c r="P7" s="26"/>
      <c r="Q7" s="26"/>
      <c r="R7" s="42"/>
      <c r="S7" s="26"/>
      <c r="T7" s="26"/>
      <c r="U7" s="26"/>
      <c r="V7" s="26"/>
      <c r="W7" s="26"/>
      <c r="X7" s="26"/>
    </row>
    <row r="8" spans="1:24" ht="18.75" customHeight="1">
      <c r="A8" s="34"/>
      <c r="B8" s="66"/>
      <c r="C8" s="44"/>
      <c r="D8" s="40"/>
      <c r="E8" s="40"/>
      <c r="F8" s="49"/>
      <c r="G8" s="40"/>
      <c r="H8" s="40"/>
      <c r="I8" s="40"/>
      <c r="J8" s="40"/>
      <c r="K8" s="40"/>
      <c r="L8" s="40"/>
      <c r="M8" s="34"/>
      <c r="N8" s="68" t="s">
        <v>223</v>
      </c>
      <c r="O8" s="45"/>
      <c r="P8" s="26">
        <v>9675</v>
      </c>
      <c r="Q8" s="26">
        <v>6639</v>
      </c>
      <c r="R8" s="42">
        <f>ROUND(Q8/P8*100,2)</f>
        <v>68.62</v>
      </c>
      <c r="S8" s="26">
        <v>6429</v>
      </c>
      <c r="T8" s="26">
        <v>2708</v>
      </c>
      <c r="U8" s="26">
        <v>3274</v>
      </c>
      <c r="V8" s="26">
        <v>447</v>
      </c>
      <c r="W8" s="26"/>
      <c r="X8" s="26"/>
    </row>
    <row r="9" spans="1:24" ht="18.75" customHeight="1">
      <c r="A9" s="34"/>
      <c r="B9" s="66"/>
      <c r="C9" s="44"/>
      <c r="D9" s="40"/>
      <c r="E9" s="40"/>
      <c r="F9" s="49"/>
      <c r="G9" s="40"/>
      <c r="H9" s="40"/>
      <c r="I9" s="40"/>
      <c r="J9" s="40"/>
      <c r="K9" s="40"/>
      <c r="L9" s="40"/>
      <c r="M9"/>
      <c r="O9" s="45"/>
      <c r="P9" s="26"/>
      <c r="Q9" s="26"/>
      <c r="R9" s="42"/>
      <c r="S9" s="26"/>
      <c r="T9" s="26"/>
      <c r="U9" s="26"/>
      <c r="V9" s="26"/>
      <c r="W9" s="26"/>
      <c r="X9" s="26"/>
    </row>
    <row r="10" spans="1:24" ht="18.75" customHeight="1">
      <c r="A10" s="44" t="s">
        <v>2</v>
      </c>
      <c r="B10" s="72"/>
      <c r="C10" s="73"/>
      <c r="D10" s="39">
        <f>SUM(D16:D32)</f>
        <v>1420758</v>
      </c>
      <c r="E10" s="39">
        <f>SUM(E16:E32)</f>
        <v>926338</v>
      </c>
      <c r="F10" s="48">
        <f>ROUND(E10/D10*100,2)</f>
        <v>65.2</v>
      </c>
      <c r="G10" s="39">
        <f aca="true" t="shared" si="1" ref="G10:L10">SUM(G16:G32)</f>
        <v>902887</v>
      </c>
      <c r="H10" s="39">
        <f t="shared" si="1"/>
        <v>438612</v>
      </c>
      <c r="I10" s="39">
        <f t="shared" si="1"/>
        <v>326528</v>
      </c>
      <c r="J10" s="39">
        <f t="shared" si="1"/>
        <v>57083</v>
      </c>
      <c r="K10" s="39">
        <f t="shared" si="1"/>
        <v>8349</v>
      </c>
      <c r="L10" s="39">
        <f t="shared" si="1"/>
        <v>72315</v>
      </c>
      <c r="M10" s="66" t="s">
        <v>224</v>
      </c>
      <c r="N10" s="72"/>
      <c r="O10" s="45"/>
      <c r="P10" s="26"/>
      <c r="Q10" s="26"/>
      <c r="R10" s="42"/>
      <c r="S10" s="26"/>
      <c r="T10" s="26"/>
      <c r="U10" s="26"/>
      <c r="V10" s="26"/>
      <c r="W10" s="26"/>
      <c r="X10" s="26"/>
    </row>
    <row r="11" spans="1:24" ht="18.75" customHeight="1">
      <c r="A11" s="34"/>
      <c r="B11" s="66"/>
      <c r="C11" s="44"/>
      <c r="D11" s="40"/>
      <c r="E11" s="40"/>
      <c r="F11" s="49"/>
      <c r="G11" s="40"/>
      <c r="H11" s="40"/>
      <c r="I11" s="40"/>
      <c r="J11" s="40"/>
      <c r="K11" s="40"/>
      <c r="L11" s="40"/>
      <c r="M11" s="34"/>
      <c r="N11" s="68" t="s">
        <v>225</v>
      </c>
      <c r="O11" s="45"/>
      <c r="P11" s="26">
        <v>10382</v>
      </c>
      <c r="Q11" s="26">
        <v>7078</v>
      </c>
      <c r="R11" s="42">
        <f>ROUND(Q11/P11*100,2)</f>
        <v>68.18</v>
      </c>
      <c r="S11" s="26">
        <v>6938</v>
      </c>
      <c r="T11" s="26">
        <v>3569</v>
      </c>
      <c r="U11" s="26">
        <v>2984</v>
      </c>
      <c r="V11" s="26">
        <v>385</v>
      </c>
      <c r="W11" s="26"/>
      <c r="X11" s="26"/>
    </row>
    <row r="12" spans="1:24" ht="18.75" customHeight="1">
      <c r="A12" s="34"/>
      <c r="B12" s="66"/>
      <c r="C12" s="44"/>
      <c r="D12" s="40"/>
      <c r="E12" s="40"/>
      <c r="F12" s="49"/>
      <c r="G12" s="40"/>
      <c r="H12" s="40"/>
      <c r="I12" s="40"/>
      <c r="J12" s="40"/>
      <c r="K12" s="40"/>
      <c r="L12" s="40"/>
      <c r="M12" s="34"/>
      <c r="N12" s="68" t="s">
        <v>226</v>
      </c>
      <c r="O12" s="46"/>
      <c r="P12" s="26">
        <v>15822</v>
      </c>
      <c r="Q12" s="26">
        <v>10888</v>
      </c>
      <c r="R12" s="42">
        <f>ROUND(Q12/P12*100,2)</f>
        <v>68.82</v>
      </c>
      <c r="S12" s="26">
        <v>10642</v>
      </c>
      <c r="T12" s="26">
        <v>5649</v>
      </c>
      <c r="U12" s="26">
        <v>4461</v>
      </c>
      <c r="V12" s="26">
        <v>532</v>
      </c>
      <c r="W12" s="26"/>
      <c r="X12" s="26"/>
    </row>
    <row r="13" spans="1:24" ht="18.75" customHeight="1">
      <c r="A13" s="44" t="s">
        <v>3</v>
      </c>
      <c r="B13" s="72"/>
      <c r="C13" s="73"/>
      <c r="D13" s="39">
        <f>SUM(D35:D42,P7:P39)</f>
        <v>156303</v>
      </c>
      <c r="E13" s="39">
        <f>SUM(E35:E42,Q7:Q39)</f>
        <v>109977</v>
      </c>
      <c r="F13" s="48">
        <f>ROUND(E13/D13*100,2)</f>
        <v>70.36</v>
      </c>
      <c r="G13" s="39">
        <f aca="true" t="shared" si="2" ref="G13:L13">SUM(G35:G42,S7:S39)</f>
        <v>107646</v>
      </c>
      <c r="H13" s="39">
        <f t="shared" si="2"/>
        <v>45357</v>
      </c>
      <c r="I13" s="39">
        <f t="shared" si="2"/>
        <v>29401</v>
      </c>
      <c r="J13" s="39">
        <f t="shared" si="2"/>
        <v>5061</v>
      </c>
      <c r="K13" s="39">
        <f t="shared" si="2"/>
        <v>211</v>
      </c>
      <c r="L13" s="39">
        <f t="shared" si="2"/>
        <v>27616</v>
      </c>
      <c r="M13" s="34"/>
      <c r="N13" s="68" t="s">
        <v>227</v>
      </c>
      <c r="O13" s="44"/>
      <c r="P13" s="26">
        <v>5504</v>
      </c>
      <c r="Q13" s="26">
        <v>3825</v>
      </c>
      <c r="R13" s="42">
        <f>ROUND(Q13/P13*100,2)</f>
        <v>69.49</v>
      </c>
      <c r="S13" s="26">
        <v>3670</v>
      </c>
      <c r="T13" s="26">
        <v>2350</v>
      </c>
      <c r="U13" s="26">
        <v>1143</v>
      </c>
      <c r="V13" s="26">
        <v>177</v>
      </c>
      <c r="W13" s="26"/>
      <c r="X13" s="26"/>
    </row>
    <row r="14" spans="1:24" ht="18.75" customHeight="1">
      <c r="A14" s="34"/>
      <c r="B14" s="67"/>
      <c r="C14" s="46"/>
      <c r="D14" s="26"/>
      <c r="E14" s="26"/>
      <c r="F14" s="42"/>
      <c r="G14" s="26"/>
      <c r="H14" s="26"/>
      <c r="I14" s="26"/>
      <c r="J14" s="26"/>
      <c r="K14" s="26"/>
      <c r="L14" s="26"/>
      <c r="M14" s="34"/>
      <c r="N14" s="68" t="s">
        <v>228</v>
      </c>
      <c r="O14" s="45"/>
      <c r="P14" s="26">
        <v>8902</v>
      </c>
      <c r="Q14" s="26">
        <v>6297</v>
      </c>
      <c r="R14" s="42">
        <f>ROUND(Q14/P14*100,2)</f>
        <v>70.74</v>
      </c>
      <c r="S14" s="26">
        <v>6155</v>
      </c>
      <c r="T14" s="26">
        <v>3590</v>
      </c>
      <c r="U14" s="26">
        <v>2253</v>
      </c>
      <c r="V14" s="26">
        <v>312</v>
      </c>
      <c r="W14" s="26"/>
      <c r="X14" s="26"/>
    </row>
    <row r="15" spans="1:24" ht="18.75" customHeight="1">
      <c r="A15" s="34"/>
      <c r="B15" s="67"/>
      <c r="C15" s="46"/>
      <c r="D15" s="26"/>
      <c r="E15" s="26"/>
      <c r="F15" s="42"/>
      <c r="G15" s="26"/>
      <c r="H15" s="26"/>
      <c r="I15" s="26"/>
      <c r="J15" s="26"/>
      <c r="K15" s="26"/>
      <c r="L15" s="26"/>
      <c r="M15" s="34"/>
      <c r="N15" s="68"/>
      <c r="O15" s="45"/>
      <c r="P15" s="26"/>
      <c r="Q15" s="26"/>
      <c r="R15" s="42"/>
      <c r="S15" s="26"/>
      <c r="T15" s="26"/>
      <c r="U15" s="26"/>
      <c r="V15" s="26"/>
      <c r="W15" s="26"/>
      <c r="X15" s="26"/>
    </row>
    <row r="16" spans="1:24" ht="18.75" customHeight="1">
      <c r="A16" s="34"/>
      <c r="B16" s="68" t="s">
        <v>147</v>
      </c>
      <c r="C16" s="64"/>
      <c r="D16" s="26">
        <v>327965</v>
      </c>
      <c r="E16" s="26">
        <v>206990</v>
      </c>
      <c r="F16" s="42">
        <f>ROUND(E16/D16*100,2)</f>
        <v>63.11</v>
      </c>
      <c r="G16" s="26">
        <v>201885</v>
      </c>
      <c r="H16" s="26">
        <v>122882</v>
      </c>
      <c r="I16" s="26">
        <v>58961</v>
      </c>
      <c r="J16" s="26">
        <v>11693</v>
      </c>
      <c r="K16" s="26">
        <v>8349</v>
      </c>
      <c r="L16" s="26"/>
      <c r="M16" s="66" t="s">
        <v>229</v>
      </c>
      <c r="N16" s="72"/>
      <c r="O16" s="66"/>
      <c r="P16" s="75"/>
      <c r="Q16" s="26"/>
      <c r="R16" s="42"/>
      <c r="S16" s="26"/>
      <c r="T16" s="26"/>
      <c r="U16" s="26"/>
      <c r="V16" s="26"/>
      <c r="W16" s="26"/>
      <c r="X16" s="26"/>
    </row>
    <row r="17" spans="1:24" ht="18.75" customHeight="1">
      <c r="A17" s="34"/>
      <c r="B17" s="68" t="s">
        <v>86</v>
      </c>
      <c r="C17" s="64"/>
      <c r="D17" s="26">
        <v>198485</v>
      </c>
      <c r="E17" s="26">
        <v>130279</v>
      </c>
      <c r="F17" s="42">
        <f aca="true" t="shared" si="3" ref="F17:F32">ROUND(E17/D17*100,2)</f>
        <v>65.64</v>
      </c>
      <c r="G17" s="26">
        <v>127201</v>
      </c>
      <c r="H17" s="26">
        <v>58320</v>
      </c>
      <c r="I17" s="26">
        <v>59245</v>
      </c>
      <c r="J17" s="26">
        <v>9636</v>
      </c>
      <c r="K17" s="26"/>
      <c r="L17" s="26"/>
      <c r="M17" s="34"/>
      <c r="N17" s="68" t="s">
        <v>230</v>
      </c>
      <c r="O17" s="69"/>
      <c r="P17" s="75">
        <v>13555</v>
      </c>
      <c r="Q17" s="26">
        <v>9270</v>
      </c>
      <c r="R17" s="42">
        <f>ROUND(Q17/P17*100,2)</f>
        <v>68.39</v>
      </c>
      <c r="S17" s="26">
        <v>9083</v>
      </c>
      <c r="T17" s="26">
        <v>5902</v>
      </c>
      <c r="U17" s="26">
        <v>2686</v>
      </c>
      <c r="V17" s="26">
        <v>495</v>
      </c>
      <c r="W17" s="26"/>
      <c r="X17" s="26"/>
    </row>
    <row r="18" spans="1:24" ht="18.75" customHeight="1">
      <c r="A18" s="34"/>
      <c r="B18" s="68" t="s">
        <v>216</v>
      </c>
      <c r="C18" s="64"/>
      <c r="D18" s="26">
        <v>348555</v>
      </c>
      <c r="E18" s="26">
        <v>216875</v>
      </c>
      <c r="F18" s="42">
        <f t="shared" si="3"/>
        <v>62.22</v>
      </c>
      <c r="G18" s="26">
        <v>209391</v>
      </c>
      <c r="H18" s="26">
        <v>93648</v>
      </c>
      <c r="I18" s="26">
        <v>99096</v>
      </c>
      <c r="J18" s="26">
        <v>16647</v>
      </c>
      <c r="K18" s="26"/>
      <c r="L18" s="26"/>
      <c r="M18" s="40"/>
      <c r="N18" s="67"/>
      <c r="O18" s="67"/>
      <c r="P18" s="75"/>
      <c r="Q18" s="26"/>
      <c r="R18" s="42"/>
      <c r="S18" s="26"/>
      <c r="T18" s="26"/>
      <c r="U18" s="26"/>
      <c r="V18" s="26"/>
      <c r="W18" s="26"/>
      <c r="X18" s="26"/>
    </row>
    <row r="19" spans="1:24" ht="18.75" customHeight="1">
      <c r="A19" s="34"/>
      <c r="B19" s="68" t="s">
        <v>217</v>
      </c>
      <c r="C19" s="64"/>
      <c r="D19" s="26">
        <v>24994</v>
      </c>
      <c r="E19" s="26">
        <v>16311</v>
      </c>
      <c r="F19" s="42">
        <f t="shared" si="3"/>
        <v>65.26</v>
      </c>
      <c r="G19" s="26">
        <v>15878</v>
      </c>
      <c r="H19" s="26">
        <v>9135</v>
      </c>
      <c r="I19" s="26">
        <v>5800</v>
      </c>
      <c r="J19" s="26">
        <v>943</v>
      </c>
      <c r="K19" s="26"/>
      <c r="L19" s="26"/>
      <c r="M19" s="66" t="s">
        <v>18</v>
      </c>
      <c r="O19" s="66"/>
      <c r="P19" s="75"/>
      <c r="Q19" s="26"/>
      <c r="R19" s="42"/>
      <c r="S19" s="26"/>
      <c r="T19" s="26"/>
      <c r="U19" s="26"/>
      <c r="V19" s="26"/>
      <c r="W19" s="26"/>
      <c r="X19" s="26"/>
    </row>
    <row r="20" spans="1:24" ht="18.75" customHeight="1">
      <c r="A20" s="34"/>
      <c r="B20" s="68" t="s">
        <v>5</v>
      </c>
      <c r="C20" s="64"/>
      <c r="D20" s="26">
        <v>87543</v>
      </c>
      <c r="E20" s="26">
        <v>56538</v>
      </c>
      <c r="F20" s="42">
        <f t="shared" si="3"/>
        <v>64.58</v>
      </c>
      <c r="G20" s="26">
        <v>55559</v>
      </c>
      <c r="H20" s="26">
        <v>16640</v>
      </c>
      <c r="I20" s="26">
        <v>9758</v>
      </c>
      <c r="J20" s="26">
        <v>2290</v>
      </c>
      <c r="K20" s="26"/>
      <c r="L20" s="26">
        <v>26871</v>
      </c>
      <c r="M20" s="26"/>
      <c r="N20" s="68" t="s">
        <v>231</v>
      </c>
      <c r="O20" s="69"/>
      <c r="P20" s="75">
        <v>916</v>
      </c>
      <c r="Q20" s="26">
        <v>805</v>
      </c>
      <c r="R20" s="42">
        <f>ROUND(Q20/P20*100,2)</f>
        <v>87.88</v>
      </c>
      <c r="S20" s="26">
        <v>795</v>
      </c>
      <c r="T20" s="26">
        <v>91</v>
      </c>
      <c r="U20" s="26">
        <v>104</v>
      </c>
      <c r="V20" s="26">
        <v>25</v>
      </c>
      <c r="W20" s="26"/>
      <c r="X20" s="26">
        <v>575</v>
      </c>
    </row>
    <row r="21" spans="1:24" ht="18.75" customHeight="1">
      <c r="A21" s="34"/>
      <c r="B21" s="68" t="s">
        <v>6</v>
      </c>
      <c r="C21" s="64"/>
      <c r="D21" s="26">
        <v>57019</v>
      </c>
      <c r="E21" s="26">
        <v>39410</v>
      </c>
      <c r="F21" s="42">
        <f t="shared" si="3"/>
        <v>69.12</v>
      </c>
      <c r="G21" s="26">
        <v>38674</v>
      </c>
      <c r="H21" s="26">
        <v>17222</v>
      </c>
      <c r="I21" s="26">
        <v>18525</v>
      </c>
      <c r="J21" s="26">
        <v>2927</v>
      </c>
      <c r="K21" s="26"/>
      <c r="L21" s="26"/>
      <c r="M21" s="40"/>
      <c r="N21" s="67"/>
      <c r="O21" s="67"/>
      <c r="P21" s="75"/>
      <c r="Q21" s="26"/>
      <c r="R21" s="42"/>
      <c r="S21" s="26"/>
      <c r="T21" s="26"/>
      <c r="U21" s="26"/>
      <c r="V21" s="26"/>
      <c r="W21" s="26"/>
      <c r="X21" s="26"/>
    </row>
    <row r="22" spans="1:24" ht="18.75" customHeight="1">
      <c r="A22" s="34"/>
      <c r="B22" s="68" t="s">
        <v>7</v>
      </c>
      <c r="C22" s="64"/>
      <c r="D22" s="26">
        <v>47110</v>
      </c>
      <c r="E22" s="26">
        <v>31414</v>
      </c>
      <c r="F22" s="42">
        <f t="shared" si="3"/>
        <v>66.68</v>
      </c>
      <c r="G22" s="26">
        <v>30562</v>
      </c>
      <c r="H22" s="26">
        <v>17636</v>
      </c>
      <c r="I22" s="26">
        <v>11282</v>
      </c>
      <c r="J22" s="26">
        <v>1644</v>
      </c>
      <c r="K22" s="26"/>
      <c r="L22" s="26"/>
      <c r="M22" s="66" t="s">
        <v>22</v>
      </c>
      <c r="O22" s="66"/>
      <c r="P22" s="75"/>
      <c r="Q22" s="26"/>
      <c r="R22" s="42"/>
      <c r="S22" s="26"/>
      <c r="T22" s="26"/>
      <c r="U22" s="26"/>
      <c r="V22" s="26"/>
      <c r="W22" s="26"/>
      <c r="X22" s="26"/>
    </row>
    <row r="23" spans="1:24" ht="18.75" customHeight="1">
      <c r="A23" s="34"/>
      <c r="B23" s="68" t="s">
        <v>8</v>
      </c>
      <c r="C23" s="64"/>
      <c r="D23" s="26">
        <v>38099</v>
      </c>
      <c r="E23" s="26">
        <v>25296</v>
      </c>
      <c r="F23" s="42">
        <f t="shared" si="3"/>
        <v>66.4</v>
      </c>
      <c r="G23" s="26">
        <v>24662</v>
      </c>
      <c r="H23" s="26">
        <v>16348</v>
      </c>
      <c r="I23" s="26">
        <v>7098</v>
      </c>
      <c r="J23" s="26">
        <v>1216</v>
      </c>
      <c r="K23" s="26"/>
      <c r="L23" s="26"/>
      <c r="M23" s="26"/>
      <c r="N23" s="68" t="s">
        <v>232</v>
      </c>
      <c r="O23" s="69"/>
      <c r="P23" s="75">
        <v>12386</v>
      </c>
      <c r="Q23" s="26">
        <v>9005</v>
      </c>
      <c r="R23" s="42">
        <f>ROUND(Q23/P23*100,2)</f>
        <v>72.7</v>
      </c>
      <c r="S23" s="26">
        <v>8811</v>
      </c>
      <c r="T23" s="26">
        <v>2150</v>
      </c>
      <c r="U23" s="26">
        <v>1498</v>
      </c>
      <c r="V23" s="26">
        <v>241</v>
      </c>
      <c r="W23" s="26"/>
      <c r="X23" s="26">
        <v>4922</v>
      </c>
    </row>
    <row r="24" spans="1:24" ht="18.75" customHeight="1">
      <c r="A24" s="34"/>
      <c r="B24" s="68" t="s">
        <v>9</v>
      </c>
      <c r="C24" s="64"/>
      <c r="D24" s="26">
        <v>53344</v>
      </c>
      <c r="E24" s="26">
        <v>35425</v>
      </c>
      <c r="F24" s="42">
        <f t="shared" si="3"/>
        <v>66.41</v>
      </c>
      <c r="G24" s="26">
        <v>34729</v>
      </c>
      <c r="H24" s="26">
        <v>18767</v>
      </c>
      <c r="I24" s="26">
        <v>14247</v>
      </c>
      <c r="J24" s="26">
        <v>1715</v>
      </c>
      <c r="K24" s="26"/>
      <c r="L24" s="26"/>
      <c r="M24" s="26"/>
      <c r="N24" s="68"/>
      <c r="O24" s="69"/>
      <c r="P24" s="75"/>
      <c r="Q24" s="26"/>
      <c r="R24" s="42"/>
      <c r="S24" s="26"/>
      <c r="T24" s="26"/>
      <c r="U24" s="26"/>
      <c r="V24" s="26"/>
      <c r="W24" s="26"/>
      <c r="X24" s="26"/>
    </row>
    <row r="25" spans="1:24" ht="18.75" customHeight="1">
      <c r="A25" s="34"/>
      <c r="B25" s="68" t="s">
        <v>10</v>
      </c>
      <c r="C25" s="64"/>
      <c r="D25" s="26">
        <v>31335</v>
      </c>
      <c r="E25" s="26">
        <v>21842</v>
      </c>
      <c r="F25" s="42">
        <f t="shared" si="3"/>
        <v>69.7</v>
      </c>
      <c r="G25" s="26">
        <v>21196</v>
      </c>
      <c r="H25" s="26">
        <v>13512</v>
      </c>
      <c r="I25" s="26">
        <v>6427</v>
      </c>
      <c r="J25" s="26">
        <v>1257</v>
      </c>
      <c r="K25" s="26"/>
      <c r="L25" s="26"/>
      <c r="M25" s="66" t="s">
        <v>23</v>
      </c>
      <c r="O25" s="69"/>
      <c r="P25" s="75"/>
      <c r="Q25" s="26"/>
      <c r="R25" s="42"/>
      <c r="S25" s="26"/>
      <c r="T25" s="26"/>
      <c r="U25" s="26"/>
      <c r="V25" s="26"/>
      <c r="W25" s="26"/>
      <c r="X25" s="26"/>
    </row>
    <row r="26" spans="1:24" ht="18.75" customHeight="1">
      <c r="A26" s="34"/>
      <c r="B26" s="68" t="s">
        <v>11</v>
      </c>
      <c r="C26" s="64"/>
      <c r="D26" s="26">
        <v>30343</v>
      </c>
      <c r="E26" s="26">
        <v>21944</v>
      </c>
      <c r="F26" s="42">
        <f t="shared" si="3"/>
        <v>72.32</v>
      </c>
      <c r="G26" s="26">
        <v>21494</v>
      </c>
      <c r="H26" s="26">
        <v>13108</v>
      </c>
      <c r="I26" s="26">
        <v>6887</v>
      </c>
      <c r="J26" s="26">
        <v>1499</v>
      </c>
      <c r="K26" s="26"/>
      <c r="L26" s="26"/>
      <c r="M26" s="26"/>
      <c r="N26" s="68" t="s">
        <v>233</v>
      </c>
      <c r="O26" s="67"/>
      <c r="P26" s="75">
        <v>9268</v>
      </c>
      <c r="Q26" s="26">
        <v>6479</v>
      </c>
      <c r="R26" s="42">
        <f>ROUND(Q26/P26*100,2)</f>
        <v>69.91</v>
      </c>
      <c r="S26" s="26">
        <v>6348</v>
      </c>
      <c r="T26" s="26">
        <v>1984</v>
      </c>
      <c r="U26" s="26">
        <v>999</v>
      </c>
      <c r="V26" s="26">
        <v>196</v>
      </c>
      <c r="W26" s="26"/>
      <c r="X26" s="26">
        <v>3169</v>
      </c>
    </row>
    <row r="27" spans="1:24" ht="18.75" customHeight="1">
      <c r="A27" s="34"/>
      <c r="B27" s="68" t="s">
        <v>12</v>
      </c>
      <c r="C27" s="64"/>
      <c r="D27" s="26">
        <v>34321</v>
      </c>
      <c r="E27" s="26">
        <v>23928</v>
      </c>
      <c r="F27" s="42">
        <f t="shared" si="3"/>
        <v>69.72</v>
      </c>
      <c r="G27" s="26">
        <v>23492</v>
      </c>
      <c r="H27" s="26">
        <v>6599</v>
      </c>
      <c r="I27" s="26">
        <v>5172</v>
      </c>
      <c r="J27" s="26">
        <v>818</v>
      </c>
      <c r="K27" s="26"/>
      <c r="L27" s="26">
        <v>10903</v>
      </c>
      <c r="M27" s="66"/>
      <c r="N27" s="68" t="s">
        <v>234</v>
      </c>
      <c r="O27" s="66"/>
      <c r="P27" s="75">
        <v>5378</v>
      </c>
      <c r="Q27" s="26">
        <v>4068</v>
      </c>
      <c r="R27" s="42">
        <f>ROUND(Q27/P27*100,2)</f>
        <v>75.64</v>
      </c>
      <c r="S27" s="26">
        <v>3983</v>
      </c>
      <c r="T27" s="26">
        <v>1164</v>
      </c>
      <c r="U27" s="26">
        <v>498</v>
      </c>
      <c r="V27" s="26">
        <v>192</v>
      </c>
      <c r="W27" s="26"/>
      <c r="X27" s="26">
        <v>2129</v>
      </c>
    </row>
    <row r="28" spans="1:24" ht="18.75" customHeight="1">
      <c r="A28" s="34"/>
      <c r="B28" s="68" t="s">
        <v>218</v>
      </c>
      <c r="C28" s="64"/>
      <c r="D28" s="26">
        <v>32746</v>
      </c>
      <c r="E28" s="26">
        <v>22942</v>
      </c>
      <c r="F28" s="42">
        <f t="shared" si="3"/>
        <v>70.06</v>
      </c>
      <c r="G28" s="26">
        <v>22436</v>
      </c>
      <c r="H28" s="26">
        <v>10493</v>
      </c>
      <c r="I28" s="26">
        <v>10507</v>
      </c>
      <c r="J28" s="26">
        <v>1436</v>
      </c>
      <c r="K28" s="26"/>
      <c r="L28" s="26"/>
      <c r="M28" s="26"/>
      <c r="N28" s="68"/>
      <c r="O28" s="69"/>
      <c r="P28" s="75"/>
      <c r="Q28" s="26"/>
      <c r="R28" s="42"/>
      <c r="S28" s="26"/>
      <c r="T28" s="26"/>
      <c r="U28" s="26"/>
      <c r="V28" s="26"/>
      <c r="W28" s="26"/>
      <c r="X28" s="26"/>
    </row>
    <row r="29" spans="1:24" ht="18.75" customHeight="1">
      <c r="A29" s="34"/>
      <c r="B29" s="68" t="s">
        <v>219</v>
      </c>
      <c r="C29" s="64"/>
      <c r="D29" s="26">
        <v>36473</v>
      </c>
      <c r="E29" s="26">
        <v>25455</v>
      </c>
      <c r="F29" s="42">
        <f t="shared" si="3"/>
        <v>69.79</v>
      </c>
      <c r="G29" s="26">
        <v>25030</v>
      </c>
      <c r="H29" s="26">
        <v>7901</v>
      </c>
      <c r="I29" s="26">
        <v>4734</v>
      </c>
      <c r="J29" s="26">
        <v>1024</v>
      </c>
      <c r="K29" s="26"/>
      <c r="L29" s="26">
        <v>11371</v>
      </c>
      <c r="M29" s="66" t="s">
        <v>24</v>
      </c>
      <c r="O29" s="69"/>
      <c r="P29" s="75"/>
      <c r="Q29" s="26"/>
      <c r="R29" s="42"/>
      <c r="S29" s="26"/>
      <c r="T29" s="26"/>
      <c r="U29" s="26"/>
      <c r="V29" s="26"/>
      <c r="W29" s="26"/>
      <c r="X29" s="26"/>
    </row>
    <row r="30" spans="1:24" ht="18.75" customHeight="1">
      <c r="A30" s="34"/>
      <c r="B30" s="68" t="s">
        <v>220</v>
      </c>
      <c r="C30" s="64"/>
      <c r="D30" s="26">
        <v>39035</v>
      </c>
      <c r="E30" s="26">
        <v>27994</v>
      </c>
      <c r="F30" s="42">
        <f t="shared" si="3"/>
        <v>71.72</v>
      </c>
      <c r="G30" s="26">
        <v>27563</v>
      </c>
      <c r="H30" s="26">
        <v>8747</v>
      </c>
      <c r="I30" s="26">
        <v>4981</v>
      </c>
      <c r="J30" s="26">
        <v>902</v>
      </c>
      <c r="K30" s="26"/>
      <c r="L30" s="26">
        <v>12933</v>
      </c>
      <c r="M30" s="26"/>
      <c r="N30" s="68" t="s">
        <v>149</v>
      </c>
      <c r="O30" s="69"/>
      <c r="P30" s="75">
        <v>1419</v>
      </c>
      <c r="Q30" s="26">
        <v>1120</v>
      </c>
      <c r="R30" s="42">
        <f>ROUND(Q30/P30*100,2)</f>
        <v>78.93</v>
      </c>
      <c r="S30" s="26">
        <v>1107</v>
      </c>
      <c r="T30" s="26">
        <v>297</v>
      </c>
      <c r="U30" s="26">
        <v>125</v>
      </c>
      <c r="V30" s="26">
        <v>86</v>
      </c>
      <c r="W30" s="26"/>
      <c r="X30" s="26">
        <v>599</v>
      </c>
    </row>
    <row r="31" spans="1:24" ht="18.75" customHeight="1">
      <c r="A31" s="34"/>
      <c r="B31" s="68" t="s">
        <v>221</v>
      </c>
      <c r="C31" s="64"/>
      <c r="D31" s="26">
        <v>5232</v>
      </c>
      <c r="E31" s="26">
        <v>3598</v>
      </c>
      <c r="F31" s="42">
        <f t="shared" si="3"/>
        <v>68.77</v>
      </c>
      <c r="G31" s="26">
        <v>3484</v>
      </c>
      <c r="H31" s="26">
        <v>2337</v>
      </c>
      <c r="I31" s="26">
        <v>1034</v>
      </c>
      <c r="J31" s="26">
        <v>113</v>
      </c>
      <c r="K31" s="26"/>
      <c r="L31" s="26"/>
      <c r="M31" s="26"/>
      <c r="N31" s="67"/>
      <c r="O31" s="67"/>
      <c r="P31" s="75"/>
      <c r="Q31" s="26"/>
      <c r="R31" s="42"/>
      <c r="S31" s="26"/>
      <c r="T31" s="26"/>
      <c r="U31" s="26"/>
      <c r="V31" s="26"/>
      <c r="W31" s="26"/>
      <c r="X31" s="26"/>
    </row>
    <row r="32" spans="1:24" ht="18.75" customHeight="1">
      <c r="A32" s="34"/>
      <c r="B32" s="68" t="s">
        <v>222</v>
      </c>
      <c r="C32" s="64"/>
      <c r="D32" s="26">
        <v>28159</v>
      </c>
      <c r="E32" s="26">
        <v>20097</v>
      </c>
      <c r="F32" s="42">
        <f t="shared" si="3"/>
        <v>71.37</v>
      </c>
      <c r="G32" s="26">
        <v>19651</v>
      </c>
      <c r="H32" s="26">
        <v>5317</v>
      </c>
      <c r="I32" s="26">
        <v>2774</v>
      </c>
      <c r="J32" s="26">
        <v>1323</v>
      </c>
      <c r="K32" s="26"/>
      <c r="L32" s="26">
        <v>10237</v>
      </c>
      <c r="M32" s="66" t="s">
        <v>148</v>
      </c>
      <c r="O32" s="66"/>
      <c r="P32" s="75"/>
      <c r="Q32" s="26"/>
      <c r="R32" s="42"/>
      <c r="S32" s="26"/>
      <c r="T32" s="26"/>
      <c r="U32" s="26"/>
      <c r="V32" s="26"/>
      <c r="W32" s="26"/>
      <c r="X32" s="26"/>
    </row>
    <row r="33" spans="1:24" ht="18.75" customHeight="1">
      <c r="A33" s="34"/>
      <c r="B33" s="67"/>
      <c r="C33" s="46"/>
      <c r="D33" s="26"/>
      <c r="E33" s="26"/>
      <c r="F33" s="42"/>
      <c r="G33" s="26"/>
      <c r="H33" s="26"/>
      <c r="I33" s="26"/>
      <c r="J33" s="26"/>
      <c r="K33" s="26"/>
      <c r="L33" s="26"/>
      <c r="M33" s="26"/>
      <c r="N33" s="68" t="s">
        <v>150</v>
      </c>
      <c r="O33" s="69"/>
      <c r="P33" s="75">
        <v>5058</v>
      </c>
      <c r="Q33" s="26">
        <v>3512</v>
      </c>
      <c r="R33" s="42">
        <f>ROUND(Q33/P33*100,2)</f>
        <v>69.43</v>
      </c>
      <c r="S33" s="26">
        <v>3457</v>
      </c>
      <c r="T33" s="26">
        <v>708</v>
      </c>
      <c r="U33" s="26">
        <v>645</v>
      </c>
      <c r="V33" s="26">
        <v>228</v>
      </c>
      <c r="W33" s="26"/>
      <c r="X33" s="26">
        <v>1876</v>
      </c>
    </row>
    <row r="34" spans="1:24" ht="18.75" customHeight="1">
      <c r="A34" s="66" t="s">
        <v>21</v>
      </c>
      <c r="B34" s="72"/>
      <c r="C34" s="44"/>
      <c r="D34" s="26"/>
      <c r="E34" s="26"/>
      <c r="F34" s="42"/>
      <c r="G34" s="26"/>
      <c r="H34" s="26"/>
      <c r="I34" s="26"/>
      <c r="J34" s="26"/>
      <c r="K34" s="26"/>
      <c r="L34" s="26"/>
      <c r="M34" s="26"/>
      <c r="N34" s="68" t="s">
        <v>212</v>
      </c>
      <c r="O34" s="69"/>
      <c r="P34" s="75">
        <v>14532</v>
      </c>
      <c r="Q34" s="26">
        <v>10416</v>
      </c>
      <c r="R34" s="42">
        <f>ROUND(Q34/P34*100,2)</f>
        <v>71.68</v>
      </c>
      <c r="S34" s="26">
        <v>10252</v>
      </c>
      <c r="T34" s="26">
        <v>2460</v>
      </c>
      <c r="U34" s="26">
        <v>1592</v>
      </c>
      <c r="V34" s="26">
        <v>447</v>
      </c>
      <c r="W34" s="26"/>
      <c r="X34" s="26">
        <v>5753</v>
      </c>
    </row>
    <row r="35" spans="1:24" ht="18.75" customHeight="1">
      <c r="A35" s="34"/>
      <c r="B35" s="68" t="s">
        <v>87</v>
      </c>
      <c r="C35" s="45"/>
      <c r="D35" s="26">
        <v>5764</v>
      </c>
      <c r="E35" s="26">
        <v>4181</v>
      </c>
      <c r="F35" s="42">
        <f>ROUND(E35/D35*100,2)</f>
        <v>72.54</v>
      </c>
      <c r="G35" s="26">
        <v>4107</v>
      </c>
      <c r="H35" s="26">
        <v>2325</v>
      </c>
      <c r="I35" s="26">
        <v>1525</v>
      </c>
      <c r="J35" s="26">
        <v>150</v>
      </c>
      <c r="K35" s="26">
        <v>107</v>
      </c>
      <c r="L35" s="26"/>
      <c r="O35" s="69"/>
      <c r="P35" s="75"/>
      <c r="Q35" s="26"/>
      <c r="R35" s="42"/>
      <c r="S35" s="26"/>
      <c r="T35" s="26"/>
      <c r="U35" s="26"/>
      <c r="V35" s="26"/>
      <c r="W35" s="26"/>
      <c r="X35" s="26"/>
    </row>
    <row r="36" spans="1:24" ht="18.75" customHeight="1">
      <c r="A36" s="34"/>
      <c r="C36" s="45"/>
      <c r="D36" s="26"/>
      <c r="E36" s="26"/>
      <c r="F36" s="42"/>
      <c r="G36" s="26"/>
      <c r="H36" s="26"/>
      <c r="I36" s="26"/>
      <c r="J36" s="26"/>
      <c r="K36" s="26"/>
      <c r="L36" s="26"/>
      <c r="M36" s="66" t="s">
        <v>213</v>
      </c>
      <c r="O36" s="69"/>
      <c r="P36" s="75"/>
      <c r="Q36" s="26"/>
      <c r="R36" s="42"/>
      <c r="S36" s="26"/>
      <c r="T36" s="26"/>
      <c r="U36" s="26"/>
      <c r="V36" s="26"/>
      <c r="W36" s="26"/>
      <c r="X36" s="26"/>
    </row>
    <row r="37" spans="1:24" ht="18.75" customHeight="1">
      <c r="A37" s="66" t="s">
        <v>20</v>
      </c>
      <c r="B37" s="72"/>
      <c r="C37" s="50"/>
      <c r="D37" s="26"/>
      <c r="E37" s="26"/>
      <c r="F37" s="42"/>
      <c r="G37" s="26"/>
      <c r="H37" s="26"/>
      <c r="I37" s="26"/>
      <c r="J37" s="26"/>
      <c r="K37" s="26"/>
      <c r="L37" s="26"/>
      <c r="M37" s="26"/>
      <c r="N37" s="68" t="s">
        <v>318</v>
      </c>
      <c r="O37" s="69"/>
      <c r="P37" s="75">
        <v>4816</v>
      </c>
      <c r="Q37" s="26">
        <v>3346</v>
      </c>
      <c r="R37" s="42">
        <f>ROUND(Q37/P37*100,2)</f>
        <v>69.48</v>
      </c>
      <c r="S37" s="26">
        <v>3287</v>
      </c>
      <c r="T37" s="26">
        <v>2087</v>
      </c>
      <c r="U37" s="26">
        <v>871</v>
      </c>
      <c r="V37" s="26">
        <v>225</v>
      </c>
      <c r="W37" s="26">
        <v>104</v>
      </c>
      <c r="X37" s="26"/>
    </row>
    <row r="38" spans="1:16" ht="18.75" customHeight="1">
      <c r="A38" s="34"/>
      <c r="B38" s="68" t="s">
        <v>88</v>
      </c>
      <c r="C38" s="46"/>
      <c r="D38" s="26">
        <v>12126</v>
      </c>
      <c r="E38" s="26">
        <v>8564</v>
      </c>
      <c r="F38" s="42">
        <f>ROUND(E38/D38*100,2)</f>
        <v>70.63</v>
      </c>
      <c r="G38" s="26">
        <v>8399</v>
      </c>
      <c r="H38" s="26">
        <v>2651</v>
      </c>
      <c r="I38" s="26">
        <v>1798</v>
      </c>
      <c r="J38" s="26">
        <v>342</v>
      </c>
      <c r="K38" s="26"/>
      <c r="L38" s="26">
        <v>3608</v>
      </c>
      <c r="M38" s="26"/>
      <c r="N38" s="142" t="s">
        <v>317</v>
      </c>
      <c r="P38" s="103"/>
    </row>
    <row r="39" spans="3:24" ht="18.75" customHeight="1">
      <c r="C39" s="44"/>
      <c r="D39" s="26"/>
      <c r="E39" s="26"/>
      <c r="F39" s="42"/>
      <c r="G39" s="26"/>
      <c r="H39" s="26"/>
      <c r="I39" s="26"/>
      <c r="J39" s="26"/>
      <c r="K39" s="26"/>
      <c r="L39" s="26"/>
      <c r="N39" s="68" t="s">
        <v>318</v>
      </c>
      <c r="O39" s="69"/>
      <c r="P39" s="75">
        <v>6908</v>
      </c>
      <c r="Q39" s="26">
        <v>4691</v>
      </c>
      <c r="R39" s="42">
        <f>ROUND(Q39/P39*100,2)</f>
        <v>67.91</v>
      </c>
      <c r="S39" s="26">
        <v>4574</v>
      </c>
      <c r="T39" s="26">
        <v>3078</v>
      </c>
      <c r="U39" s="26">
        <v>1267</v>
      </c>
      <c r="V39" s="26">
        <v>229</v>
      </c>
      <c r="W39" s="26"/>
      <c r="X39" s="26"/>
    </row>
    <row r="40" spans="1:24" ht="18.75" customHeight="1">
      <c r="A40" s="66" t="s">
        <v>19</v>
      </c>
      <c r="B40" s="72"/>
      <c r="C40" s="45"/>
      <c r="D40" s="26"/>
      <c r="E40" s="26"/>
      <c r="F40" s="42"/>
      <c r="G40" s="26"/>
      <c r="H40" s="26"/>
      <c r="I40" s="26"/>
      <c r="J40" s="26"/>
      <c r="K40" s="26"/>
      <c r="L40" s="26"/>
      <c r="M40" s="26"/>
      <c r="N40" s="142" t="s">
        <v>319</v>
      </c>
      <c r="O40" s="69"/>
      <c r="P40" s="75"/>
      <c r="Q40" s="26"/>
      <c r="R40" s="42"/>
      <c r="S40" s="26"/>
      <c r="T40" s="26"/>
      <c r="U40" s="26"/>
      <c r="V40" s="26"/>
      <c r="W40" s="26"/>
      <c r="X40" s="26"/>
    </row>
    <row r="41" spans="1:24" ht="18.75" customHeight="1">
      <c r="A41" s="34"/>
      <c r="B41" s="68" t="s">
        <v>89</v>
      </c>
      <c r="C41" s="45"/>
      <c r="D41" s="26">
        <v>3457</v>
      </c>
      <c r="E41" s="26">
        <v>2445</v>
      </c>
      <c r="F41" s="42">
        <f>ROUND(E41/D41*100,2)</f>
        <v>70.73</v>
      </c>
      <c r="G41" s="26">
        <v>2402</v>
      </c>
      <c r="H41" s="26">
        <v>581</v>
      </c>
      <c r="I41" s="26">
        <v>450</v>
      </c>
      <c r="J41" s="26">
        <v>80</v>
      </c>
      <c r="K41" s="26"/>
      <c r="L41" s="26">
        <v>1291</v>
      </c>
      <c r="M41" s="26"/>
      <c r="N41" s="68"/>
      <c r="O41" s="69"/>
      <c r="P41" s="75"/>
      <c r="Q41" s="26"/>
      <c r="R41" s="42"/>
      <c r="S41" s="26"/>
      <c r="T41" s="26"/>
      <c r="U41" s="26"/>
      <c r="V41" s="26"/>
      <c r="W41" s="26"/>
      <c r="X41" s="26"/>
    </row>
    <row r="42" spans="1:24" ht="18.75" customHeight="1">
      <c r="A42" s="34"/>
      <c r="B42" s="68" t="s">
        <v>90</v>
      </c>
      <c r="C42" s="45"/>
      <c r="D42" s="26">
        <v>10435</v>
      </c>
      <c r="E42" s="26">
        <v>7348</v>
      </c>
      <c r="F42" s="42">
        <f>ROUND(E42/D42*100,2)</f>
        <v>70.42</v>
      </c>
      <c r="G42" s="26">
        <v>7207</v>
      </c>
      <c r="H42" s="26">
        <v>2013</v>
      </c>
      <c r="I42" s="26">
        <v>1228</v>
      </c>
      <c r="J42" s="26">
        <v>272</v>
      </c>
      <c r="K42" s="26"/>
      <c r="L42" s="26">
        <v>3694</v>
      </c>
      <c r="M42" s="26"/>
      <c r="N42" s="68"/>
      <c r="O42" s="69"/>
      <c r="P42" s="75"/>
      <c r="Q42" s="26"/>
      <c r="R42" s="42"/>
      <c r="S42" s="26"/>
      <c r="T42" s="26"/>
      <c r="U42" s="26"/>
      <c r="V42" s="26"/>
      <c r="W42" s="26"/>
      <c r="X42" s="26"/>
    </row>
    <row r="43" spans="3:24" ht="18.75" customHeight="1">
      <c r="C43" s="45"/>
      <c r="D43" s="26"/>
      <c r="E43" s="26"/>
      <c r="F43" s="42"/>
      <c r="G43" s="26"/>
      <c r="H43" s="26"/>
      <c r="I43" s="26"/>
      <c r="J43" s="26"/>
      <c r="K43" s="26"/>
      <c r="L43" s="26"/>
      <c r="M43" s="26"/>
      <c r="N43" s="68"/>
      <c r="O43" s="69"/>
      <c r="P43" s="75"/>
      <c r="Q43" s="26"/>
      <c r="R43" s="42"/>
      <c r="S43" s="26"/>
      <c r="T43" s="26"/>
      <c r="U43" s="26"/>
      <c r="V43" s="26"/>
      <c r="W43" s="26"/>
      <c r="X43" s="26"/>
    </row>
    <row r="44" spans="1:24" ht="3" customHeight="1" thickBot="1">
      <c r="A44" s="6"/>
      <c r="B44" s="70"/>
      <c r="C44" s="51"/>
      <c r="D44" s="41"/>
      <c r="E44" s="41"/>
      <c r="F44" s="52"/>
      <c r="G44" s="41"/>
      <c r="H44" s="41"/>
      <c r="I44" s="41"/>
      <c r="J44" s="41"/>
      <c r="K44" s="41"/>
      <c r="L44" s="41"/>
      <c r="M44" s="41"/>
      <c r="N44" s="37"/>
      <c r="O44" s="37"/>
      <c r="P44" s="76"/>
      <c r="Q44" s="37"/>
      <c r="R44" s="37"/>
      <c r="S44" s="37"/>
      <c r="T44" s="37"/>
      <c r="U44" s="37"/>
      <c r="V44" s="37"/>
      <c r="W44" s="37"/>
      <c r="X44" s="37"/>
    </row>
    <row r="45" spans="2:32" ht="11.25">
      <c r="B45" s="53"/>
      <c r="C45" s="53"/>
      <c r="D45" s="26"/>
      <c r="E45" s="26"/>
      <c r="F45" s="42"/>
      <c r="G45" s="26"/>
      <c r="H45" s="26"/>
      <c r="I45" s="26"/>
      <c r="J45" s="26"/>
      <c r="K45" s="26"/>
      <c r="L45" s="26"/>
      <c r="M45" s="26"/>
      <c r="Y45" s="58"/>
      <c r="Z45" s="58"/>
      <c r="AA45" s="58"/>
      <c r="AB45" s="58"/>
      <c r="AC45" s="58"/>
      <c r="AD45" s="58"/>
      <c r="AE45" s="58"/>
      <c r="AF45" s="58"/>
    </row>
    <row r="46" ht="24" customHeight="1"/>
    <row r="47" spans="14:15" ht="30" customHeight="1">
      <c r="N47" s="47"/>
      <c r="O47" s="47"/>
    </row>
    <row r="49" ht="14.25" customHeight="1"/>
    <row r="50" ht="25.5" customHeight="1"/>
    <row r="51" ht="11.2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3" customHeight="1"/>
  </sheetData>
  <sheetProtection/>
  <mergeCells count="16">
    <mergeCell ref="S4:X4"/>
    <mergeCell ref="N3:V3"/>
    <mergeCell ref="N2:V2"/>
    <mergeCell ref="N1:X1"/>
    <mergeCell ref="P4:P5"/>
    <mergeCell ref="Q4:Q5"/>
    <mergeCell ref="R4:R5"/>
    <mergeCell ref="M4:O5"/>
    <mergeCell ref="A1:E1"/>
    <mergeCell ref="D4:D5"/>
    <mergeCell ref="E4:E5"/>
    <mergeCell ref="F4:F5"/>
    <mergeCell ref="B3:J3"/>
    <mergeCell ref="A4:C5"/>
    <mergeCell ref="G4:L4"/>
    <mergeCell ref="B2:L2"/>
  </mergeCells>
  <printOptions/>
  <pageMargins left="0.7874015748031497" right="0.7874015748031497" top="0.07874015748031496" bottom="0.1968503937007874" header="0" footer="0"/>
  <pageSetup horizontalDpi="300" verticalDpi="300" orientation="portrait" paperSize="9" scale="8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J74"/>
  <sheetViews>
    <sheetView zoomScaleSheetLayoutView="100" zoomScalePageLayoutView="0" workbookViewId="0" topLeftCell="A1">
      <selection activeCell="A1" sqref="A1:H1"/>
    </sheetView>
  </sheetViews>
  <sheetFormatPr defaultColWidth="9.00390625" defaultRowHeight="12"/>
  <cols>
    <col min="1" max="1" width="13.875" style="0" customWidth="1"/>
    <col min="2" max="2" width="13.625" style="0" customWidth="1"/>
    <col min="3" max="3" width="13.875" style="0" bestFit="1" customWidth="1"/>
    <col min="4" max="4" width="7.875" style="0" customWidth="1"/>
    <col min="5" max="6" width="14.375" style="0" customWidth="1"/>
    <col min="7" max="7" width="13.875" style="0" bestFit="1" customWidth="1"/>
    <col min="8" max="11" width="13.875" style="0" customWidth="1"/>
    <col min="12" max="12" width="7.875" style="0" customWidth="1"/>
    <col min="13" max="13" width="15.50390625" style="0" customWidth="1"/>
    <col min="14" max="16" width="14.375" style="0" customWidth="1"/>
  </cols>
  <sheetData>
    <row r="1" spans="1:16" ht="45" customHeight="1">
      <c r="A1" s="291" t="s">
        <v>311</v>
      </c>
      <c r="B1" s="291"/>
      <c r="C1" s="291"/>
      <c r="D1" s="291"/>
      <c r="E1" s="291"/>
      <c r="F1" s="291"/>
      <c r="G1" s="291"/>
      <c r="H1" s="291"/>
      <c r="I1" s="236" t="s">
        <v>312</v>
      </c>
      <c r="J1" s="236"/>
      <c r="K1" s="236"/>
      <c r="L1" s="236"/>
      <c r="M1" s="236"/>
      <c r="N1" s="236"/>
      <c r="O1" s="236"/>
      <c r="P1" s="236"/>
    </row>
    <row r="2" spans="1:16" ht="30" customHeight="1">
      <c r="A2" s="331" t="s">
        <v>240</v>
      </c>
      <c r="B2" s="331"/>
      <c r="C2" s="331"/>
      <c r="D2" s="331"/>
      <c r="E2" s="331"/>
      <c r="F2" s="331"/>
      <c r="G2" s="331"/>
      <c r="H2" s="331"/>
      <c r="I2" s="332" t="s">
        <v>146</v>
      </c>
      <c r="J2" s="332"/>
      <c r="K2" s="332"/>
      <c r="L2" s="332"/>
      <c r="M2" s="332"/>
      <c r="N2" s="332"/>
      <c r="O2" s="332"/>
      <c r="P2" s="332"/>
    </row>
    <row r="3" spans="1:16" ht="12.75" thickBot="1">
      <c r="A3" s="329" t="s">
        <v>266</v>
      </c>
      <c r="B3" s="330"/>
      <c r="C3" s="330"/>
      <c r="D3" s="330"/>
      <c r="E3" s="330"/>
      <c r="F3" s="330"/>
      <c r="G3" s="330"/>
      <c r="H3" s="330"/>
      <c r="I3" s="201"/>
      <c r="J3" s="201"/>
      <c r="K3" s="201"/>
      <c r="L3" s="201"/>
      <c r="M3" s="201"/>
      <c r="N3" s="201"/>
      <c r="O3" s="201"/>
      <c r="P3" s="201"/>
    </row>
    <row r="4" spans="1:16" ht="15" customHeight="1">
      <c r="A4" s="326" t="s">
        <v>91</v>
      </c>
      <c r="B4" s="328" t="s">
        <v>75</v>
      </c>
      <c r="C4" s="328" t="s">
        <v>76</v>
      </c>
      <c r="D4" s="328" t="s">
        <v>77</v>
      </c>
      <c r="E4" s="230" t="s">
        <v>78</v>
      </c>
      <c r="F4" s="325"/>
      <c r="G4" s="325"/>
      <c r="H4" s="325"/>
      <c r="I4" s="225" t="s">
        <v>91</v>
      </c>
      <c r="J4" s="323" t="s">
        <v>75</v>
      </c>
      <c r="K4" s="323" t="s">
        <v>76</v>
      </c>
      <c r="L4" s="323" t="s">
        <v>77</v>
      </c>
      <c r="M4" s="230" t="s">
        <v>78</v>
      </c>
      <c r="N4" s="325"/>
      <c r="O4" s="325"/>
      <c r="P4" s="325"/>
    </row>
    <row r="5" spans="1:16" ht="24.75" customHeight="1">
      <c r="A5" s="327"/>
      <c r="B5" s="211"/>
      <c r="C5" s="211"/>
      <c r="D5" s="211"/>
      <c r="E5" s="17" t="s">
        <v>79</v>
      </c>
      <c r="F5" s="17" t="s">
        <v>80</v>
      </c>
      <c r="G5" s="16" t="s">
        <v>92</v>
      </c>
      <c r="H5" s="144" t="s">
        <v>82</v>
      </c>
      <c r="I5" s="228"/>
      <c r="J5" s="324"/>
      <c r="K5" s="324"/>
      <c r="L5" s="324"/>
      <c r="M5" s="17" t="s">
        <v>79</v>
      </c>
      <c r="N5" s="17" t="s">
        <v>80</v>
      </c>
      <c r="O5" s="16" t="s">
        <v>92</v>
      </c>
      <c r="P5" s="144" t="s">
        <v>82</v>
      </c>
    </row>
    <row r="6" spans="1:16" ht="11.25">
      <c r="A6" s="4"/>
      <c r="B6" s="20" t="s">
        <v>83</v>
      </c>
      <c r="C6" s="20" t="s">
        <v>83</v>
      </c>
      <c r="D6" s="20" t="s">
        <v>84</v>
      </c>
      <c r="E6" s="20" t="s">
        <v>85</v>
      </c>
      <c r="F6" s="20" t="s">
        <v>85</v>
      </c>
      <c r="G6" s="20" t="s">
        <v>85</v>
      </c>
      <c r="H6" s="20" t="s">
        <v>85</v>
      </c>
      <c r="I6" s="4"/>
      <c r="J6" s="20" t="s">
        <v>83</v>
      </c>
      <c r="K6" s="20" t="s">
        <v>83</v>
      </c>
      <c r="L6" s="20" t="s">
        <v>84</v>
      </c>
      <c r="M6" s="20" t="s">
        <v>85</v>
      </c>
      <c r="N6" s="20" t="s">
        <v>85</v>
      </c>
      <c r="O6" s="20" t="s">
        <v>85</v>
      </c>
      <c r="P6" s="20" t="s">
        <v>85</v>
      </c>
    </row>
    <row r="7" spans="1:16" s="28" customFormat="1" ht="11.25" customHeight="1">
      <c r="A7" s="23" t="s">
        <v>26</v>
      </c>
      <c r="B7" s="79">
        <v>1572292</v>
      </c>
      <c r="C7" s="79">
        <v>921478</v>
      </c>
      <c r="D7" s="80">
        <v>58.61</v>
      </c>
      <c r="E7" s="79">
        <v>895632</v>
      </c>
      <c r="F7" s="79">
        <v>349219</v>
      </c>
      <c r="G7" s="79">
        <v>498515</v>
      </c>
      <c r="H7" s="79">
        <v>47898</v>
      </c>
      <c r="I7" s="24" t="s">
        <v>93</v>
      </c>
      <c r="J7" s="81"/>
      <c r="K7" s="81"/>
      <c r="L7" s="82"/>
      <c r="M7" s="81"/>
      <c r="N7" s="81"/>
      <c r="O7" s="81"/>
      <c r="P7" s="81"/>
    </row>
    <row r="8" spans="1:16" ht="11.25" customHeight="1">
      <c r="A8" s="23"/>
      <c r="B8" s="18"/>
      <c r="C8" s="18"/>
      <c r="D8" s="83"/>
      <c r="E8" s="18"/>
      <c r="F8" s="18"/>
      <c r="G8" s="18"/>
      <c r="H8" s="18"/>
      <c r="I8" s="25" t="s">
        <v>94</v>
      </c>
      <c r="J8" s="84">
        <v>4968</v>
      </c>
      <c r="K8" s="84">
        <v>3200</v>
      </c>
      <c r="L8" s="85">
        <v>64.41</v>
      </c>
      <c r="M8" s="86">
        <v>3145</v>
      </c>
      <c r="N8" s="86">
        <v>1773</v>
      </c>
      <c r="O8" s="86">
        <v>1295</v>
      </c>
      <c r="P8" s="86">
        <v>77</v>
      </c>
    </row>
    <row r="9" spans="1:9" ht="11.25" customHeight="1">
      <c r="A9" s="23"/>
      <c r="B9" s="18"/>
      <c r="C9" s="18"/>
      <c r="D9" s="19"/>
      <c r="E9" s="18"/>
      <c r="F9" s="18"/>
      <c r="G9" s="18"/>
      <c r="H9" s="18"/>
      <c r="I9" s="25"/>
    </row>
    <row r="10" spans="1:16" s="56" customFormat="1" ht="11.25" customHeight="1">
      <c r="A10" s="23" t="s">
        <v>27</v>
      </c>
      <c r="B10" s="88">
        <v>1156175</v>
      </c>
      <c r="C10" s="88">
        <v>648717</v>
      </c>
      <c r="D10" s="85">
        <v>56.11</v>
      </c>
      <c r="E10" s="89">
        <v>630237</v>
      </c>
      <c r="F10" s="89">
        <v>235236</v>
      </c>
      <c r="G10" s="89">
        <v>359045</v>
      </c>
      <c r="H10" s="89">
        <v>35956</v>
      </c>
      <c r="I10" s="24" t="s">
        <v>95</v>
      </c>
      <c r="J10" s="87"/>
      <c r="K10" s="87"/>
      <c r="L10" s="80"/>
      <c r="M10" s="87"/>
      <c r="N10" s="87"/>
      <c r="O10" s="87"/>
      <c r="P10" s="87"/>
    </row>
    <row r="11" spans="1:16" ht="11.25" customHeight="1">
      <c r="A11" s="23"/>
      <c r="B11" s="77"/>
      <c r="C11" s="77"/>
      <c r="D11" s="78"/>
      <c r="E11" s="77"/>
      <c r="F11" s="77"/>
      <c r="G11" s="77"/>
      <c r="H11" s="77"/>
      <c r="I11" s="25" t="s">
        <v>96</v>
      </c>
      <c r="J11" s="87">
        <v>18934</v>
      </c>
      <c r="K11" s="87">
        <v>11246</v>
      </c>
      <c r="L11" s="80">
        <v>59.4</v>
      </c>
      <c r="M11" s="87">
        <v>10983</v>
      </c>
      <c r="N11" s="87">
        <v>4157</v>
      </c>
      <c r="O11" s="87">
        <v>6222</v>
      </c>
      <c r="P11" s="87">
        <v>604</v>
      </c>
    </row>
    <row r="12" spans="1:9" ht="11.25" customHeight="1">
      <c r="A12" s="23"/>
      <c r="B12" s="77"/>
      <c r="C12" s="77"/>
      <c r="D12" s="78"/>
      <c r="E12" s="77"/>
      <c r="F12" s="77"/>
      <c r="G12" s="77"/>
      <c r="H12" s="77"/>
      <c r="I12" s="25"/>
    </row>
    <row r="13" spans="1:16" ht="11.25" customHeight="1">
      <c r="A13" s="23" t="s">
        <v>28</v>
      </c>
      <c r="B13" s="79">
        <v>416117</v>
      </c>
      <c r="C13" s="79">
        <v>272761</v>
      </c>
      <c r="D13" s="80">
        <v>65.55</v>
      </c>
      <c r="E13" s="79">
        <v>265395</v>
      </c>
      <c r="F13" s="79">
        <v>113983</v>
      </c>
      <c r="G13" s="79">
        <v>139470</v>
      </c>
      <c r="H13" s="79">
        <v>11942</v>
      </c>
      <c r="I13" s="24" t="s">
        <v>97</v>
      </c>
      <c r="J13" s="84"/>
      <c r="K13" s="84"/>
      <c r="L13" s="85"/>
      <c r="M13" s="86"/>
      <c r="N13" s="86"/>
      <c r="O13" s="86"/>
      <c r="P13" s="86"/>
    </row>
    <row r="14" spans="1:16" ht="11.25" customHeight="1">
      <c r="A14" s="5"/>
      <c r="B14" s="14"/>
      <c r="C14" s="14"/>
      <c r="D14" s="83"/>
      <c r="E14" s="14"/>
      <c r="F14" s="14"/>
      <c r="G14" s="14"/>
      <c r="H14" s="14"/>
      <c r="I14" s="25" t="s">
        <v>98</v>
      </c>
      <c r="J14" s="84">
        <v>2341</v>
      </c>
      <c r="K14" s="84">
        <v>1618</v>
      </c>
      <c r="L14" s="85">
        <v>69.12</v>
      </c>
      <c r="M14" s="86">
        <v>1580</v>
      </c>
      <c r="N14" s="86">
        <v>874</v>
      </c>
      <c r="O14" s="86">
        <v>570</v>
      </c>
      <c r="P14" s="86">
        <v>136</v>
      </c>
    </row>
    <row r="15" spans="1:16" ht="11.25" customHeight="1">
      <c r="A15" s="5"/>
      <c r="B15" s="14"/>
      <c r="C15" s="14"/>
      <c r="D15" s="83"/>
      <c r="E15" s="14"/>
      <c r="F15" s="14"/>
      <c r="G15" s="14"/>
      <c r="H15" s="14"/>
      <c r="I15" s="25" t="s">
        <v>99</v>
      </c>
      <c r="J15" s="87">
        <v>5279</v>
      </c>
      <c r="K15" s="87">
        <v>3546</v>
      </c>
      <c r="L15" s="80">
        <v>67.17</v>
      </c>
      <c r="M15" s="87">
        <v>3435</v>
      </c>
      <c r="N15" s="87">
        <v>1684</v>
      </c>
      <c r="O15" s="87">
        <v>1667</v>
      </c>
      <c r="P15" s="87">
        <v>84</v>
      </c>
    </row>
    <row r="16" spans="1:16" ht="11.25" customHeight="1">
      <c r="A16" s="25" t="s">
        <v>29</v>
      </c>
      <c r="B16" s="88">
        <v>500329</v>
      </c>
      <c r="C16" s="88">
        <v>280037</v>
      </c>
      <c r="D16" s="85">
        <v>55.97</v>
      </c>
      <c r="E16" s="89">
        <v>271748</v>
      </c>
      <c r="F16" s="89">
        <v>98379</v>
      </c>
      <c r="G16" s="89">
        <v>156007</v>
      </c>
      <c r="H16" s="89">
        <v>17362</v>
      </c>
      <c r="I16" s="25" t="s">
        <v>100</v>
      </c>
      <c r="J16" s="87">
        <v>6877</v>
      </c>
      <c r="K16" s="87">
        <v>4414</v>
      </c>
      <c r="L16" s="80">
        <v>64.18</v>
      </c>
      <c r="M16" s="87">
        <v>4281</v>
      </c>
      <c r="N16" s="87">
        <v>2202</v>
      </c>
      <c r="O16" s="87">
        <v>1947</v>
      </c>
      <c r="P16" s="87">
        <v>132</v>
      </c>
    </row>
    <row r="17" spans="1:9" ht="11.25" customHeight="1">
      <c r="A17" s="25" t="s">
        <v>30</v>
      </c>
      <c r="B17" s="88">
        <v>345833</v>
      </c>
      <c r="C17" s="88">
        <v>182786</v>
      </c>
      <c r="D17" s="85">
        <v>52.85</v>
      </c>
      <c r="E17" s="89">
        <v>177421</v>
      </c>
      <c r="F17" s="89">
        <v>63985</v>
      </c>
      <c r="G17" s="89">
        <v>103965</v>
      </c>
      <c r="H17" s="89">
        <v>9471</v>
      </c>
      <c r="I17" s="25"/>
    </row>
    <row r="18" spans="1:16" ht="11.25" customHeight="1">
      <c r="A18" s="25" t="s">
        <v>31</v>
      </c>
      <c r="B18" s="88">
        <v>70004</v>
      </c>
      <c r="C18" s="88">
        <v>40677</v>
      </c>
      <c r="D18" s="85">
        <v>58.11</v>
      </c>
      <c r="E18" s="89">
        <v>39305</v>
      </c>
      <c r="F18" s="89">
        <v>15499</v>
      </c>
      <c r="G18" s="89">
        <v>21662</v>
      </c>
      <c r="H18" s="89">
        <v>2144</v>
      </c>
      <c r="I18" s="24" t="s">
        <v>101</v>
      </c>
      <c r="J18" s="87"/>
      <c r="K18" s="87"/>
      <c r="L18" s="80"/>
      <c r="M18" s="87"/>
      <c r="N18" s="87"/>
      <c r="O18" s="87"/>
      <c r="P18" s="87"/>
    </row>
    <row r="19" spans="1:16" ht="11.25" customHeight="1">
      <c r="A19" s="25" t="s">
        <v>32</v>
      </c>
      <c r="B19" s="88">
        <v>57331</v>
      </c>
      <c r="C19" s="88">
        <v>35208</v>
      </c>
      <c r="D19" s="85">
        <v>61.41</v>
      </c>
      <c r="E19" s="89">
        <v>34305</v>
      </c>
      <c r="F19" s="89">
        <v>12362</v>
      </c>
      <c r="G19" s="89">
        <v>20003</v>
      </c>
      <c r="H19" s="89">
        <v>1940</v>
      </c>
      <c r="I19" s="25" t="s">
        <v>102</v>
      </c>
      <c r="J19" s="84">
        <v>4771</v>
      </c>
      <c r="K19" s="84">
        <v>3104</v>
      </c>
      <c r="L19" s="85">
        <v>65.06</v>
      </c>
      <c r="M19" s="86">
        <v>3014</v>
      </c>
      <c r="N19" s="86">
        <v>1553</v>
      </c>
      <c r="O19" s="86">
        <v>1390</v>
      </c>
      <c r="P19" s="86">
        <v>71</v>
      </c>
    </row>
    <row r="20" spans="1:16" ht="11.25" customHeight="1">
      <c r="A20" s="25" t="s">
        <v>33</v>
      </c>
      <c r="B20" s="88">
        <v>47390</v>
      </c>
      <c r="C20" s="88">
        <v>28224</v>
      </c>
      <c r="D20" s="85">
        <v>59.56</v>
      </c>
      <c r="E20" s="89">
        <v>27652</v>
      </c>
      <c r="F20" s="89">
        <v>11476</v>
      </c>
      <c r="G20" s="89">
        <v>14926</v>
      </c>
      <c r="H20" s="89">
        <v>1250</v>
      </c>
      <c r="I20" s="25" t="s">
        <v>103</v>
      </c>
      <c r="J20" s="84">
        <v>3380</v>
      </c>
      <c r="K20" s="84">
        <v>2198</v>
      </c>
      <c r="L20" s="85">
        <v>65.03</v>
      </c>
      <c r="M20" s="86">
        <v>2140</v>
      </c>
      <c r="N20" s="86">
        <v>1293</v>
      </c>
      <c r="O20" s="86">
        <v>793</v>
      </c>
      <c r="P20" s="86">
        <v>54</v>
      </c>
    </row>
    <row r="21" spans="1:16" ht="11.25" customHeight="1">
      <c r="A21" s="25"/>
      <c r="I21" s="25" t="s">
        <v>104</v>
      </c>
      <c r="J21" s="87">
        <v>2526</v>
      </c>
      <c r="K21" s="87">
        <v>1875</v>
      </c>
      <c r="L21" s="80">
        <v>74.23</v>
      </c>
      <c r="M21" s="87">
        <v>1821</v>
      </c>
      <c r="N21" s="87">
        <v>1021</v>
      </c>
      <c r="O21" s="87">
        <v>758</v>
      </c>
      <c r="P21" s="87">
        <v>42</v>
      </c>
    </row>
    <row r="22" spans="1:9" ht="11.25" customHeight="1">
      <c r="A22" s="25" t="s">
        <v>34</v>
      </c>
      <c r="B22" s="79">
        <v>28659</v>
      </c>
      <c r="C22" s="79">
        <v>15931</v>
      </c>
      <c r="D22" s="80">
        <v>55.59</v>
      </c>
      <c r="E22" s="79">
        <v>15432</v>
      </c>
      <c r="F22" s="79">
        <v>7132</v>
      </c>
      <c r="G22" s="79">
        <v>7644</v>
      </c>
      <c r="H22" s="79">
        <v>656</v>
      </c>
      <c r="I22" s="25"/>
    </row>
    <row r="23" spans="1:16" ht="11.25" customHeight="1">
      <c r="A23" s="25" t="s">
        <v>35</v>
      </c>
      <c r="B23" s="88">
        <v>45245</v>
      </c>
      <c r="C23" s="88">
        <v>25975</v>
      </c>
      <c r="D23" s="85">
        <v>57.41</v>
      </c>
      <c r="E23" s="89">
        <v>25458</v>
      </c>
      <c r="F23" s="89">
        <v>9488</v>
      </c>
      <c r="G23" s="89">
        <v>14834</v>
      </c>
      <c r="H23" s="89">
        <v>1136</v>
      </c>
      <c r="I23" s="24" t="s">
        <v>105</v>
      </c>
      <c r="J23" s="87"/>
      <c r="K23" s="87"/>
      <c r="L23" s="80"/>
      <c r="M23" s="87"/>
      <c r="N23" s="87"/>
      <c r="O23" s="87"/>
      <c r="P23" s="87"/>
    </row>
    <row r="24" spans="1:16" ht="11.25" customHeight="1">
      <c r="A24" s="25" t="s">
        <v>36</v>
      </c>
      <c r="B24" s="88">
        <v>18709</v>
      </c>
      <c r="C24" s="88">
        <v>12230</v>
      </c>
      <c r="D24" s="85">
        <v>65.37</v>
      </c>
      <c r="E24" s="89">
        <v>11925</v>
      </c>
      <c r="F24" s="89">
        <v>5756</v>
      </c>
      <c r="G24" s="89">
        <v>5500</v>
      </c>
      <c r="H24" s="89">
        <v>669</v>
      </c>
      <c r="I24" s="25" t="s">
        <v>106</v>
      </c>
      <c r="J24" s="84">
        <v>3239</v>
      </c>
      <c r="K24" s="84">
        <v>2293</v>
      </c>
      <c r="L24" s="85">
        <v>70.79</v>
      </c>
      <c r="M24" s="86">
        <v>2228</v>
      </c>
      <c r="N24" s="86">
        <v>1115</v>
      </c>
      <c r="O24" s="86">
        <v>1015</v>
      </c>
      <c r="P24" s="86">
        <v>98</v>
      </c>
    </row>
    <row r="25" spans="1:16" ht="11.25" customHeight="1">
      <c r="A25" s="25" t="s">
        <v>37</v>
      </c>
      <c r="B25" s="88">
        <v>19384</v>
      </c>
      <c r="C25" s="88">
        <v>13005</v>
      </c>
      <c r="D25" s="85">
        <v>67.09</v>
      </c>
      <c r="E25" s="89">
        <v>12717</v>
      </c>
      <c r="F25" s="89">
        <v>5517</v>
      </c>
      <c r="G25" s="89">
        <v>6446</v>
      </c>
      <c r="H25" s="89">
        <v>754</v>
      </c>
      <c r="I25" s="25" t="s">
        <v>107</v>
      </c>
      <c r="J25" s="84">
        <v>2145</v>
      </c>
      <c r="K25" s="84">
        <v>1599</v>
      </c>
      <c r="L25" s="85">
        <v>74.55</v>
      </c>
      <c r="M25" s="86">
        <v>1563</v>
      </c>
      <c r="N25" s="86">
        <v>831</v>
      </c>
      <c r="O25" s="86">
        <v>695</v>
      </c>
      <c r="P25" s="86">
        <v>37</v>
      </c>
    </row>
    <row r="26" spans="1:16" ht="11.25" customHeight="1">
      <c r="A26" s="25" t="s">
        <v>38</v>
      </c>
      <c r="B26" s="88">
        <v>23291</v>
      </c>
      <c r="C26" s="88">
        <v>14644</v>
      </c>
      <c r="D26" s="85">
        <v>62.87</v>
      </c>
      <c r="E26" s="89">
        <v>14274</v>
      </c>
      <c r="F26" s="89">
        <v>5642</v>
      </c>
      <c r="G26" s="89">
        <v>8058</v>
      </c>
      <c r="H26" s="89">
        <v>574</v>
      </c>
      <c r="I26" s="25" t="s">
        <v>108</v>
      </c>
      <c r="J26" s="84">
        <v>3250</v>
      </c>
      <c r="K26" s="84">
        <v>2347</v>
      </c>
      <c r="L26" s="85">
        <v>72.22</v>
      </c>
      <c r="M26" s="86">
        <v>2200</v>
      </c>
      <c r="N26" s="86">
        <v>1080</v>
      </c>
      <c r="O26" s="86">
        <v>968</v>
      </c>
      <c r="P26" s="86">
        <v>152</v>
      </c>
    </row>
    <row r="27" spans="1:16" ht="11.25" customHeight="1">
      <c r="A27" s="5"/>
      <c r="B27" s="79"/>
      <c r="C27" s="79"/>
      <c r="D27" s="80"/>
      <c r="E27" s="79"/>
      <c r="F27" s="79"/>
      <c r="G27" s="79"/>
      <c r="H27" s="79"/>
      <c r="I27" s="25" t="s">
        <v>109</v>
      </c>
      <c r="J27" s="87">
        <v>2685</v>
      </c>
      <c r="K27" s="87">
        <v>2002</v>
      </c>
      <c r="L27" s="80">
        <v>74.56</v>
      </c>
      <c r="M27" s="87">
        <v>1929</v>
      </c>
      <c r="N27" s="87">
        <v>910</v>
      </c>
      <c r="O27" s="87">
        <v>963</v>
      </c>
      <c r="P27" s="87">
        <v>56</v>
      </c>
    </row>
    <row r="28" spans="1:9" ht="11.25" customHeight="1">
      <c r="A28" s="5"/>
      <c r="B28" s="79"/>
      <c r="C28" s="79"/>
      <c r="D28" s="90"/>
      <c r="E28" s="79"/>
      <c r="F28" s="79"/>
      <c r="G28" s="79"/>
      <c r="H28" s="79"/>
      <c r="I28" s="25"/>
    </row>
    <row r="29" spans="1:16" ht="11.25" customHeight="1">
      <c r="A29" s="23" t="s">
        <v>39</v>
      </c>
      <c r="B29" s="79"/>
      <c r="C29" s="79"/>
      <c r="D29" s="80"/>
      <c r="E29" s="89"/>
      <c r="F29" s="89"/>
      <c r="G29" s="89"/>
      <c r="H29" s="89"/>
      <c r="I29" s="24" t="s">
        <v>110</v>
      </c>
      <c r="J29" s="84"/>
      <c r="K29" s="84"/>
      <c r="L29" s="85"/>
      <c r="M29" s="86"/>
      <c r="N29" s="86"/>
      <c r="O29" s="86"/>
      <c r="P29" s="86"/>
    </row>
    <row r="30" spans="1:16" ht="11.25" customHeight="1">
      <c r="A30" s="25" t="s">
        <v>40</v>
      </c>
      <c r="B30" s="88">
        <v>8680</v>
      </c>
      <c r="C30" s="88">
        <v>5627</v>
      </c>
      <c r="D30" s="85">
        <v>64.83</v>
      </c>
      <c r="E30" s="79">
        <v>5466</v>
      </c>
      <c r="F30" s="79">
        <v>2233</v>
      </c>
      <c r="G30" s="79">
        <v>3030</v>
      </c>
      <c r="H30" s="79">
        <v>203</v>
      </c>
      <c r="I30" s="25" t="s">
        <v>111</v>
      </c>
      <c r="J30" s="84">
        <v>7459</v>
      </c>
      <c r="K30" s="84">
        <v>5320</v>
      </c>
      <c r="L30" s="85">
        <v>71.32</v>
      </c>
      <c r="M30" s="86">
        <v>5197</v>
      </c>
      <c r="N30" s="86">
        <v>2295</v>
      </c>
      <c r="O30" s="86">
        <v>2705</v>
      </c>
      <c r="P30" s="86">
        <v>197</v>
      </c>
    </row>
    <row r="31" spans="1:16" ht="11.25" customHeight="1">
      <c r="A31" s="25" t="s">
        <v>41</v>
      </c>
      <c r="B31" s="88">
        <v>5787</v>
      </c>
      <c r="C31" s="88">
        <v>4167</v>
      </c>
      <c r="D31" s="85">
        <v>72.01</v>
      </c>
      <c r="E31" s="89">
        <v>4094</v>
      </c>
      <c r="F31" s="89">
        <v>1473</v>
      </c>
      <c r="G31" s="89">
        <v>2475</v>
      </c>
      <c r="H31" s="89">
        <v>146</v>
      </c>
      <c r="I31" s="25" t="s">
        <v>112</v>
      </c>
      <c r="J31" s="84">
        <v>12774</v>
      </c>
      <c r="K31" s="84">
        <v>8432</v>
      </c>
      <c r="L31" s="85">
        <v>66.01</v>
      </c>
      <c r="M31" s="86">
        <v>8182</v>
      </c>
      <c r="N31" s="86">
        <v>3699</v>
      </c>
      <c r="O31" s="86">
        <v>4224</v>
      </c>
      <c r="P31" s="86">
        <v>259</v>
      </c>
    </row>
    <row r="32" spans="1:16" ht="11.25" customHeight="1">
      <c r="A32" s="25" t="s">
        <v>42</v>
      </c>
      <c r="B32" s="88">
        <v>4909</v>
      </c>
      <c r="C32" s="88">
        <v>3257</v>
      </c>
      <c r="D32" s="85">
        <v>66.35</v>
      </c>
      <c r="E32" s="89">
        <v>3190</v>
      </c>
      <c r="F32" s="89">
        <v>1588</v>
      </c>
      <c r="G32" s="89">
        <v>1417</v>
      </c>
      <c r="H32" s="89">
        <v>185</v>
      </c>
      <c r="I32" s="25" t="s">
        <v>113</v>
      </c>
      <c r="J32" s="84">
        <v>3030</v>
      </c>
      <c r="K32" s="84">
        <v>2173</v>
      </c>
      <c r="L32" s="85">
        <v>71.72</v>
      </c>
      <c r="M32" s="86">
        <v>2090</v>
      </c>
      <c r="N32" s="86">
        <v>1060</v>
      </c>
      <c r="O32" s="86">
        <v>985</v>
      </c>
      <c r="P32" s="86">
        <v>45</v>
      </c>
    </row>
    <row r="33" spans="1:16" ht="11.25" customHeight="1">
      <c r="A33" s="5"/>
      <c r="I33" s="25" t="s">
        <v>114</v>
      </c>
      <c r="J33" s="84">
        <v>9185</v>
      </c>
      <c r="K33" s="84">
        <v>6152</v>
      </c>
      <c r="L33" s="85">
        <v>66.98</v>
      </c>
      <c r="M33" s="86">
        <v>5981</v>
      </c>
      <c r="N33" s="86">
        <v>2651</v>
      </c>
      <c r="O33" s="86">
        <v>3052</v>
      </c>
      <c r="P33" s="86">
        <v>278</v>
      </c>
    </row>
    <row r="34" spans="1:9" ht="11.25" customHeight="1">
      <c r="A34" s="23" t="s">
        <v>43</v>
      </c>
      <c r="B34" s="88"/>
      <c r="C34" s="88"/>
      <c r="D34" s="85"/>
      <c r="E34" s="89"/>
      <c r="F34" s="89"/>
      <c r="G34" s="89"/>
      <c r="H34" s="89"/>
      <c r="I34" s="25"/>
    </row>
    <row r="35" spans="1:16" ht="11.25" customHeight="1">
      <c r="A35" s="25" t="s">
        <v>44</v>
      </c>
      <c r="B35" s="79">
        <v>12138</v>
      </c>
      <c r="C35" s="79">
        <v>7907</v>
      </c>
      <c r="D35" s="80">
        <v>65.14</v>
      </c>
      <c r="E35" s="79">
        <v>7747</v>
      </c>
      <c r="F35" s="79">
        <v>2904</v>
      </c>
      <c r="G35" s="79">
        <v>4464</v>
      </c>
      <c r="H35" s="79">
        <v>379</v>
      </c>
      <c r="I35" s="25" t="s">
        <v>115</v>
      </c>
      <c r="J35" s="87">
        <v>1459</v>
      </c>
      <c r="K35" s="87">
        <v>1084</v>
      </c>
      <c r="L35" s="80">
        <v>74.3</v>
      </c>
      <c r="M35" s="87">
        <v>1057</v>
      </c>
      <c r="N35" s="87">
        <v>507</v>
      </c>
      <c r="O35" s="87">
        <v>502</v>
      </c>
      <c r="P35" s="87">
        <v>48</v>
      </c>
    </row>
    <row r="36" spans="1:16" ht="11.25" customHeight="1">
      <c r="A36" s="25" t="s">
        <v>45</v>
      </c>
      <c r="B36" s="88">
        <v>20452</v>
      </c>
      <c r="C36" s="88">
        <v>12778</v>
      </c>
      <c r="D36" s="85">
        <v>62.48</v>
      </c>
      <c r="E36" s="79">
        <v>12462</v>
      </c>
      <c r="F36" s="79">
        <v>4433</v>
      </c>
      <c r="G36" s="79">
        <v>7392</v>
      </c>
      <c r="H36" s="79">
        <v>637</v>
      </c>
      <c r="I36" s="25" t="s">
        <v>116</v>
      </c>
      <c r="J36" s="87">
        <v>934</v>
      </c>
      <c r="K36" s="87">
        <v>784</v>
      </c>
      <c r="L36" s="80">
        <v>83.94</v>
      </c>
      <c r="M36" s="87">
        <v>769</v>
      </c>
      <c r="N36" s="87">
        <v>439</v>
      </c>
      <c r="O36" s="87">
        <v>296</v>
      </c>
      <c r="P36" s="87">
        <v>34</v>
      </c>
    </row>
    <row r="37" spans="1:16" ht="11.25" customHeight="1">
      <c r="A37" s="25" t="s">
        <v>46</v>
      </c>
      <c r="B37" s="88">
        <v>4225</v>
      </c>
      <c r="C37" s="88">
        <v>2652</v>
      </c>
      <c r="D37" s="85">
        <v>62.77</v>
      </c>
      <c r="E37" s="89">
        <v>2578</v>
      </c>
      <c r="F37" s="89">
        <v>1192</v>
      </c>
      <c r="G37" s="89">
        <v>1297</v>
      </c>
      <c r="H37" s="89">
        <v>89</v>
      </c>
      <c r="I37" s="25" t="s">
        <v>117</v>
      </c>
      <c r="J37" s="84">
        <v>2045</v>
      </c>
      <c r="K37" s="84">
        <v>1438</v>
      </c>
      <c r="L37" s="85">
        <v>70.32</v>
      </c>
      <c r="M37" s="86">
        <v>1370</v>
      </c>
      <c r="N37" s="86">
        <v>655</v>
      </c>
      <c r="O37" s="86">
        <v>603</v>
      </c>
      <c r="P37" s="86">
        <v>112</v>
      </c>
    </row>
    <row r="38" spans="1:16" ht="11.25" customHeight="1">
      <c r="A38" s="25" t="s">
        <v>47</v>
      </c>
      <c r="B38" s="88">
        <v>7000</v>
      </c>
      <c r="C38" s="88">
        <v>4464</v>
      </c>
      <c r="D38" s="85">
        <v>63.77</v>
      </c>
      <c r="E38" s="89">
        <v>4354</v>
      </c>
      <c r="F38" s="89">
        <v>1660</v>
      </c>
      <c r="G38" s="89">
        <v>2422</v>
      </c>
      <c r="H38" s="89">
        <v>272</v>
      </c>
      <c r="I38" s="25" t="s">
        <v>118</v>
      </c>
      <c r="J38" s="84">
        <v>2548</v>
      </c>
      <c r="K38" s="84">
        <v>1825</v>
      </c>
      <c r="L38" s="85">
        <v>71.62</v>
      </c>
      <c r="M38" s="86">
        <v>1767</v>
      </c>
      <c r="N38" s="86">
        <v>898</v>
      </c>
      <c r="O38" s="86">
        <v>720</v>
      </c>
      <c r="P38" s="86">
        <v>149</v>
      </c>
    </row>
    <row r="39" spans="1:16" ht="11.25" customHeight="1">
      <c r="A39" s="25" t="s">
        <v>48</v>
      </c>
      <c r="B39" s="88">
        <v>4580</v>
      </c>
      <c r="C39" s="88">
        <v>3061</v>
      </c>
      <c r="D39" s="85">
        <v>66.83</v>
      </c>
      <c r="E39" s="89">
        <v>2988</v>
      </c>
      <c r="F39" s="89">
        <v>1518</v>
      </c>
      <c r="G39" s="89">
        <v>1393</v>
      </c>
      <c r="H39" s="89">
        <v>77</v>
      </c>
      <c r="I39" s="25" t="s">
        <v>119</v>
      </c>
      <c r="J39" s="84">
        <v>743</v>
      </c>
      <c r="K39" s="84">
        <v>570</v>
      </c>
      <c r="L39" s="85">
        <v>76.72</v>
      </c>
      <c r="M39" s="86">
        <v>547</v>
      </c>
      <c r="N39" s="86">
        <v>321</v>
      </c>
      <c r="O39" s="86">
        <v>208</v>
      </c>
      <c r="P39" s="86">
        <v>18</v>
      </c>
    </row>
    <row r="40" spans="1:9" ht="11.25" customHeight="1">
      <c r="A40" s="5"/>
      <c r="I40" s="25"/>
    </row>
    <row r="41" spans="1:16" ht="11.25" customHeight="1">
      <c r="A41" s="23" t="s">
        <v>49</v>
      </c>
      <c r="B41" s="88"/>
      <c r="C41" s="88"/>
      <c r="D41" s="85"/>
      <c r="E41" s="89"/>
      <c r="F41" s="89"/>
      <c r="G41" s="89"/>
      <c r="H41" s="89"/>
      <c r="I41" s="24" t="s">
        <v>120</v>
      </c>
      <c r="J41" s="87"/>
      <c r="K41" s="87"/>
      <c r="L41" s="80"/>
      <c r="M41" s="87"/>
      <c r="N41" s="87"/>
      <c r="O41" s="87"/>
      <c r="P41" s="87"/>
    </row>
    <row r="42" spans="1:16" ht="11.25" customHeight="1">
      <c r="A42" s="25" t="s">
        <v>50</v>
      </c>
      <c r="B42" s="79">
        <v>7103</v>
      </c>
      <c r="C42" s="79">
        <v>5199</v>
      </c>
      <c r="D42" s="80">
        <v>73.19</v>
      </c>
      <c r="E42" s="89">
        <v>5023</v>
      </c>
      <c r="F42" s="89">
        <v>2266</v>
      </c>
      <c r="G42" s="89">
        <v>2494</v>
      </c>
      <c r="H42" s="89">
        <v>263</v>
      </c>
      <c r="I42" s="25" t="s">
        <v>121</v>
      </c>
      <c r="J42" s="87">
        <v>4504</v>
      </c>
      <c r="K42" s="87">
        <v>3146</v>
      </c>
      <c r="L42" s="80">
        <v>69.85</v>
      </c>
      <c r="M42" s="87">
        <v>3043</v>
      </c>
      <c r="N42" s="87">
        <v>1268</v>
      </c>
      <c r="O42" s="87">
        <v>1621</v>
      </c>
      <c r="P42" s="87">
        <v>154</v>
      </c>
    </row>
    <row r="43" spans="1:16" ht="11.25" customHeight="1">
      <c r="A43" s="25" t="s">
        <v>51</v>
      </c>
      <c r="B43" s="79">
        <v>4335</v>
      </c>
      <c r="C43" s="79">
        <v>2863</v>
      </c>
      <c r="D43" s="80">
        <v>66.04</v>
      </c>
      <c r="E43" s="79">
        <v>2768</v>
      </c>
      <c r="F43" s="79">
        <v>1074</v>
      </c>
      <c r="G43" s="79">
        <v>1581</v>
      </c>
      <c r="H43" s="79">
        <v>113</v>
      </c>
      <c r="I43" s="25" t="s">
        <v>122</v>
      </c>
      <c r="J43" s="84">
        <v>757</v>
      </c>
      <c r="K43" s="84">
        <v>509</v>
      </c>
      <c r="L43" s="85">
        <v>67.24</v>
      </c>
      <c r="M43" s="86">
        <v>491</v>
      </c>
      <c r="N43" s="86">
        <v>258</v>
      </c>
      <c r="O43" s="86">
        <v>218</v>
      </c>
      <c r="P43" s="86">
        <v>15</v>
      </c>
    </row>
    <row r="44" spans="1:16" ht="11.25" customHeight="1">
      <c r="A44" s="25" t="s">
        <v>52</v>
      </c>
      <c r="B44" s="88">
        <v>3479</v>
      </c>
      <c r="C44" s="88">
        <v>2316</v>
      </c>
      <c r="D44" s="85">
        <v>66.57</v>
      </c>
      <c r="E44" s="79">
        <v>2273</v>
      </c>
      <c r="F44" s="79">
        <v>903</v>
      </c>
      <c r="G44" s="79">
        <v>1276</v>
      </c>
      <c r="H44" s="79">
        <v>94</v>
      </c>
      <c r="I44" s="25" t="s">
        <v>123</v>
      </c>
      <c r="J44" s="84">
        <v>1507</v>
      </c>
      <c r="K44" s="84">
        <v>1158</v>
      </c>
      <c r="L44" s="85">
        <v>76.84</v>
      </c>
      <c r="M44" s="86">
        <v>1127</v>
      </c>
      <c r="N44" s="86">
        <v>575</v>
      </c>
      <c r="O44" s="86">
        <v>517</v>
      </c>
      <c r="P44" s="86">
        <v>35</v>
      </c>
    </row>
    <row r="45" spans="1:16" ht="11.25" customHeight="1">
      <c r="A45" s="25" t="s">
        <v>53</v>
      </c>
      <c r="B45" s="88">
        <v>10469</v>
      </c>
      <c r="C45" s="88">
        <v>7081</v>
      </c>
      <c r="D45" s="85">
        <v>67.64</v>
      </c>
      <c r="E45" s="89">
        <v>6913</v>
      </c>
      <c r="F45" s="89">
        <v>2820</v>
      </c>
      <c r="G45" s="89">
        <v>3761</v>
      </c>
      <c r="H45" s="89">
        <v>332</v>
      </c>
      <c r="I45" s="25" t="s">
        <v>124</v>
      </c>
      <c r="J45" s="84">
        <v>739</v>
      </c>
      <c r="K45" s="84">
        <v>621</v>
      </c>
      <c r="L45" s="85">
        <v>84.03</v>
      </c>
      <c r="M45" s="86">
        <v>604</v>
      </c>
      <c r="N45" s="86">
        <v>318</v>
      </c>
      <c r="O45" s="86">
        <v>273</v>
      </c>
      <c r="P45" s="86">
        <v>13</v>
      </c>
    </row>
    <row r="46" spans="1:16" ht="11.25" customHeight="1">
      <c r="A46" s="5"/>
      <c r="I46" s="25" t="s">
        <v>125</v>
      </c>
      <c r="J46" s="84">
        <v>549</v>
      </c>
      <c r="K46" s="84">
        <v>427</v>
      </c>
      <c r="L46" s="85">
        <v>77.78</v>
      </c>
      <c r="M46" s="86">
        <v>413</v>
      </c>
      <c r="N46" s="86">
        <v>235</v>
      </c>
      <c r="O46" s="86">
        <v>171</v>
      </c>
      <c r="P46" s="86">
        <v>7</v>
      </c>
    </row>
    <row r="47" spans="1:16" ht="11.25" customHeight="1">
      <c r="A47" s="23" t="s">
        <v>54</v>
      </c>
      <c r="B47" s="88"/>
      <c r="C47" s="88"/>
      <c r="D47" s="85"/>
      <c r="E47" s="79"/>
      <c r="F47" s="79"/>
      <c r="G47" s="79"/>
      <c r="H47" s="79"/>
      <c r="I47" s="25" t="s">
        <v>126</v>
      </c>
      <c r="J47" s="84">
        <v>9470</v>
      </c>
      <c r="K47" s="84">
        <v>6067</v>
      </c>
      <c r="L47" s="85">
        <v>64.07</v>
      </c>
      <c r="M47" s="86">
        <v>5876</v>
      </c>
      <c r="N47" s="86">
        <v>2367</v>
      </c>
      <c r="O47" s="86">
        <v>3257</v>
      </c>
      <c r="P47" s="86">
        <v>252</v>
      </c>
    </row>
    <row r="48" spans="1:9" ht="11.25" customHeight="1">
      <c r="A48" s="25" t="s">
        <v>55</v>
      </c>
      <c r="B48" s="88">
        <v>6503</v>
      </c>
      <c r="C48" s="88">
        <v>4242</v>
      </c>
      <c r="D48" s="85">
        <v>65.23</v>
      </c>
      <c r="E48" s="89">
        <v>4113</v>
      </c>
      <c r="F48" s="89">
        <v>1679</v>
      </c>
      <c r="G48" s="89">
        <v>2199</v>
      </c>
      <c r="H48" s="89">
        <v>235</v>
      </c>
      <c r="I48" s="25"/>
    </row>
    <row r="49" spans="1:16" ht="11.25" customHeight="1">
      <c r="A49" s="25" t="s">
        <v>56</v>
      </c>
      <c r="B49" s="79">
        <v>16204</v>
      </c>
      <c r="C49" s="79">
        <v>10100</v>
      </c>
      <c r="D49" s="80">
        <v>62.33</v>
      </c>
      <c r="E49" s="89">
        <v>9840</v>
      </c>
      <c r="F49" s="89">
        <v>3672</v>
      </c>
      <c r="G49" s="89">
        <v>5628</v>
      </c>
      <c r="H49" s="89">
        <v>540</v>
      </c>
      <c r="I49" s="24" t="s">
        <v>127</v>
      </c>
      <c r="J49" s="84"/>
      <c r="K49" s="84"/>
      <c r="L49" s="85"/>
      <c r="M49" s="86"/>
      <c r="N49" s="86"/>
      <c r="O49" s="86"/>
      <c r="P49" s="86"/>
    </row>
    <row r="50" spans="1:16" ht="11.25" customHeight="1">
      <c r="A50" s="25" t="s">
        <v>57</v>
      </c>
      <c r="B50" s="79">
        <v>9978</v>
      </c>
      <c r="C50" s="79">
        <v>6397</v>
      </c>
      <c r="D50" s="80">
        <v>64.11</v>
      </c>
      <c r="E50" s="79">
        <v>6250</v>
      </c>
      <c r="F50" s="79">
        <v>2093</v>
      </c>
      <c r="G50" s="79">
        <v>3888</v>
      </c>
      <c r="H50" s="79">
        <v>269</v>
      </c>
      <c r="I50" s="25" t="s">
        <v>128</v>
      </c>
      <c r="J50" s="87">
        <v>3188</v>
      </c>
      <c r="K50" s="87">
        <v>2140</v>
      </c>
      <c r="L50" s="80">
        <v>67.13</v>
      </c>
      <c r="M50" s="87">
        <v>2062</v>
      </c>
      <c r="N50" s="87">
        <v>932</v>
      </c>
      <c r="O50" s="87">
        <v>1043</v>
      </c>
      <c r="P50" s="87">
        <v>87</v>
      </c>
    </row>
    <row r="51" spans="1:16" ht="11.25" customHeight="1">
      <c r="A51" s="5"/>
      <c r="I51" s="25" t="s">
        <v>129</v>
      </c>
      <c r="J51" s="84">
        <v>9234</v>
      </c>
      <c r="K51" s="84">
        <v>5973</v>
      </c>
      <c r="L51" s="85">
        <v>64.68</v>
      </c>
      <c r="M51" s="86">
        <v>5802</v>
      </c>
      <c r="N51" s="86">
        <v>2581</v>
      </c>
      <c r="O51" s="86">
        <v>2979</v>
      </c>
      <c r="P51" s="86">
        <v>242</v>
      </c>
    </row>
    <row r="52" spans="1:16" ht="11.25" customHeight="1">
      <c r="A52" s="23" t="s">
        <v>58</v>
      </c>
      <c r="B52" s="88"/>
      <c r="C52" s="88"/>
      <c r="D52" s="85"/>
      <c r="E52" s="89"/>
      <c r="F52" s="89"/>
      <c r="G52" s="89"/>
      <c r="H52" s="89"/>
      <c r="I52" s="25" t="s">
        <v>130</v>
      </c>
      <c r="J52" s="84">
        <v>5447</v>
      </c>
      <c r="K52" s="84">
        <v>3931</v>
      </c>
      <c r="L52" s="85">
        <v>72.17</v>
      </c>
      <c r="M52" s="86">
        <v>3828</v>
      </c>
      <c r="N52" s="86">
        <v>1912</v>
      </c>
      <c r="O52" s="86">
        <v>1674</v>
      </c>
      <c r="P52" s="86">
        <v>242</v>
      </c>
    </row>
    <row r="53" spans="1:16" ht="11.25" customHeight="1">
      <c r="A53" s="25" t="s">
        <v>59</v>
      </c>
      <c r="B53" s="88">
        <v>13014</v>
      </c>
      <c r="C53" s="88">
        <v>8012</v>
      </c>
      <c r="D53" s="85">
        <v>61.56</v>
      </c>
      <c r="E53" s="89">
        <v>7815</v>
      </c>
      <c r="F53" s="89">
        <v>3000</v>
      </c>
      <c r="G53" s="89">
        <v>4446</v>
      </c>
      <c r="H53" s="89">
        <v>369</v>
      </c>
      <c r="I53" s="25" t="s">
        <v>131</v>
      </c>
      <c r="J53" s="84">
        <v>5958</v>
      </c>
      <c r="K53" s="84">
        <v>3902</v>
      </c>
      <c r="L53" s="85">
        <v>65.49</v>
      </c>
      <c r="M53" s="86">
        <v>3757</v>
      </c>
      <c r="N53" s="86">
        <v>1959</v>
      </c>
      <c r="O53" s="86">
        <v>1664</v>
      </c>
      <c r="P53" s="86">
        <v>134</v>
      </c>
    </row>
    <row r="54" spans="1:9" ht="11.25" customHeight="1">
      <c r="A54" s="5"/>
      <c r="I54" s="25"/>
    </row>
    <row r="55" spans="1:16" ht="11.25" customHeight="1">
      <c r="A55" s="23" t="s">
        <v>60</v>
      </c>
      <c r="B55" s="79"/>
      <c r="C55" s="79"/>
      <c r="D55" s="80"/>
      <c r="E55" s="89"/>
      <c r="F55" s="89"/>
      <c r="G55" s="89"/>
      <c r="H55" s="89"/>
      <c r="I55" s="24" t="s">
        <v>132</v>
      </c>
      <c r="J55" s="84"/>
      <c r="K55" s="84"/>
      <c r="L55" s="85"/>
      <c r="M55" s="86"/>
      <c r="N55" s="86"/>
      <c r="O55" s="86"/>
      <c r="P55" s="86"/>
    </row>
    <row r="56" spans="1:16" ht="11.25" customHeight="1">
      <c r="A56" s="25" t="s">
        <v>61</v>
      </c>
      <c r="B56" s="79">
        <v>9616</v>
      </c>
      <c r="C56" s="79">
        <v>5787</v>
      </c>
      <c r="D56" s="80">
        <v>60.18</v>
      </c>
      <c r="E56" s="89">
        <v>5652</v>
      </c>
      <c r="F56" s="89">
        <v>1963</v>
      </c>
      <c r="G56" s="89">
        <v>3394</v>
      </c>
      <c r="H56" s="89">
        <v>295</v>
      </c>
      <c r="I56" s="25" t="s">
        <v>133</v>
      </c>
      <c r="J56" s="84">
        <v>3933</v>
      </c>
      <c r="K56" s="84">
        <v>2667</v>
      </c>
      <c r="L56" s="85">
        <v>67.81</v>
      </c>
      <c r="M56" s="86">
        <v>2559</v>
      </c>
      <c r="N56" s="86">
        <v>1164</v>
      </c>
      <c r="O56" s="86">
        <v>1252</v>
      </c>
      <c r="P56" s="86">
        <v>143</v>
      </c>
    </row>
    <row r="57" spans="1:16" ht="11.25" customHeight="1">
      <c r="A57" s="25" t="s">
        <v>62</v>
      </c>
      <c r="B57" s="79">
        <v>3334</v>
      </c>
      <c r="C57" s="79">
        <v>2178</v>
      </c>
      <c r="D57" s="80">
        <v>65.33</v>
      </c>
      <c r="E57" s="79">
        <v>2133</v>
      </c>
      <c r="F57" s="79">
        <v>872</v>
      </c>
      <c r="G57" s="79">
        <v>1164</v>
      </c>
      <c r="H57" s="79">
        <v>97</v>
      </c>
      <c r="I57" s="25" t="s">
        <v>134</v>
      </c>
      <c r="J57" s="84">
        <v>1152</v>
      </c>
      <c r="K57" s="84">
        <v>869</v>
      </c>
      <c r="L57" s="85">
        <v>75.43</v>
      </c>
      <c r="M57" s="86">
        <v>841</v>
      </c>
      <c r="N57" s="86">
        <v>438</v>
      </c>
      <c r="O57" s="86">
        <v>374</v>
      </c>
      <c r="P57" s="86">
        <v>29</v>
      </c>
    </row>
    <row r="58" spans="1:16" ht="11.25" customHeight="1">
      <c r="A58" s="25" t="s">
        <v>63</v>
      </c>
      <c r="B58" s="88">
        <v>4497</v>
      </c>
      <c r="C58" s="88">
        <v>3076</v>
      </c>
      <c r="D58" s="85">
        <v>68.4</v>
      </c>
      <c r="E58" s="79">
        <v>2975</v>
      </c>
      <c r="F58" s="79">
        <v>1116</v>
      </c>
      <c r="G58" s="79">
        <v>1749</v>
      </c>
      <c r="H58" s="79">
        <v>110</v>
      </c>
      <c r="I58" s="25" t="s">
        <v>135</v>
      </c>
      <c r="J58" s="87">
        <v>1420</v>
      </c>
      <c r="K58" s="87">
        <v>1061</v>
      </c>
      <c r="L58" s="80">
        <v>74.72</v>
      </c>
      <c r="M58" s="87">
        <v>1035</v>
      </c>
      <c r="N58" s="87">
        <v>513</v>
      </c>
      <c r="O58" s="87">
        <v>492</v>
      </c>
      <c r="P58" s="87">
        <v>30</v>
      </c>
    </row>
    <row r="59" spans="1:16" ht="11.25" customHeight="1">
      <c r="A59" s="5"/>
      <c r="I59" s="25" t="s">
        <v>136</v>
      </c>
      <c r="J59" s="87">
        <v>10787</v>
      </c>
      <c r="K59" s="87">
        <v>7011</v>
      </c>
      <c r="L59" s="80">
        <v>64.99</v>
      </c>
      <c r="M59" s="87">
        <v>6717</v>
      </c>
      <c r="N59" s="87">
        <v>2935</v>
      </c>
      <c r="O59" s="87">
        <v>3477</v>
      </c>
      <c r="P59" s="87">
        <v>305</v>
      </c>
    </row>
    <row r="60" spans="1:16" ht="11.25" customHeight="1">
      <c r="A60" s="23" t="s">
        <v>64</v>
      </c>
      <c r="B60" s="79"/>
      <c r="C60" s="79"/>
      <c r="D60" s="80"/>
      <c r="E60" s="79"/>
      <c r="F60" s="79"/>
      <c r="G60" s="79"/>
      <c r="H60" s="79"/>
      <c r="I60" s="25" t="s">
        <v>137</v>
      </c>
      <c r="J60" s="84">
        <v>6348</v>
      </c>
      <c r="K60" s="84">
        <v>4250</v>
      </c>
      <c r="L60" s="85">
        <v>66.95</v>
      </c>
      <c r="M60" s="86">
        <v>4012</v>
      </c>
      <c r="N60" s="86">
        <v>1799</v>
      </c>
      <c r="O60" s="86">
        <v>1997</v>
      </c>
      <c r="P60" s="86">
        <v>216</v>
      </c>
    </row>
    <row r="61" spans="1:16" ht="11.25" customHeight="1">
      <c r="A61" s="25" t="s">
        <v>65</v>
      </c>
      <c r="B61" s="79">
        <v>6085</v>
      </c>
      <c r="C61" s="79">
        <v>3720</v>
      </c>
      <c r="D61" s="80">
        <v>61.13</v>
      </c>
      <c r="E61" s="79">
        <v>3630</v>
      </c>
      <c r="F61" s="79">
        <v>1448</v>
      </c>
      <c r="G61" s="79">
        <v>1990</v>
      </c>
      <c r="H61" s="79">
        <v>192</v>
      </c>
      <c r="I61" s="25" t="s">
        <v>138</v>
      </c>
      <c r="J61" s="84">
        <v>2913</v>
      </c>
      <c r="K61" s="84">
        <v>1937</v>
      </c>
      <c r="L61" s="85">
        <v>66.5</v>
      </c>
      <c r="M61" s="86">
        <v>1860</v>
      </c>
      <c r="N61" s="86">
        <v>830</v>
      </c>
      <c r="O61" s="86">
        <v>953</v>
      </c>
      <c r="P61" s="86">
        <v>77</v>
      </c>
    </row>
    <row r="62" spans="1:16" ht="11.25" customHeight="1">
      <c r="A62" s="25" t="s">
        <v>66</v>
      </c>
      <c r="B62" s="88">
        <v>10348</v>
      </c>
      <c r="C62" s="88">
        <v>6569</v>
      </c>
      <c r="D62" s="85">
        <v>63.48</v>
      </c>
      <c r="E62" s="79">
        <v>6458</v>
      </c>
      <c r="F62" s="79">
        <v>2392</v>
      </c>
      <c r="G62" s="79">
        <v>3802</v>
      </c>
      <c r="H62" s="79">
        <v>264</v>
      </c>
      <c r="I62" s="25"/>
      <c r="J62" s="14"/>
      <c r="K62" s="14"/>
      <c r="L62" s="83"/>
      <c r="M62" s="14"/>
      <c r="N62" s="14"/>
      <c r="O62" s="14"/>
      <c r="P62" s="14"/>
    </row>
    <row r="63" spans="1:16" ht="11.25" customHeight="1">
      <c r="A63" s="25" t="s">
        <v>67</v>
      </c>
      <c r="B63" s="88">
        <v>15832</v>
      </c>
      <c r="C63" s="88">
        <v>9694</v>
      </c>
      <c r="D63" s="85">
        <v>61.23</v>
      </c>
      <c r="E63" s="89">
        <v>9506</v>
      </c>
      <c r="F63" s="89">
        <v>3488</v>
      </c>
      <c r="G63" s="89">
        <v>5647</v>
      </c>
      <c r="H63" s="89">
        <v>371</v>
      </c>
      <c r="I63" s="24" t="s">
        <v>139</v>
      </c>
      <c r="J63" s="84"/>
      <c r="K63" s="84"/>
      <c r="L63" s="85"/>
      <c r="M63" s="86"/>
      <c r="N63" s="86"/>
      <c r="O63" s="86"/>
      <c r="P63" s="86"/>
    </row>
    <row r="64" spans="1:16" ht="11.25" customHeight="1">
      <c r="A64" s="25" t="s">
        <v>68</v>
      </c>
      <c r="B64" s="88">
        <v>5516</v>
      </c>
      <c r="C64" s="88">
        <v>3568</v>
      </c>
      <c r="D64" s="85">
        <v>64.68</v>
      </c>
      <c r="E64" s="89">
        <v>3463</v>
      </c>
      <c r="F64" s="89">
        <v>1674</v>
      </c>
      <c r="G64" s="89">
        <v>1666</v>
      </c>
      <c r="H64" s="89">
        <v>123</v>
      </c>
      <c r="I64" s="25" t="s">
        <v>140</v>
      </c>
      <c r="J64" s="84">
        <v>6078</v>
      </c>
      <c r="K64" s="84">
        <v>3876</v>
      </c>
      <c r="L64" s="85">
        <v>63.77</v>
      </c>
      <c r="M64" s="86">
        <v>3772</v>
      </c>
      <c r="N64" s="86">
        <v>1647</v>
      </c>
      <c r="O64" s="86">
        <v>2006</v>
      </c>
      <c r="P64" s="86">
        <v>119</v>
      </c>
    </row>
    <row r="65" spans="1:16" ht="11.25" customHeight="1">
      <c r="A65" s="25" t="s">
        <v>69</v>
      </c>
      <c r="B65" s="79">
        <v>8897</v>
      </c>
      <c r="C65" s="79">
        <v>5913</v>
      </c>
      <c r="D65" s="80">
        <v>66.46</v>
      </c>
      <c r="E65" s="89">
        <v>5792</v>
      </c>
      <c r="F65" s="89">
        <v>2495</v>
      </c>
      <c r="G65" s="89">
        <v>3061</v>
      </c>
      <c r="H65" s="89">
        <v>236</v>
      </c>
      <c r="I65" s="25" t="s">
        <v>141</v>
      </c>
      <c r="J65" s="87">
        <v>2946</v>
      </c>
      <c r="K65" s="87">
        <v>2143</v>
      </c>
      <c r="L65" s="80">
        <v>72.74</v>
      </c>
      <c r="M65" s="87">
        <v>2107</v>
      </c>
      <c r="N65" s="87">
        <v>1183</v>
      </c>
      <c r="O65" s="87">
        <v>871</v>
      </c>
      <c r="P65" s="87">
        <v>53</v>
      </c>
    </row>
    <row r="66" spans="1:16" ht="11.25" customHeight="1">
      <c r="A66" s="5"/>
      <c r="I66" s="25" t="s">
        <v>142</v>
      </c>
      <c r="J66" s="87">
        <v>5117</v>
      </c>
      <c r="K66" s="87">
        <v>3397</v>
      </c>
      <c r="L66" s="80">
        <v>66.39</v>
      </c>
      <c r="M66" s="87">
        <v>3340</v>
      </c>
      <c r="N66" s="87">
        <v>1358</v>
      </c>
      <c r="O66" s="87">
        <v>1766</v>
      </c>
      <c r="P66" s="87">
        <v>216</v>
      </c>
    </row>
    <row r="67" spans="1:16" ht="11.25" customHeight="1">
      <c r="A67" s="23" t="s">
        <v>70</v>
      </c>
      <c r="B67" s="88"/>
      <c r="C67" s="88"/>
      <c r="D67" s="85"/>
      <c r="E67" s="79"/>
      <c r="F67" s="79"/>
      <c r="G67" s="79"/>
      <c r="H67" s="79"/>
      <c r="I67" s="25" t="s">
        <v>143</v>
      </c>
      <c r="J67" s="84">
        <v>6441</v>
      </c>
      <c r="K67" s="84">
        <v>4154</v>
      </c>
      <c r="L67" s="85">
        <v>64.49</v>
      </c>
      <c r="M67" s="86">
        <v>4052</v>
      </c>
      <c r="N67" s="86">
        <v>1601</v>
      </c>
      <c r="O67" s="86">
        <v>2227</v>
      </c>
      <c r="P67" s="86">
        <v>224</v>
      </c>
    </row>
    <row r="68" spans="1:16" ht="11.25" customHeight="1">
      <c r="A68" s="25" t="s">
        <v>71</v>
      </c>
      <c r="B68" s="88">
        <v>13616</v>
      </c>
      <c r="C68" s="88">
        <v>8675</v>
      </c>
      <c r="D68" s="85">
        <v>63.71</v>
      </c>
      <c r="E68" s="79">
        <v>8514</v>
      </c>
      <c r="F68" s="79">
        <v>3994</v>
      </c>
      <c r="G68" s="79">
        <v>4211</v>
      </c>
      <c r="H68" s="79">
        <v>309</v>
      </c>
      <c r="I68" s="25" t="s">
        <v>144</v>
      </c>
      <c r="J68" s="84">
        <v>5712</v>
      </c>
      <c r="K68" s="84">
        <v>4017</v>
      </c>
      <c r="L68" s="85">
        <v>70.33</v>
      </c>
      <c r="M68" s="86">
        <v>3882</v>
      </c>
      <c r="N68" s="86">
        <v>1627</v>
      </c>
      <c r="O68" s="86">
        <v>1888</v>
      </c>
      <c r="P68" s="86">
        <v>367</v>
      </c>
    </row>
    <row r="69" spans="1:9" ht="11.25" customHeight="1">
      <c r="A69" s="25" t="s">
        <v>72</v>
      </c>
      <c r="B69" s="88">
        <v>4748</v>
      </c>
      <c r="C69" s="88">
        <v>2982</v>
      </c>
      <c r="D69" s="85">
        <v>62.81</v>
      </c>
      <c r="E69" s="89">
        <v>2939</v>
      </c>
      <c r="F69" s="89">
        <v>1515</v>
      </c>
      <c r="G69" s="89">
        <v>1325</v>
      </c>
      <c r="H69" s="89">
        <v>99</v>
      </c>
      <c r="I69" s="25"/>
    </row>
    <row r="70" spans="1:16" ht="3" customHeight="1" thickBot="1">
      <c r="A70" s="7"/>
      <c r="B70" s="21"/>
      <c r="C70" s="21"/>
      <c r="D70" s="22"/>
      <c r="E70" s="21"/>
      <c r="F70" s="21"/>
      <c r="G70" s="21"/>
      <c r="H70" s="21"/>
      <c r="I70" s="7"/>
      <c r="J70" s="6"/>
      <c r="K70" s="6"/>
      <c r="L70" s="6"/>
      <c r="M70" s="6"/>
      <c r="N70" s="6"/>
      <c r="O70" s="6"/>
      <c r="P70" s="6"/>
    </row>
    <row r="71" spans="1:16" ht="3" customHeight="1">
      <c r="A71" s="34"/>
      <c r="B71" s="54"/>
      <c r="C71" s="54"/>
      <c r="D71" s="55"/>
      <c r="E71" s="54"/>
      <c r="F71" s="54"/>
      <c r="G71" s="54"/>
      <c r="H71" s="54"/>
      <c r="I71" s="34"/>
      <c r="J71" s="34"/>
      <c r="K71" s="34"/>
      <c r="L71" s="34"/>
      <c r="M71" s="34"/>
      <c r="N71" s="34"/>
      <c r="O71" s="34"/>
      <c r="P71" s="34"/>
    </row>
    <row r="72" spans="2:24" ht="11.25">
      <c r="B72" s="14"/>
      <c r="C72" s="14"/>
      <c r="D72" s="15"/>
      <c r="E72" s="14"/>
      <c r="F72" s="14"/>
      <c r="G72" s="14"/>
      <c r="H72" s="14"/>
      <c r="O72" s="59"/>
      <c r="Q72" s="57"/>
      <c r="R72" s="57"/>
      <c r="S72" s="57"/>
      <c r="T72" s="57"/>
      <c r="U72" s="57"/>
      <c r="V72" s="57"/>
      <c r="W72" s="57"/>
      <c r="X72" s="57"/>
    </row>
    <row r="73" spans="2:88" ht="11.25">
      <c r="B73" s="14"/>
      <c r="C73" s="14"/>
      <c r="D73" s="15"/>
      <c r="E73" s="14"/>
      <c r="F73" s="14"/>
      <c r="G73" s="14"/>
      <c r="H73" s="1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</row>
    <row r="74" spans="2:88" ht="11.25">
      <c r="B74" s="14"/>
      <c r="C74" s="14"/>
      <c r="D74" s="15"/>
      <c r="E74" s="14"/>
      <c r="F74" s="14"/>
      <c r="G74" s="14"/>
      <c r="H74" s="1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</row>
    <row r="75" ht="24" customHeight="1"/>
    <row r="76" ht="30" customHeight="1"/>
    <row r="78" ht="14.25" customHeight="1"/>
    <row r="79" ht="24.75" customHeight="1"/>
    <row r="81" ht="11.25" customHeight="1"/>
    <row r="82" ht="11.25" customHeight="1"/>
    <row r="83" ht="12" customHeight="1"/>
    <row r="84" ht="11.25" customHeight="1"/>
    <row r="85" ht="11.25" customHeight="1"/>
    <row r="86" ht="12" customHeight="1"/>
    <row r="87" ht="11.25" customHeight="1"/>
    <row r="88" ht="11.25" customHeight="1"/>
    <row r="89" ht="11.25" customHeight="1"/>
    <row r="90" ht="11.25" customHeight="1"/>
    <row r="91" ht="12" customHeight="1"/>
    <row r="92" ht="11.25" customHeight="1"/>
    <row r="93" ht="11.25" customHeight="1"/>
    <row r="94" ht="11.25" customHeight="1"/>
    <row r="95" ht="11.25" customHeight="1"/>
    <row r="96" ht="12" customHeight="1"/>
    <row r="97" ht="11.25" customHeight="1"/>
    <row r="98" ht="11.25" customHeight="1"/>
    <row r="99" ht="11.25" customHeight="1"/>
    <row r="100" ht="11.25" customHeight="1"/>
    <row r="101" ht="11.25" customHeight="1"/>
    <row r="102" ht="12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2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2" customHeight="1"/>
    <row r="123" ht="11.25" customHeight="1"/>
    <row r="124" ht="11.25" customHeight="1"/>
    <row r="125" ht="11.25" customHeight="1"/>
    <row r="126" ht="11.25" customHeight="1"/>
    <row r="127" ht="11.25" customHeight="1"/>
    <row r="128" ht="12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2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3" customHeight="1"/>
  </sheetData>
  <sheetProtection/>
  <mergeCells count="16">
    <mergeCell ref="I1:P1"/>
    <mergeCell ref="A1:H1"/>
    <mergeCell ref="A4:A5"/>
    <mergeCell ref="B4:B5"/>
    <mergeCell ref="C4:C5"/>
    <mergeCell ref="D4:D5"/>
    <mergeCell ref="E4:H4"/>
    <mergeCell ref="A3:H3"/>
    <mergeCell ref="A2:H2"/>
    <mergeCell ref="I2:P2"/>
    <mergeCell ref="I3:P3"/>
    <mergeCell ref="I4:I5"/>
    <mergeCell ref="J4:J5"/>
    <mergeCell ref="K4:K5"/>
    <mergeCell ref="L4:L5"/>
    <mergeCell ref="M4:P4"/>
  </mergeCells>
  <printOptions/>
  <pageMargins left="0.7874015748031497" right="0.7874015748031497" top="0.07874015748031496" bottom="0.1968503937007874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2022-07-15T04:22:52Z</dcterms:created>
  <dcterms:modified xsi:type="dcterms:W3CDTF">2022-07-15T04:22:55Z</dcterms:modified>
  <cp:category/>
  <cp:version/>
  <cp:contentType/>
  <cp:contentStatus/>
</cp:coreProperties>
</file>