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KAJINAMI\Desktop\20181109平成２８年度財政状況資料集の再分析について\"/>
    </mc:Choice>
  </mc:AlternateContent>
  <bookViews>
    <workbookView xWindow="0" yWindow="0" windowWidth="19200" windowHeight="12180"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AA23" i="11" l="1"/>
  <c r="AA29" i="11" l="1"/>
  <c r="AA8" i="11"/>
  <c r="AA7" i="11"/>
  <c r="AA30" i="11" l="1"/>
  <c r="AA31" i="11"/>
  <c r="AA32" i="11"/>
  <c r="AA33" i="11"/>
  <c r="AA34" i="11"/>
  <c r="AA28" i="11"/>
  <c r="AP23" i="11"/>
  <c r="BG36" i="9" l="1"/>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C38" i="9"/>
  <c r="CO37" i="9"/>
  <c r="BE37" i="9"/>
  <c r="AM37" i="9"/>
  <c r="C37" i="9"/>
  <c r="CO36" i="9"/>
  <c r="AM36" i="9"/>
  <c r="C36" i="9"/>
  <c r="CO35" i="9"/>
  <c r="AM35" i="9"/>
  <c r="CO34" i="9"/>
  <c r="BW34" i="9"/>
  <c r="BW35" i="9" s="1"/>
  <c r="BW36" i="9" s="1"/>
  <c r="BW37" i="9" s="1"/>
  <c r="BW38" i="9" s="1"/>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U34" i="9"/>
  <c r="U35" i="9" s="1"/>
  <c r="U36" i="9" s="1"/>
  <c r="U37" i="9" s="1"/>
  <c r="U38" i="9" s="1"/>
</calcChain>
</file>

<file path=xl/sharedStrings.xml><?xml version="1.0" encoding="utf-8"?>
<sst xmlns="http://schemas.openxmlformats.org/spreadsheetml/2006/main" count="1094" uniqueCount="554">
  <si>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</si>
  <si>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</si>
  <si>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</si>
  <si>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</si>
  <si>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</si>
  <si>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</si>
  <si>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</si>
  <si>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</si>
  <si>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</si>
  <si>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</si>
  <si>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</si>
  <si>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</si>
  <si>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</si>
  <si>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</si>
  <si>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</si>
  <si>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</si>
  <si>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</si>
  <si>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</si>
  <si>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</si>
  <si>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</si>
  <si>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</si>
  <si>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</si>
  <si>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</si>
  <si>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</si>
  <si>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</si>
  <si>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</si>
  <si>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</si>
  <si>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</si>
  <si>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</si>
  <si>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</si>
  <si>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</si>
  <si>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</si>
  <si>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</si>
  <si>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</si>
  <si>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</si>
  <si>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</si>
  <si>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</si>
  <si>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</si>
  <si>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</si>
  <si>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</si>
  <si>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</si>
  <si>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</si>
  <si>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</si>
  <si>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</si>
  <si>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</si>
  <si>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</si>
  <si>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</si>
  <si>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</si>
  <si>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</si>
  <si>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</si>
  <si>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</si>
  <si>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</si>
  <si>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</si>
  <si>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</si>
  <si>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</si>
  <si>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</si>
  <si>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</si>
  <si>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</si>
  <si>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</si>
  <si>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</si>
  <si>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</si>
  <si>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</si>
  <si>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</si>
  <si>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</si>
  <si>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</si>
  <si>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</si>
  <si>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</si>
  <si>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</si>
  <si>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</si>
  <si>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</si>
  <si>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</si>
  <si>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</si>
  <si>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</si>
  <si>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</si>
  <si>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</si>
  <si>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</si>
  <si>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</si>
  <si>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</si>
  <si>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</si>
  <si>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</si>
  <si>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</si>
  <si>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</si>
  <si>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西粟倉村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</si>
  <si>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</si>
  <si>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</si>
  <si>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</si>
  <si>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</si>
  <si>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</si>
  <si>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</si>
  <si>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</si>
  <si>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</si>
  <si>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</si>
  <si>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</si>
  <si>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</si>
  <si>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</si>
  <si>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</si>
  <si>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</si>
  <si>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</si>
  <si>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</si>
  <si>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</si>
  <si>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</si>
  <si>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</si>
  <si>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</si>
  <si>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</si>
  <si>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</si>
  <si>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</si>
  <si>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</si>
  <si>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</si>
  <si>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</si>
  <si>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</si>
  <si>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</si>
  <si>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</si>
  <si>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</si>
  <si>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</si>
  <si>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</si>
  <si>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</si>
  <si>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</si>
  <si>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</si>
  <si>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</si>
  <si>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</si>
  <si>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</si>
  <si>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</si>
  <si>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</si>
  <si>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</si>
  <si>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</si>
  <si>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</si>
  <si>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</si>
  <si>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</si>
  <si>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</si>
  <si>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</si>
  <si>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</si>
  <si>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</si>
  <si>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</si>
  <si>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</si>
  <si>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</si>
  <si>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</si>
  <si>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</si>
  <si>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</si>
  <si>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</si>
  <si>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</si>
  <si>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</si>
  <si>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</si>
  <si>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</si>
  <si>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</si>
  <si>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</si>
  <si>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</si>
  <si>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</si>
  <si>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</si>
  <si>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</si>
  <si>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</si>
  <si>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</si>
  <si>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</si>
  <si>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</si>
  <si>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</si>
  <si>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</si>
  <si>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</si>
  <si>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</si>
  <si>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</si>
  <si>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</si>
  <si>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</si>
  <si>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</si>
  <si>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</si>
  <si>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</si>
  <si>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</si>
  <si>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</si>
  <si>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</si>
  <si>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</si>
  <si>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</si>
  <si>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</si>
  <si>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</si>
  <si>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</si>
  <si>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</si>
  <si>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</si>
  <si>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</si>
  <si>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</si>
  <si>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</si>
  <si>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</si>
  <si>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</si>
  <si>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</si>
  <si>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</si>
  <si>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</si>
  <si>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</si>
  <si>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</si>
  <si>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</si>
  <si>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</si>
  <si>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</si>
  <si>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</si>
  <si>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</si>
  <si>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</si>
  <si>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</si>
  <si>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</si>
  <si>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</si>
  <si>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</si>
  <si>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</si>
  <si>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</si>
  <si>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</si>
  <si>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</si>
  <si>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岡山県西粟倉村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</si>
  <si>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</si>
  <si>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</si>
  <si>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</si>
  <si>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</si>
  <si>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</si>
  <si>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</si>
  <si>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</si>
  <si>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</si>
  <si>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</si>
  <si>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</si>
  <si>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</si>
  <si>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</si>
  <si>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</si>
  <si>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</si>
  <si>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</si>
  <si>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</si>
  <si>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</si>
  <si>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</si>
  <si>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</si>
  <si>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</si>
  <si>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</si>
  <si>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</si>
  <si>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</si>
  <si>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</si>
  <si>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</si>
  <si>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</si>
  <si>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</si>
  <si>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</si>
  <si>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</si>
  <si>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</si>
  <si>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</si>
  <si>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</si>
  <si>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</si>
  <si>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</si>
  <si>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</si>
  <si>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</si>
  <si>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</si>
  <si>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</si>
  <si>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</si>
  <si>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</si>
  <si>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</si>
  <si>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</si>
  <si>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</si>
  <si>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</si>
  <si>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</si>
  <si>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</si>
  <si>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</si>
  <si>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</si>
  <si>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</si>
  <si>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</si>
  <si>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</si>
  <si>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</si>
  <si>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</si>
  <si>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</si>
  <si>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</si>
  <si>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</si>
  <si>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</si>
  <si>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</si>
  <si>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</si>
  <si>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</si>
  <si>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</si>
  <si>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</si>
  <si>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</si>
  <si>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</si>
  <si>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</si>
  <si>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</si>
  <si>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</si>
  <si>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</si>
  <si>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</si>
  <si>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</si>
  <si>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</si>
  <si>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</si>
  <si>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</si>
  <si>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</si>
  <si>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</si>
  <si>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</si>
  <si>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</si>
  <si>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</si>
  <si>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</si>
  <si>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</si>
  <si>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</si>
  <si>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</si>
  <si>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</si>
  <si>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</si>
  <si>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</si>
  <si>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</si>
  <si>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</si>
  <si>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</si>
  <si>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</si>
  <si>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</si>
  <si>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</si>
  <si>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</si>
  <si>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</si>
  <si>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</si>
  <si>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</si>
  <si>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</si>
  <si>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</si>
  <si>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</si>
  <si>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</si>
  <si>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</si>
  <si>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</si>
  <si>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</si>
  <si>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</si>
  <si>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</si>
  <si>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</si>
  <si>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</si>
  <si>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</si>
  <si>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</si>
  <si>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</si>
  <si>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</si>
  <si>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</si>
  <si>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</si>
  <si>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</si>
  <si>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</si>
  <si>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</si>
  <si>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</si>
  <si>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</si>
  <si>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</si>
  <si>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</si>
  <si>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</si>
  <si>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</si>
  <si>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</si>
  <si>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</si>
  <si>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</si>
  <si>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</si>
  <si>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</si>
  <si>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</si>
  <si>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</si>
  <si>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</si>
  <si>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</si>
  <si>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</si>
  <si>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</si>
  <si>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</si>
  <si>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</si>
  <si>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</si>
  <si>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</si>
  <si>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</si>
  <si>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</si>
  <si>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</si>
  <si>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</si>
  <si>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</si>
  <si>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</si>
  <si>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</si>
  <si>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</si>
  <si>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</si>
  <si>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</si>
  <si>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</si>
  <si>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</si>
  <si>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岡山県西粟倉村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</si>
  <si>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</si>
  <si>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</si>
  <si>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</si>
  <si>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</si>
  <si>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</si>
  <si>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</si>
  <si>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</si>
  <si>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</si>
  <si>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</si>
  <si>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</si>
  <si>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</si>
  <si>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</si>
  <si>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</si>
  <si>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</si>
  <si>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</si>
  <si>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</si>
  <si>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</si>
  <si>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</si>
  <si>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</si>
  <si>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</si>
  <si>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森林管理特別会計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</si>
  <si>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</si>
  <si>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</si>
  <si>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</si>
  <si>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</si>
  <si>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</si>
  <si>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</si>
  <si>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</si>
  <si>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</si>
  <si>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</si>
  <si>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</si>
  <si>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</si>
  <si>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</si>
  <si>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</si>
  <si>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西粟倉村国民健康保険事業勘定特別会計</t>
    <phoneticPr fontId="5"/>
  </si>
  <si>
    <t>西粟倉村国民健康保険施設勘定特別会計</t>
    <phoneticPr fontId="5"/>
  </si>
  <si>
    <t>西粟倉村介護保険事業勘定特別会計</t>
    <phoneticPr fontId="5"/>
  </si>
  <si>
    <t>西粟倉村後期高齢者医療事業特別会計</t>
    <phoneticPr fontId="5"/>
  </si>
  <si>
    <t>西粟倉村介護サービス事業勘定特別会計</t>
    <phoneticPr fontId="5"/>
  </si>
  <si>
    <t>西粟倉村簡易水道事業特別会計</t>
    <phoneticPr fontId="5"/>
  </si>
  <si>
    <t>法非適用企業</t>
    <phoneticPr fontId="5"/>
  </si>
  <si>
    <t>西粟倉村農業集落排水事業特別会計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</si>
  <si>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</si>
  <si>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</si>
  <si>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</si>
  <si>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</si>
  <si>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</si>
  <si>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</si>
  <si>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</si>
  <si>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</si>
  <si>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</si>
  <si>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</si>
  <si>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</si>
  <si>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</si>
  <si>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</si>
  <si>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</si>
  <si>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</si>
  <si>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</si>
  <si>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</si>
  <si>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</si>
  <si>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</si>
  <si>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</si>
  <si>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</si>
  <si>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</si>
  <si>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</si>
  <si>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</si>
  <si>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</si>
  <si>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</si>
  <si>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</si>
  <si>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</si>
  <si>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</si>
  <si>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</si>
  <si>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</si>
  <si>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</si>
  <si>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</si>
  <si>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</si>
  <si>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</si>
  <si>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</si>
  <si>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</si>
  <si>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</si>
  <si>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</si>
  <si>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</si>
  <si>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</si>
  <si>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</si>
  <si>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</si>
  <si>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</si>
  <si>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</si>
  <si>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</si>
  <si>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</si>
  <si>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</si>
  <si>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</si>
  <si>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</si>
  <si>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</si>
  <si>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</si>
  <si>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</si>
  <si>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</si>
  <si>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</si>
  <si>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</si>
  <si>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</si>
  <si>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</si>
  <si>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</si>
  <si>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</si>
  <si>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</si>
  <si>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</si>
  <si>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</si>
  <si>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</si>
  <si>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</si>
  <si>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</si>
  <si>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</si>
  <si>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</si>
  <si>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</si>
  <si>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</si>
  <si>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</si>
  <si>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</si>
  <si>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</si>
  <si>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</si>
  <si>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</si>
  <si>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</si>
  <si>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</si>
  <si>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</si>
  <si>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</si>
  <si>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</si>
  <si>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</si>
  <si>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</si>
  <si>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</si>
  <si>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</si>
  <si>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</si>
  <si>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</si>
  <si>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</si>
  <si>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</si>
  <si>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</si>
  <si>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</si>
  <si>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</si>
  <si>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</si>
  <si>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</si>
  <si>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</si>
  <si>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</si>
  <si>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</si>
  <si>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</si>
  <si>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</si>
  <si>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</si>
  <si>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</si>
  <si>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</si>
  <si>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</si>
  <si>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</si>
  <si>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</si>
  <si>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</si>
  <si>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</si>
  <si>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</si>
  <si>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</si>
  <si>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</si>
  <si>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</si>
  <si>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</si>
  <si>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</si>
  <si>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</si>
  <si>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</si>
  <si>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</si>
  <si>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</si>
  <si>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</si>
  <si>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</si>
  <si>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</si>
  <si>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</si>
  <si>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</si>
  <si>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</si>
  <si>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</si>
  <si>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</si>
  <si>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</si>
  <si>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</si>
  <si>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</si>
  <si>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</si>
  <si>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</si>
  <si>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</si>
  <si>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</si>
  <si>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</si>
  <si>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</si>
  <si>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</si>
  <si>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</si>
  <si>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3.52</t>
  </si>
  <si>
    <t>▲ 22.61</t>
  </si>
  <si>
    <t>一般会計</t>
  </si>
  <si>
    <t>西粟倉村国民健康保険事業勘定特別会計</t>
  </si>
  <si>
    <t>西粟倉村介護サービス事業勘定特別会計</t>
  </si>
  <si>
    <t>西粟倉村介護保険事業勘定特別会計</t>
  </si>
  <si>
    <t>西粟倉村国民健康保険施設勘定特別会計</t>
  </si>
  <si>
    <t>森林管理特別会計</t>
  </si>
  <si>
    <t>西粟倉村農業集落排水事業特別会計</t>
  </si>
  <si>
    <t>西粟倉村簡易水道事業特別会計</t>
  </si>
  <si>
    <t>その他会計（赤字）</t>
  </si>
  <si>
    <t>その他会計（黒字）</t>
  </si>
  <si>
    <t>勝英農業共済事務組合</t>
  </si>
  <si>
    <t>美作養護老人ホーム組合（養護老人ホーム会計）</t>
  </si>
  <si>
    <t>美作養護老人ホーム組合（特別養護老人ホーム会計）</t>
  </si>
  <si>
    <t>美作養護老人ホーム組合（訪問介護事業特別会計）</t>
  </si>
  <si>
    <t>勝英衛生施設組合</t>
    <rPh sb="0" eb="2">
      <t>ショウエイ</t>
    </rPh>
    <rPh sb="2" eb="4">
      <t>エイセイ</t>
    </rPh>
    <rPh sb="4" eb="6">
      <t>シセツ</t>
    </rPh>
    <rPh sb="6" eb="8">
      <t>クミアイ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</si>
  <si>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</si>
  <si>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</si>
  <si>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</si>
  <si>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</si>
  <si>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</si>
  <si>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</si>
  <si>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</si>
  <si>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</si>
  <si>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</si>
  <si>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</si>
  <si>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</si>
  <si>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今後，公共施設等総合管理計画等に基づき，次世代に過度な負担を残さないよう限られた財源を生かして，施設の長寿命化や施設総量の適正化などの取組むことが必要である。</t>
    <phoneticPr fontId="5"/>
  </si>
  <si>
    <t xml:space="preserve">　実質公債費比率は近年減少しており、平成28年度は8.6%まで減少した。そのため、将来負担比率も減少傾向にあり、平成26年度以降は0％となっている。今後も、引き続き起債を抑制し、財政の健全化に努める。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</si>
</sst>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1" xfId="32" applyNumberFormat="1" applyFont="1" applyFill="1" applyBorder="1" applyAlignment="1" applyProtection="1">
      <alignment horizontal="right" vertical="center" shrinkToFit="1"/>
    </xf>
    <xf numFmtId="177" fontId="26" fillId="5" borderId="172"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7"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245039</c:v>
                </c:pt>
                <c:pt idx="4">
                  <c:v>237994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284893</c:v>
                </c:pt>
                <c:pt idx="1">
                  <c:v>490603</c:v>
                </c:pt>
                <c:pt idx="2">
                  <c:v>249807</c:v>
                </c:pt>
                <c:pt idx="3">
                  <c:v>221937</c:v>
                </c:pt>
                <c:pt idx="4">
                  <c:v>373051</c:v>
                </c:pt>
              </c:numCache>
            </c:numRef>
          </c:val>
          <c:smooth val="0"/>
        </c:ser>
        <c:dLbls>
          <c:showLegendKey val="0"/>
          <c:showVal val="0"/>
          <c:showCatName val="0"/>
          <c:showSerName val="0"/>
          <c:showPercent val="0"/>
          <c:showBubbleSize val="0"/>
        </c:dLbls>
        <c:marker val="1"/>
        <c:smooth val="0"/>
        <c:axId val="181944168"/>
        <c:axId val="245687912"/>
      </c:lineChart>
      <c:catAx>
        <c:axId val="181944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687912"/>
        <c:crosses val="autoZero"/>
        <c:auto val="1"/>
        <c:lblAlgn val="ctr"/>
        <c:lblOffset val="100"/>
        <c:tickLblSkip val="1"/>
        <c:tickMarkSkip val="1"/>
        <c:noMultiLvlLbl val="0"/>
      </c:catAx>
      <c:valAx>
        <c:axId val="24568791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944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10.44</c:v>
                </c:pt>
                <c:pt idx="1">
                  <c:v>15.93</c:v>
                </c:pt>
                <c:pt idx="2">
                  <c:v>12.87</c:v>
                </c:pt>
                <c:pt idx="3">
                  <c:v>14.16</c:v>
                </c:pt>
                <c:pt idx="4">
                  <c:v>6.21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20.329999999999998</c:v>
                </c:pt>
                <c:pt idx="1">
                  <c:v>26.55</c:v>
                </c:pt>
                <c:pt idx="2">
                  <c:v>38.119999999999997</c:v>
                </c:pt>
                <c:pt idx="3">
                  <c:v>41.34</c:v>
                </c:pt>
                <c:pt idx="4">
                  <c:v>27.37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0554624"/>
        <c:axId val="180555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-3.52</c:v>
                </c:pt>
                <c:pt idx="1">
                  <c:v>12.2</c:v>
                </c:pt>
                <c:pt idx="2">
                  <c:v>8.92</c:v>
                </c:pt>
                <c:pt idx="3">
                  <c:v>10.65</c:v>
                </c:pt>
                <c:pt idx="4">
                  <c:v>-22.61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0554624"/>
        <c:axId val="180555016"/>
      </c:lineChart>
      <c:catAx>
        <c:axId val="18055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555016"/>
        <c:crosses val="autoZero"/>
        <c:auto val="1"/>
        <c:lblAlgn val="ctr"/>
        <c:lblOffset val="100"/>
        <c:tickLblSkip val="1"/>
        <c:tickMarkSkip val="1"/>
        <c:noMultiLvlLbl val="0"/>
      </c:catAx>
      <c:valAx>
        <c:axId val="180555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55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西粟倉村簡易水道事業特別会計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西粟倉村農業集落排水事業特別会計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森林管理特別会計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西粟倉村国民健康保険施設勘定特別会計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0.63</c:v>
                </c:pt>
                <c:pt idx="2">
                  <c:v>#N/A</c:v>
                </c:pt>
                <c:pt idx="3">
                  <c:v>0.44</c:v>
                </c:pt>
                <c:pt idx="4">
                  <c:v>#N/A</c:v>
                </c:pt>
                <c:pt idx="5">
                  <c:v>0.2</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西粟倉村介護保険事業勘定特別会計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0.68</c:v>
                </c:pt>
                <c:pt idx="2">
                  <c:v>#N/A</c:v>
                </c:pt>
                <c:pt idx="3">
                  <c:v>0.32</c:v>
                </c:pt>
                <c:pt idx="4">
                  <c:v>#N/A</c:v>
                </c:pt>
                <c:pt idx="5">
                  <c:v>0.21</c:v>
                </c:pt>
                <c:pt idx="6">
                  <c:v>#N/A</c:v>
                </c:pt>
                <c:pt idx="7">
                  <c:v>0.37</c:v>
                </c:pt>
                <c:pt idx="8">
                  <c:v>#N/A</c:v>
                </c:pt>
                <c:pt idx="9">
                  <c:v>0.78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西粟倉村介護サービス事業勘定特別会計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0.22</c:v>
                </c:pt>
                <c:pt idx="2">
                  <c:v>#N/A</c:v>
                </c:pt>
                <c:pt idx="3">
                  <c:v>0.38</c:v>
                </c:pt>
                <c:pt idx="4">
                  <c:v>#N/A</c:v>
                </c:pt>
                <c:pt idx="5">
                  <c:v>0.6</c:v>
                </c:pt>
                <c:pt idx="6">
                  <c:v>#N/A</c:v>
                </c:pt>
                <c:pt idx="7">
                  <c:v>0.8</c:v>
                </c:pt>
                <c:pt idx="8">
                  <c:v>#N/A</c:v>
                </c:pt>
                <c:pt idx="9">
                  <c:v>1.05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西粟倉村国民健康保険事業勘定特別会計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0.8</c:v>
                </c:pt>
                <c:pt idx="2">
                  <c:v>#N/A</c:v>
                </c:pt>
                <c:pt idx="3">
                  <c:v>1.56</c:v>
                </c:pt>
                <c:pt idx="4">
                  <c:v>#N/A</c:v>
                </c:pt>
                <c:pt idx="5">
                  <c:v>2.27</c:v>
                </c:pt>
                <c:pt idx="6">
                  <c:v>#N/A</c:v>
                </c:pt>
                <c:pt idx="7">
                  <c:v>2.2400000000000002</c:v>
                </c:pt>
                <c:pt idx="8">
                  <c:v>#N/A</c:v>
                </c:pt>
                <c:pt idx="9">
                  <c:v>1.69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10.43</c:v>
                </c:pt>
                <c:pt idx="2">
                  <c:v>#N/A</c:v>
                </c:pt>
                <c:pt idx="3">
                  <c:v>16.63</c:v>
                </c:pt>
                <c:pt idx="4">
                  <c:v>#N/A</c:v>
                </c:pt>
                <c:pt idx="5">
                  <c:v>12.86</c:v>
                </c:pt>
                <c:pt idx="6">
                  <c:v>#N/A</c:v>
                </c:pt>
                <c:pt idx="7">
                  <c:v>14.15</c:v>
                </c:pt>
                <c:pt idx="8">
                  <c:v>#N/A</c:v>
                </c:pt>
                <c:pt idx="9">
                  <c:v>6.2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7916912"/>
        <c:axId val="247917304"/>
      </c:barChart>
      <c:catAx>
        <c:axId val="24791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7917304"/>
        <c:crosses val="autoZero"/>
        <c:auto val="1"/>
        <c:lblAlgn val="ctr"/>
        <c:lblOffset val="100"/>
        <c:tickLblSkip val="1"/>
        <c:tickMarkSkip val="1"/>
        <c:noMultiLvlLbl val="0"/>
      </c:catAx>
      <c:valAx>
        <c:axId val="247917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916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245</c:v>
                </c:pt>
                <c:pt idx="5">
                  <c:v>236</c:v>
                </c:pt>
                <c:pt idx="8">
                  <c:v>235</c:v>
                </c:pt>
                <c:pt idx="11">
                  <c:v>263</c:v>
                </c:pt>
                <c:pt idx="14">
                  <c:v>263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c:v>
                </c:pt>
                <c:pt idx="3">
                  <c:v>71</c:v>
                </c:pt>
                <c:pt idx="6">
                  <c:v>71</c:v>
                </c:pt>
                <c:pt idx="9">
                  <c:v>67</c:v>
                </c:pt>
                <c:pt idx="12">
                  <c:v>66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268</c:v>
                </c:pt>
                <c:pt idx="3">
                  <c:v>246</c:v>
                </c:pt>
                <c:pt idx="6">
                  <c:v>250</c:v>
                </c:pt>
                <c:pt idx="9">
                  <c:v>275</c:v>
                </c:pt>
                <c:pt idx="12">
                  <c:v>269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7918088"/>
        <c:axId val="247918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96</c:v>
                </c:pt>
                <c:pt idx="2">
                  <c:v>#N/A</c:v>
                </c:pt>
                <c:pt idx="3">
                  <c:v>#N/A</c:v>
                </c:pt>
                <c:pt idx="4">
                  <c:v>81</c:v>
                </c:pt>
                <c:pt idx="5">
                  <c:v>#N/A</c:v>
                </c:pt>
                <c:pt idx="6">
                  <c:v>#N/A</c:v>
                </c:pt>
                <c:pt idx="7">
                  <c:v>86</c:v>
                </c:pt>
                <c:pt idx="8">
                  <c:v>#N/A</c:v>
                </c:pt>
                <c:pt idx="9">
                  <c:v>#N/A</c:v>
                </c:pt>
                <c:pt idx="10">
                  <c:v>79</c:v>
                </c:pt>
                <c:pt idx="11">
                  <c:v>#N/A</c:v>
                </c:pt>
                <c:pt idx="12">
                  <c:v>#N/A</c:v>
                </c:pt>
                <c:pt idx="13">
                  <c:v>72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7918088"/>
        <c:axId val="247918480"/>
      </c:lineChart>
      <c:catAx>
        <c:axId val="24791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7918480"/>
        <c:crosses val="autoZero"/>
        <c:auto val="1"/>
        <c:lblAlgn val="ctr"/>
        <c:lblOffset val="100"/>
        <c:tickLblSkip val="1"/>
        <c:tickMarkSkip val="1"/>
        <c:noMultiLvlLbl val="0"/>
      </c:catAx>
      <c:valAx>
        <c:axId val="24791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918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2017</c:v>
                </c:pt>
                <c:pt idx="5">
                  <c:v>1965</c:v>
                </c:pt>
                <c:pt idx="8">
                  <c:v>1955</c:v>
                </c:pt>
                <c:pt idx="11">
                  <c:v>1919</c:v>
                </c:pt>
                <c:pt idx="14">
                  <c:v>1776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65</c:v>
                </c:pt>
                <c:pt idx="5">
                  <c:v>55</c:v>
                </c:pt>
                <c:pt idx="8">
                  <c:v>45</c:v>
                </c:pt>
                <c:pt idx="11">
                  <c:v>34</c:v>
                </c:pt>
                <c:pt idx="14">
                  <c:v>27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373</c:v>
                </c:pt>
                <c:pt idx="5">
                  <c:v>740</c:v>
                </c:pt>
                <c:pt idx="8">
                  <c:v>986</c:v>
                </c:pt>
                <c:pt idx="11">
                  <c:v>1149</c:v>
                </c:pt>
                <c:pt idx="14">
                  <c:v>1427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254</c:v>
                </c:pt>
                <c:pt idx="3">
                  <c:v>204</c:v>
                </c:pt>
                <c:pt idx="6">
                  <c:v>192</c:v>
                </c:pt>
                <c:pt idx="9">
                  <c:v>212</c:v>
                </c:pt>
                <c:pt idx="12">
                  <c:v>194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492</c:v>
                </c:pt>
                <c:pt idx="3">
                  <c:v>514</c:v>
                </c:pt>
                <c:pt idx="6">
                  <c:v>402</c:v>
                </c:pt>
                <c:pt idx="9">
                  <c:v>312</c:v>
                </c:pt>
                <c:pt idx="12">
                  <c:v>338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2063</c:v>
                </c:pt>
                <c:pt idx="3">
                  <c:v>2253</c:v>
                </c:pt>
                <c:pt idx="6">
                  <c:v>2238</c:v>
                </c:pt>
                <c:pt idx="9">
                  <c:v>2138</c:v>
                </c:pt>
                <c:pt idx="12">
                  <c:v>2140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7919264"/>
        <c:axId val="247919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379</c:v>
                </c:pt>
                <c:pt idx="2">
                  <c:v>#N/A</c:v>
                </c:pt>
                <c:pt idx="3">
                  <c:v>#N/A</c:v>
                </c:pt>
                <c:pt idx="4">
                  <c:v>211</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7919264"/>
        <c:axId val="247919656"/>
      </c:lineChart>
      <c:catAx>
        <c:axId val="24791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7919656"/>
        <c:crosses val="autoZero"/>
        <c:auto val="1"/>
        <c:lblAlgn val="ctr"/>
        <c:lblOffset val="100"/>
        <c:tickLblSkip val="1"/>
        <c:tickMarkSkip val="1"/>
        <c:noMultiLvlLbl val="0"/>
      </c:catAx>
      <c:valAx>
        <c:axId val="247919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91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{CDD596DD-DB56-4DCC-BD7B-2074372D09E1}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{4666F12F-254D-412F-86FE-5A556990A86E}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{7260A5D9-B778-4B0E-A2B0-58D8442D4A95}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{C3AE0145-5920-42FE-A19C-355C511F3A54}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{5943D692-9D03-47C4-94B4-3B85A138B05F}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{CEA86FA6-26D0-4DB1-964F-A723F146D613}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{EE945D8E-E678-4966-8AB3-A94D57EA82B6}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{558B32FD-369C-4CE7-86F6-A78711E9F973}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{C243D18E-7156-4530-B561-A477B4174ECB}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{5FCA8137-A980-4D7B-B0B7-A1B22888278C}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88083720"/>
        <c:axId val="288084112"/>
      </c:scatterChart>
      <c:valAx>
        <c:axId val="288083720"/>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8084112"/>
        <c:crosses val="autoZero"/>
        <c:crossBetween val="midCat"/>
      </c:valAx>
      <c:valAx>
        <c:axId val="2880841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8083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{F04D4FE8-15E6-434D-931D-CFC2F1C1B99F}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{49612021-4E10-4EC5-9730-3C97B5B85CD9}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{CA26CF4B-FBA1-47DA-93D9-7B97F4F47B7C}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{9997BB5B-BBE1-4486-A806-44B14B008020}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{ECECC023-DC3B-4AC0-B733-D0745F1D2EC9}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c:v>
                </c:pt>
                <c:pt idx="1">
                  <c:v>9.8000000000000007</c:v>
                </c:pt>
                <c:pt idx="2">
                  <c:v>9.9</c:v>
                </c:pt>
                <c:pt idx="3">
                  <c:v>9.1</c:v>
                </c:pt>
                <c:pt idx="4">
                  <c:v>8.6</c:v>
                </c:pt>
              </c:numCache>
            </c:numRef>
          </c:xVal>
          <c:yVal>
            <c:numRef>
              <c:f>公会計指標分析・財政指標組合せ分析表!$K$73:$O$73</c:f>
              <c:numCache>
                <c:formatCode>#,##0.0;"▲ "#,##0.0</c:formatCode>
                <c:ptCount val="5"/>
                <c:pt idx="0">
                  <c:v>42</c:v>
                </c:pt>
                <c:pt idx="1">
                  <c:v>23.7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{C444D334-5AF3-4661-B9AC-3A7BE817B4C0}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{3D866FDF-4951-4020-BEAD-6D3C7209D403}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{2EF1930D-DCC6-4C07-B631-5CBE05F9BC09}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{C9035364-9529-41A5-ACAC-4A65614939EC}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{E2FA73A5-4AC2-4B76-8626-31C58ED7EAC5}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88082936"/>
        <c:axId val="288082544"/>
      </c:scatterChart>
      <c:valAx>
        <c:axId val="288082936"/>
        <c:scaling>
          <c:orientation val="minMax"/>
          <c:max val="10.199999999999999"/>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8082544"/>
        <c:crosses val="autoZero"/>
        <c:crossBetween val="midCat"/>
      </c:valAx>
      <c:valAx>
        <c:axId val="288082544"/>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8082936"/>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年度から公債費適正化計画を策定し、平成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年間で地方債発行総額</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億円（臨時財政対策債を除く。）をおおむね達成し、平成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年度には、約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億円の公的資金補償金免除繰上償還と臨時財政対策債（縁故債分）の繰上償還を行い、地方債の残高を減らし、平成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年度実質公債費比率は</a:t>
          </a:r>
          <a:r>
            <a:rPr lang="en-US" altLang="ja-JP" sz="1100" b="0" i="0" baseline="0">
              <a:solidFill>
                <a:schemeClr val="dk1"/>
              </a:solidFill>
              <a:effectLst/>
              <a:latin typeface="+mn-lt"/>
              <a:ea typeface="+mn-ea"/>
              <a:cs typeface="+mn-cs"/>
            </a:rPr>
            <a:t>8.6%</a:t>
          </a:r>
          <a:r>
            <a:rPr lang="ja-JP" altLang="ja-JP" sz="1100" b="0" i="0" baseline="0">
              <a:solidFill>
                <a:schemeClr val="dk1"/>
              </a:solidFill>
              <a:effectLst/>
              <a:latin typeface="+mn-lt"/>
              <a:ea typeface="+mn-ea"/>
              <a:cs typeface="+mn-cs"/>
            </a:rPr>
            <a:t>にまで減少した。今後とも、適切な投資に向けた借入を計画的に実施していく。</a:t>
          </a:r>
          <a:r>
            <a:rPr lang="ja-JP" altLang="ja-JP" sz="110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億円の公的資金補償金免除繰上償還と臨時財政対策債（縁故債分）の繰上償還を行い、地方債の残高を減らしている。一方、充当可能基金も拡充し、将来負担比率の減少に努めている。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岡山県西粟倉村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1,485
1,471
57.97
2,830,250
2,688,271
71,495
1,150,494
2,139,579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類似団体と同水準である。</a:t>
          </a:r>
          <a:r>
            <a:rPr kumimoji="1" lang="ja-JP" altLang="ja-JP" sz="1100">
              <a:solidFill>
                <a:schemeClr val="dk1"/>
              </a:solidFill>
              <a:effectLst/>
              <a:latin typeface="+mn-lt"/>
              <a:ea typeface="+mn-ea"/>
              <a:cs typeface="+mn-cs"/>
            </a:rPr>
            <a:t>公共施設等総合管理計画に基づき、今後の老朽化対策に取り組むことが必要である。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6" name="テキスト ボックス 55"/>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8" name="テキスト ボックス 57"/>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0" name="テキスト ボックス 59"/>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2" name="テキスト ボックス 61"/>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6" name="直線コネクタ 65"/>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7" name="有形固定資産減価償却率最小値テキスト"/>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68" name="直線コネクタ 67"/>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69"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0" name="直線コネクタ 69"/>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47261</xdr:rowOff>
    </xdr:from>
    <xdr:ext cx="405111" cy="259045"/>
    <xdr:sp macro="" textlink="">
      <xdr:nvSpPr>
        <xdr:cNvPr id="71"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2" name="フローチャート : 判断 71"/>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73" name="フローチャート : 判断 72"/>
        <xdr:cNvSpPr/>
      </xdr:nvSpPr>
      <xdr:spPr>
        <a:xfrm>
          <a:off x="400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150876</xdr:rowOff>
    </xdr:from>
    <xdr:to>
      <xdr:col>3</xdr:col>
      <xdr:colOff>511175</xdr:colOff>
      <xdr:row>30</xdr:row>
      <xdr:rowOff>81026</xdr:rowOff>
    </xdr:to>
    <xdr:sp macro="" textlink="">
      <xdr:nvSpPr>
        <xdr:cNvPr id="79" name="円/楕円 78"/>
        <xdr:cNvSpPr/>
      </xdr:nvSpPr>
      <xdr:spPr>
        <a:xfrm>
          <a:off x="40005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115333</xdr:rowOff>
    </xdr:from>
    <xdr:ext cx="405111" cy="259045"/>
    <xdr:sp macro="" textlink="">
      <xdr:nvSpPr>
        <xdr:cNvPr id="80" name="n_1aveValue有形固定資産減価償却率"/>
        <xdr:cNvSpPr txBox="1"/>
      </xdr:nvSpPr>
      <xdr:spPr>
        <a:xfrm>
          <a:off x="3836043"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97553</xdr:rowOff>
    </xdr:from>
    <xdr:ext cx="405111" cy="259045"/>
    <xdr:sp macro="" textlink="">
      <xdr:nvSpPr>
        <xdr:cNvPr id="81" name="n_1mainValue有形固定資産減価償却率"/>
        <xdr:cNvSpPr txBox="1"/>
      </xdr:nvSpPr>
      <xdr:spPr>
        <a:xfrm>
          <a:off x="3836043"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岡山県西粟倉村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1,485
1,471
57.97
2,830,250
2,688,271
71,495
1,150,494
2,139,579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xdr:cNvCxnSpPr/>
      </xdr:nvCxnSpPr>
      <xdr:spPr>
        <a:xfrm flipV="1">
          <a:off x="4634865" y="56578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26687</xdr:rowOff>
    </xdr:from>
    <xdr:ext cx="405111" cy="259045"/>
    <xdr:sp macro="" textlink="">
      <xdr:nvSpPr>
        <xdr:cNvPr id="62" name="【道路】&#10;有形固定資産減価償却率平均値テキスト"/>
        <xdr:cNvSpPr txBox="1"/>
      </xdr:nvSpPr>
      <xdr:spPr>
        <a:xfrm>
          <a:off x="47244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21590</xdr:rowOff>
    </xdr:from>
    <xdr:to>
      <xdr:col>5</xdr:col>
      <xdr:colOff>409575</xdr:colOff>
      <xdr:row>36</xdr:row>
      <xdr:rowOff>123190</xdr:rowOff>
    </xdr:to>
    <xdr:sp macro="" textlink="">
      <xdr:nvSpPr>
        <xdr:cNvPr id="64" name="フローチャート : 判断 63"/>
        <xdr:cNvSpPr/>
      </xdr:nvSpPr>
      <xdr:spPr>
        <a:xfrm>
          <a:off x="3746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25400</xdr:rowOff>
    </xdr:from>
    <xdr:to>
      <xdr:col>5</xdr:col>
      <xdr:colOff>409575</xdr:colOff>
      <xdr:row>34</xdr:row>
      <xdr:rowOff>127000</xdr:rowOff>
    </xdr:to>
    <xdr:sp macro="" textlink="">
      <xdr:nvSpPr>
        <xdr:cNvPr id="70" name="円/楕円 69"/>
        <xdr:cNvSpPr/>
      </xdr:nvSpPr>
      <xdr:spPr>
        <a:xfrm>
          <a:off x="3746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114317</xdr:rowOff>
    </xdr:from>
    <xdr:ext cx="405111" cy="259045"/>
    <xdr:sp macro="" textlink="">
      <xdr:nvSpPr>
        <xdr:cNvPr id="71" name="n_1aveValue【道路】&#10;有形固定資産減価償却率"/>
        <xdr:cNvSpPr txBox="1"/>
      </xdr:nvSpPr>
      <xdr:spPr>
        <a:xfrm>
          <a:off x="3582043"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143527</xdr:rowOff>
    </xdr:from>
    <xdr:ext cx="405111" cy="259045"/>
    <xdr:sp macro="" textlink="">
      <xdr:nvSpPr>
        <xdr:cNvPr id="72" name="n_1mainValue【道路】&#10;有形固定資産減価償却率"/>
        <xdr:cNvSpPr txBox="1"/>
      </xdr:nvSpPr>
      <xdr:spPr>
        <a:xfrm>
          <a:off x="3582043"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98" name="直線コネクタ 97"/>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99" name="【道路】&#10;一人当たり延長最小値テキスト"/>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0" name="直線コネクタ 99"/>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1" name="【道路】&#10;一人当たり延長最大値テキスト"/>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2" name="直線コネクタ 101"/>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3" name="【道路】&#10;一人当たり延長平均値テキスト"/>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4" name="フローチャート : 判断 103"/>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5" name="フローチャート : 判断 104"/>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36068</xdr:rowOff>
    </xdr:from>
    <xdr:to>
      <xdr:col>14</xdr:col>
      <xdr:colOff>79375</xdr:colOff>
      <xdr:row>40</xdr:row>
      <xdr:rowOff>137668</xdr:rowOff>
    </xdr:to>
    <xdr:sp macro="" textlink="">
      <xdr:nvSpPr>
        <xdr:cNvPr id="111" name="円/楕円 110"/>
        <xdr:cNvSpPr/>
      </xdr:nvSpPr>
      <xdr:spPr>
        <a:xfrm>
          <a:off x="9588500" y="68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77581</xdr:rowOff>
    </xdr:from>
    <xdr:ext cx="534377" cy="259045"/>
    <xdr:sp macro="" textlink="">
      <xdr:nvSpPr>
        <xdr:cNvPr id="112" name="n_1aveValue【道路】&#10;一人当たり延長"/>
        <xdr:cNvSpPr txBox="1"/>
      </xdr:nvSpPr>
      <xdr:spPr>
        <a:xfrm>
          <a:off x="9359410" y="64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128795</xdr:rowOff>
    </xdr:from>
    <xdr:ext cx="534377" cy="259045"/>
    <xdr:sp macro="" textlink="">
      <xdr:nvSpPr>
        <xdr:cNvPr id="113" name="n_1mainValue【道路】&#10;一人当たり延長"/>
        <xdr:cNvSpPr txBox="1"/>
      </xdr:nvSpPr>
      <xdr:spPr>
        <a:xfrm>
          <a:off x="9359410" y="69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38" name="直線コネクタ 137"/>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39" name="【橋りょう・トンネル】&#10;有形固定資産減価償却率最小値テキスト"/>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0" name="直線コネクタ 139"/>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1" name="【橋りょう・トンネル】&#10;有形固定資産減価償却率最大値テキスト"/>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2" name="直線コネクタ 141"/>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xdr:rowOff>
    </xdr:from>
    <xdr:ext cx="405111" cy="259045"/>
    <xdr:sp macro="" textlink="">
      <xdr:nvSpPr>
        <xdr:cNvPr id="143" name="【橋りょう・トンネル】&#10;有形固定資産減価償却率平均値テキスト"/>
        <xdr:cNvSpPr txBox="1"/>
      </xdr:nvSpPr>
      <xdr:spPr>
        <a:xfrm>
          <a:off x="47244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44" name="フローチャート : 判断 143"/>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45" name="フローチャート : 判断 144"/>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82550</xdr:rowOff>
    </xdr:from>
    <xdr:to>
      <xdr:col>5</xdr:col>
      <xdr:colOff>409575</xdr:colOff>
      <xdr:row>58</xdr:row>
      <xdr:rowOff>12700</xdr:rowOff>
    </xdr:to>
    <xdr:sp macro="" textlink="">
      <xdr:nvSpPr>
        <xdr:cNvPr id="151" name="円/楕円 150"/>
        <xdr:cNvSpPr/>
      </xdr:nvSpPr>
      <xdr:spPr>
        <a:xfrm>
          <a:off x="3746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83837</xdr:rowOff>
    </xdr:from>
    <xdr:ext cx="405111" cy="259045"/>
    <xdr:sp macro="" textlink="">
      <xdr:nvSpPr>
        <xdr:cNvPr id="152" name="n_1aveValue【橋りょう・トンネル】&#10;有形固定資産減価償却率"/>
        <xdr:cNvSpPr txBox="1"/>
      </xdr:nvSpPr>
      <xdr:spPr>
        <a:xfrm>
          <a:off x="3582043"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29227</xdr:rowOff>
    </xdr:from>
    <xdr:ext cx="405111" cy="259045"/>
    <xdr:sp macro="" textlink="">
      <xdr:nvSpPr>
        <xdr:cNvPr id="153" name="n_1mainValue【橋りょう・トンネル】&#10;有形固定資産減価償却率"/>
        <xdr:cNvSpPr txBox="1"/>
      </xdr:nvSpPr>
      <xdr:spPr>
        <a:xfrm>
          <a:off x="3582043"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4" name="直線コネクタ 16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5" name="テキスト ボックス 16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6" name="直線コネクタ 16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7" name="テキスト ボックス 16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8" name="直線コネクタ 16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9" name="テキスト ボックス 16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0" name="直線コネクタ 16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1" name="テキスト ボックス 17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2" name="直線コネクタ 17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3" name="テキスト ボックス 17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4" name="直線コネクタ 17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5" name="テキスト ボックス 17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120667</xdr:rowOff>
    </xdr:from>
    <xdr:to>
      <xdr:col>15</xdr:col>
      <xdr:colOff>180340</xdr:colOff>
      <xdr:row>64</xdr:row>
      <xdr:rowOff>105725</xdr:rowOff>
    </xdr:to>
    <xdr:cxnSp macro="">
      <xdr:nvCxnSpPr>
        <xdr:cNvPr id="179" name="直線コネクタ 178"/>
        <xdr:cNvCxnSpPr/>
      </xdr:nvCxnSpPr>
      <xdr:spPr>
        <a:xfrm flipV="1">
          <a:off x="10476865" y="9721867"/>
          <a:ext cx="0" cy="13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109552</xdr:rowOff>
    </xdr:from>
    <xdr:ext cx="534377" cy="259045"/>
    <xdr:sp macro="" textlink="">
      <xdr:nvSpPr>
        <xdr:cNvPr id="180" name="【橋りょう・トンネル】&#10;一人当たり有形固定資産（償却資産）額最小値テキスト"/>
        <xdr:cNvSpPr txBox="1"/>
      </xdr:nvSpPr>
      <xdr:spPr>
        <a:xfrm>
          <a:off x="10566400" y="110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105725</xdr:rowOff>
    </xdr:from>
    <xdr:to>
      <xdr:col>15</xdr:col>
      <xdr:colOff>269875</xdr:colOff>
      <xdr:row>64</xdr:row>
      <xdr:rowOff>105725</xdr:rowOff>
    </xdr:to>
    <xdr:cxnSp macro="">
      <xdr:nvCxnSpPr>
        <xdr:cNvPr id="181" name="直線コネクタ 180"/>
        <xdr:cNvCxnSpPr/>
      </xdr:nvCxnSpPr>
      <xdr:spPr>
        <a:xfrm>
          <a:off x="10388600" y="1107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67344</xdr:rowOff>
    </xdr:from>
    <xdr:ext cx="690189" cy="259045"/>
    <xdr:sp macro="" textlink="">
      <xdr:nvSpPr>
        <xdr:cNvPr id="182" name="【橋りょう・トンネル】&#10;一人当たり有形固定資産（償却資産）額最大値テキスト"/>
        <xdr:cNvSpPr txBox="1"/>
      </xdr:nvSpPr>
      <xdr:spPr>
        <a:xfrm>
          <a:off x="10566400" y="94970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56</xdr:row>
      <xdr:rowOff>120667</xdr:rowOff>
    </xdr:from>
    <xdr:to>
      <xdr:col>15</xdr:col>
      <xdr:colOff>269875</xdr:colOff>
      <xdr:row>56</xdr:row>
      <xdr:rowOff>120667</xdr:rowOff>
    </xdr:to>
    <xdr:cxnSp macro="">
      <xdr:nvCxnSpPr>
        <xdr:cNvPr id="183" name="直線コネクタ 182"/>
        <xdr:cNvCxnSpPr/>
      </xdr:nvCxnSpPr>
      <xdr:spPr>
        <a:xfrm>
          <a:off x="10388600" y="972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39531</xdr:rowOff>
    </xdr:from>
    <xdr:ext cx="599010" cy="259045"/>
    <xdr:sp macro="" textlink="">
      <xdr:nvSpPr>
        <xdr:cNvPr id="184" name="【橋りょう・トンネル】&#10;一人当たり有形固定資産（償却資産）額平均値テキスト"/>
        <xdr:cNvSpPr txBox="1"/>
      </xdr:nvSpPr>
      <xdr:spPr>
        <a:xfrm>
          <a:off x="10566400" y="10497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61104</xdr:rowOff>
    </xdr:from>
    <xdr:to>
      <xdr:col>15</xdr:col>
      <xdr:colOff>231775</xdr:colOff>
      <xdr:row>61</xdr:row>
      <xdr:rowOff>162704</xdr:rowOff>
    </xdr:to>
    <xdr:sp macro="" textlink="">
      <xdr:nvSpPr>
        <xdr:cNvPr id="185" name="フローチャート : 判断 184"/>
        <xdr:cNvSpPr/>
      </xdr:nvSpPr>
      <xdr:spPr>
        <a:xfrm>
          <a:off x="10426700" y="1051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5227</xdr:rowOff>
    </xdr:from>
    <xdr:to>
      <xdr:col>14</xdr:col>
      <xdr:colOff>79375</xdr:colOff>
      <xdr:row>56</xdr:row>
      <xdr:rowOff>106827</xdr:rowOff>
    </xdr:to>
    <xdr:sp macro="" textlink="">
      <xdr:nvSpPr>
        <xdr:cNvPr id="186" name="フローチャート : 判断 185"/>
        <xdr:cNvSpPr/>
      </xdr:nvSpPr>
      <xdr:spPr>
        <a:xfrm>
          <a:off x="9588500" y="960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5590</xdr:rowOff>
    </xdr:from>
    <xdr:to>
      <xdr:col>14</xdr:col>
      <xdr:colOff>79375</xdr:colOff>
      <xdr:row>57</xdr:row>
      <xdr:rowOff>107190</xdr:rowOff>
    </xdr:to>
    <xdr:sp macro="" textlink="">
      <xdr:nvSpPr>
        <xdr:cNvPr id="192" name="円/楕円 191"/>
        <xdr:cNvSpPr/>
      </xdr:nvSpPr>
      <xdr:spPr>
        <a:xfrm>
          <a:off x="9588500" y="977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54</xdr:row>
      <xdr:rowOff>123354</xdr:rowOff>
    </xdr:from>
    <xdr:ext cx="690189" cy="259045"/>
    <xdr:sp macro="" textlink="">
      <xdr:nvSpPr>
        <xdr:cNvPr id="193" name="n_1aveValue【橋りょう・トンネル】&#10;一人当たり有形固定資産（償却資産）額"/>
        <xdr:cNvSpPr txBox="1"/>
      </xdr:nvSpPr>
      <xdr:spPr>
        <a:xfrm>
          <a:off x="9281504" y="9381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356579</xdr:colOff>
      <xdr:row>57</xdr:row>
      <xdr:rowOff>98317</xdr:rowOff>
    </xdr:from>
    <xdr:ext cx="690189" cy="259045"/>
    <xdr:sp macro="" textlink="">
      <xdr:nvSpPr>
        <xdr:cNvPr id="194" name="n_1mainValue【橋りょう・トンネル】&#10;一人当たり有形固定資産（償却資産）額"/>
        <xdr:cNvSpPr txBox="1"/>
      </xdr:nvSpPr>
      <xdr:spPr>
        <a:xfrm>
          <a:off x="9281504" y="9870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1,170,698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5" name="直線コネクタ 20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6" name="テキスト ボックス 20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7" name="直線コネクタ 20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8" name="テキスト ボックス 20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9" name="直線コネクタ 20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0" name="テキスト ボックス 20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1" name="直線コネクタ 21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2" name="テキスト ボックス 21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3" name="直線コネクタ 21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4" name="テキスト ボックス 21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5" name="直線コネクタ 21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6" name="テキスト ボックス 21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20" name="直線コネクタ 219"/>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21" name="【公営住宅】&#10;有形固定資産減価償却率最小値テキスト"/>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22" name="直線コネクタ 221"/>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23" name="【公営住宅】&#10;有形固定資産減価償却率最大値テキスト"/>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4" name="直線コネクタ 223"/>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25" name="【公営住宅】&#10;有形固定資産減価償却率平均値テキスト"/>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6" name="フローチャート : 判断 225"/>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27" name="フローチャート : 判断 226"/>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152219</xdr:rowOff>
    </xdr:from>
    <xdr:to>
      <xdr:col>5</xdr:col>
      <xdr:colOff>409575</xdr:colOff>
      <xdr:row>79</xdr:row>
      <xdr:rowOff>82369</xdr:rowOff>
    </xdr:to>
    <xdr:sp macro="" textlink="">
      <xdr:nvSpPr>
        <xdr:cNvPr id="233" name="円/楕円 232"/>
        <xdr:cNvSpPr/>
      </xdr:nvSpPr>
      <xdr:spPr>
        <a:xfrm>
          <a:off x="3746500" y="13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60433</xdr:rowOff>
    </xdr:from>
    <xdr:ext cx="405111" cy="259045"/>
    <xdr:sp macro="" textlink="">
      <xdr:nvSpPr>
        <xdr:cNvPr id="234" name="n_1aveValue【公営住宅】&#10;有形固定資産減価償却率"/>
        <xdr:cNvSpPr txBox="1"/>
      </xdr:nvSpPr>
      <xdr:spPr>
        <a:xfrm>
          <a:off x="3582043" y="1394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98896</xdr:rowOff>
    </xdr:from>
    <xdr:ext cx="405111" cy="259045"/>
    <xdr:sp macro="" textlink="">
      <xdr:nvSpPr>
        <xdr:cNvPr id="235" name="n_1mainValue【公営住宅】&#10;有形固定資産減価償却率"/>
        <xdr:cNvSpPr txBox="1"/>
      </xdr:nvSpPr>
      <xdr:spPr>
        <a:xfrm>
          <a:off x="3582043" y="1330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6" name="テキスト ボックス 24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7" name="直線コネクタ 24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8" name="テキスト ボックス 24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9" name="直線コネクタ 24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0" name="テキスト ボックス 24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3" name="直線コネクタ 25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4" name="テキスト ボックス 25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5" name="直線コネクタ 25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6" name="テキスト ボックス 25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60" name="直線コネクタ 259"/>
        <xdr:cNvCxnSpPr/>
      </xdr:nvCxnSpPr>
      <xdr:spPr>
        <a:xfrm flipV="1">
          <a:off x="10476865" y="13550264"/>
          <a:ext cx="0" cy="117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61" name="【公営住宅】&#10;一人当たり面積最小値テキスト"/>
        <xdr:cNvSpPr txBox="1"/>
      </xdr:nvSpPr>
      <xdr:spPr>
        <a:xfrm>
          <a:off x="105664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62" name="直線コネクタ 261"/>
        <xdr:cNvCxnSpPr/>
      </xdr:nvCxnSpPr>
      <xdr:spPr>
        <a:xfrm>
          <a:off x="10388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63" name="【公営住宅】&#10;一人当たり面積最大値テキスト"/>
        <xdr:cNvSpPr txBox="1"/>
      </xdr:nvSpPr>
      <xdr:spPr>
        <a:xfrm>
          <a:off x="10566400" y="13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64" name="直線コネクタ 263"/>
        <xdr:cNvCxnSpPr/>
      </xdr:nvCxnSpPr>
      <xdr:spPr>
        <a:xfrm>
          <a:off x="10388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27067</xdr:rowOff>
    </xdr:from>
    <xdr:ext cx="469744" cy="259045"/>
    <xdr:sp macro="" textlink="">
      <xdr:nvSpPr>
        <xdr:cNvPr id="265" name="【公営住宅】&#10;一人当たり面積平均値テキスト"/>
        <xdr:cNvSpPr txBox="1"/>
      </xdr:nvSpPr>
      <xdr:spPr>
        <a:xfrm>
          <a:off x="10566400" y="14257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66" name="フローチャート : 判断 265"/>
        <xdr:cNvSpPr/>
      </xdr:nvSpPr>
      <xdr:spPr>
        <a:xfrm>
          <a:off x="10426700" y="1427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25019</xdr:rowOff>
    </xdr:from>
    <xdr:to>
      <xdr:col>14</xdr:col>
      <xdr:colOff>79375</xdr:colOff>
      <xdr:row>83</xdr:row>
      <xdr:rowOff>126619</xdr:rowOff>
    </xdr:to>
    <xdr:sp macro="" textlink="">
      <xdr:nvSpPr>
        <xdr:cNvPr id="267" name="フローチャート : 判断 266"/>
        <xdr:cNvSpPr/>
      </xdr:nvSpPr>
      <xdr:spPr>
        <a:xfrm>
          <a:off x="9588500" y="1425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102363</xdr:rowOff>
    </xdr:from>
    <xdr:to>
      <xdr:col>14</xdr:col>
      <xdr:colOff>79375</xdr:colOff>
      <xdr:row>84</xdr:row>
      <xdr:rowOff>32513</xdr:rowOff>
    </xdr:to>
    <xdr:sp macro="" textlink="">
      <xdr:nvSpPr>
        <xdr:cNvPr id="273" name="円/楕円 272"/>
        <xdr:cNvSpPr/>
      </xdr:nvSpPr>
      <xdr:spPr>
        <a:xfrm>
          <a:off x="9588500" y="143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143146</xdr:rowOff>
    </xdr:from>
    <xdr:ext cx="469744" cy="259045"/>
    <xdr:sp macro="" textlink="">
      <xdr:nvSpPr>
        <xdr:cNvPr id="274" name="n_1aveValue【公営住宅】&#10;一人当たり面積"/>
        <xdr:cNvSpPr txBox="1"/>
      </xdr:nvSpPr>
      <xdr:spPr>
        <a:xfrm>
          <a:off x="9391727" y="1403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23640</xdr:rowOff>
    </xdr:from>
    <xdr:ext cx="469744" cy="259045"/>
    <xdr:sp macro="" textlink="">
      <xdr:nvSpPr>
        <xdr:cNvPr id="275" name="n_1mainValue【公営住宅】&#10;一人当たり面積"/>
        <xdr:cNvSpPr txBox="1"/>
      </xdr:nvSpPr>
      <xdr:spPr>
        <a:xfrm>
          <a:off x="9391727" y="1442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7" name="正方形/長方形 27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8" name="正方形/長方形 27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9" name="正方形/長方形 27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0" name="正方形/長方形 27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3" name="正方形/長方形 28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4" name="正方形/長方形 28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5" name="正方形/長方形 28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6" name="正方形/長方形 28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7" name="正方形/長方形 2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6" name="テキスト ボックス 2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7" name="直線コネクタ 2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8" name="テキスト ボックス 29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9" name="直線コネクタ 2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0" name="テキスト ボックス 29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1" name="直線コネクタ 3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2" name="テキスト ボックス 3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3" name="直線コネクタ 3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4" name="テキスト ボックス 3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5" name="直線コネクタ 3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6" name="テキスト ボックス 3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7" name="直線コネクタ 3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8" name="テキスト ボックス 3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9" name="直線コネクタ 3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0" name="テキスト ボックス 3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59872</xdr:rowOff>
    </xdr:to>
    <xdr:cxnSp macro="">
      <xdr:nvCxnSpPr>
        <xdr:cNvPr id="314" name="直線コネクタ 313"/>
        <xdr:cNvCxnSpPr/>
      </xdr:nvCxnSpPr>
      <xdr:spPr>
        <a:xfrm flipV="1">
          <a:off x="16318864" y="566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63699</xdr:rowOff>
    </xdr:from>
    <xdr:ext cx="405111" cy="259045"/>
    <xdr:sp macro="" textlink="">
      <xdr:nvSpPr>
        <xdr:cNvPr id="315" name="【認定こども園・幼稚園・保育所】&#10;有形固定資産減価償却率最小値テキスト"/>
        <xdr:cNvSpPr txBox="1"/>
      </xdr:nvSpPr>
      <xdr:spPr>
        <a:xfrm>
          <a:off x="164084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316" name="直線コネクタ 315"/>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317" name="【認定こども園・幼稚園・保育所】&#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318" name="直線コネクタ 31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144253</xdr:rowOff>
    </xdr:from>
    <xdr:ext cx="405111" cy="259045"/>
    <xdr:sp macro="" textlink="">
      <xdr:nvSpPr>
        <xdr:cNvPr id="319" name="【認定こども園・幼稚園・保育所】&#10;有形固定資産減価償却率平均値テキスト"/>
        <xdr:cNvSpPr txBox="1"/>
      </xdr:nvSpPr>
      <xdr:spPr>
        <a:xfrm>
          <a:off x="164084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320" name="フローチャート : 判断 319"/>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79284</xdr:rowOff>
    </xdr:from>
    <xdr:to>
      <xdr:col>22</xdr:col>
      <xdr:colOff>415925</xdr:colOff>
      <xdr:row>42</xdr:row>
      <xdr:rowOff>9434</xdr:rowOff>
    </xdr:to>
    <xdr:sp macro="" textlink="">
      <xdr:nvSpPr>
        <xdr:cNvPr id="321" name="フローチャート : 判断 320"/>
        <xdr:cNvSpPr/>
      </xdr:nvSpPr>
      <xdr:spPr>
        <a:xfrm>
          <a:off x="15430500" y="71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120106</xdr:rowOff>
    </xdr:from>
    <xdr:to>
      <xdr:col>22</xdr:col>
      <xdr:colOff>415925</xdr:colOff>
      <xdr:row>39</xdr:row>
      <xdr:rowOff>50256</xdr:rowOff>
    </xdr:to>
    <xdr:sp macro="" textlink="">
      <xdr:nvSpPr>
        <xdr:cNvPr id="327" name="円/楕円 326"/>
        <xdr:cNvSpPr/>
      </xdr:nvSpPr>
      <xdr:spPr>
        <a:xfrm>
          <a:off x="15430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561</xdr:rowOff>
    </xdr:from>
    <xdr:ext cx="405111" cy="259045"/>
    <xdr:sp macro="" textlink="">
      <xdr:nvSpPr>
        <xdr:cNvPr id="328" name="n_1aveValue【認定こども園・幼稚園・保育所】&#10;有形固定資産減価償却率"/>
        <xdr:cNvSpPr txBox="1"/>
      </xdr:nvSpPr>
      <xdr:spPr>
        <a:xfrm>
          <a:off x="15266043"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66783</xdr:rowOff>
    </xdr:from>
    <xdr:ext cx="405111" cy="259045"/>
    <xdr:sp macro="" textlink="">
      <xdr:nvSpPr>
        <xdr:cNvPr id="329" name="n_1mainValue【認定こども園・幼稚園・保育所】&#10;有形固定資産減価償却率"/>
        <xdr:cNvSpPr txBox="1"/>
      </xdr:nvSpPr>
      <xdr:spPr>
        <a:xfrm>
          <a:off x="15266043"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40" name="テキスト ボックス 33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41" name="直線コネクタ 34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2" name="テキスト ボックス 34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3" name="直線コネクタ 34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4" name="テキスト ボックス 34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5" name="直線コネクタ 34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6" name="テキスト ボックス 34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7" name="直線コネクタ 34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8" name="テキスト ボックス 34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0" name="テキスト ボックス 3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110490</xdr:rowOff>
    </xdr:from>
    <xdr:to>
      <xdr:col>32</xdr:col>
      <xdr:colOff>186689</xdr:colOff>
      <xdr:row>41</xdr:row>
      <xdr:rowOff>67056</xdr:rowOff>
    </xdr:to>
    <xdr:cxnSp macro="">
      <xdr:nvCxnSpPr>
        <xdr:cNvPr id="352" name="直線コネクタ 351"/>
        <xdr:cNvCxnSpPr/>
      </xdr:nvCxnSpPr>
      <xdr:spPr>
        <a:xfrm flipV="1">
          <a:off x="22160864" y="6282690"/>
          <a:ext cx="0" cy="81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70883</xdr:rowOff>
    </xdr:from>
    <xdr:ext cx="469744" cy="259045"/>
    <xdr:sp macro="" textlink="">
      <xdr:nvSpPr>
        <xdr:cNvPr id="353" name="【認定こども園・幼稚園・保育所】&#10;一人当たり面積最小値テキスト"/>
        <xdr:cNvSpPr txBox="1"/>
      </xdr:nvSpPr>
      <xdr:spPr>
        <a:xfrm>
          <a:off x="222504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67056</xdr:rowOff>
    </xdr:from>
    <xdr:to>
      <xdr:col>32</xdr:col>
      <xdr:colOff>276225</xdr:colOff>
      <xdr:row>41</xdr:row>
      <xdr:rowOff>67056</xdr:rowOff>
    </xdr:to>
    <xdr:cxnSp macro="">
      <xdr:nvCxnSpPr>
        <xdr:cNvPr id="354" name="直線コネクタ 353"/>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57167</xdr:rowOff>
    </xdr:from>
    <xdr:ext cx="469744" cy="259045"/>
    <xdr:sp macro="" textlink="">
      <xdr:nvSpPr>
        <xdr:cNvPr id="355" name="【認定こども園・幼稚園・保育所】&#10;一人当たり面積最大値テキスト"/>
        <xdr:cNvSpPr txBox="1"/>
      </xdr:nvSpPr>
      <xdr:spPr>
        <a:xfrm>
          <a:off x="22250400" y="605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36</xdr:row>
      <xdr:rowOff>110490</xdr:rowOff>
    </xdr:from>
    <xdr:to>
      <xdr:col>32</xdr:col>
      <xdr:colOff>276225</xdr:colOff>
      <xdr:row>36</xdr:row>
      <xdr:rowOff>110490</xdr:rowOff>
    </xdr:to>
    <xdr:cxnSp macro="">
      <xdr:nvCxnSpPr>
        <xdr:cNvPr id="356" name="直線コネクタ 355"/>
        <xdr:cNvCxnSpPr/>
      </xdr:nvCxnSpPr>
      <xdr:spPr>
        <a:xfrm>
          <a:off x="22072600" y="628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140987</xdr:rowOff>
    </xdr:from>
    <xdr:ext cx="469744" cy="259045"/>
    <xdr:sp macro="" textlink="">
      <xdr:nvSpPr>
        <xdr:cNvPr id="357" name="【認定こども園・幼稚園・保育所】&#10;一人当たり面積平均値テキスト"/>
        <xdr:cNvSpPr txBox="1"/>
      </xdr:nvSpPr>
      <xdr:spPr>
        <a:xfrm>
          <a:off x="22250400" y="682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162560</xdr:rowOff>
    </xdr:from>
    <xdr:to>
      <xdr:col>32</xdr:col>
      <xdr:colOff>238125</xdr:colOff>
      <xdr:row>40</xdr:row>
      <xdr:rowOff>92710</xdr:rowOff>
    </xdr:to>
    <xdr:sp macro="" textlink="">
      <xdr:nvSpPr>
        <xdr:cNvPr id="358" name="フローチャート : 判断 357"/>
        <xdr:cNvSpPr/>
      </xdr:nvSpPr>
      <xdr:spPr>
        <a:xfrm>
          <a:off x="221107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82550</xdr:rowOff>
    </xdr:from>
    <xdr:to>
      <xdr:col>31</xdr:col>
      <xdr:colOff>85725</xdr:colOff>
      <xdr:row>40</xdr:row>
      <xdr:rowOff>12700</xdr:rowOff>
    </xdr:to>
    <xdr:sp macro="" textlink="">
      <xdr:nvSpPr>
        <xdr:cNvPr id="359" name="フローチャート : 判断 358"/>
        <xdr:cNvSpPr/>
      </xdr:nvSpPr>
      <xdr:spPr>
        <a:xfrm>
          <a:off x="21272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103124</xdr:rowOff>
    </xdr:from>
    <xdr:to>
      <xdr:col>31</xdr:col>
      <xdr:colOff>85725</xdr:colOff>
      <xdr:row>34</xdr:row>
      <xdr:rowOff>33274</xdr:rowOff>
    </xdr:to>
    <xdr:sp macro="" textlink="">
      <xdr:nvSpPr>
        <xdr:cNvPr id="365" name="円/楕円 364"/>
        <xdr:cNvSpPr/>
      </xdr:nvSpPr>
      <xdr:spPr>
        <a:xfrm>
          <a:off x="21272500" y="57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3827</xdr:rowOff>
    </xdr:from>
    <xdr:ext cx="469744" cy="259045"/>
    <xdr:sp macro="" textlink="">
      <xdr:nvSpPr>
        <xdr:cNvPr id="366" name="n_1aveValue【認定こども園・幼稚園・保育所】&#10;一人当たり面積"/>
        <xdr:cNvSpPr txBox="1"/>
      </xdr:nvSpPr>
      <xdr:spPr>
        <a:xfrm>
          <a:off x="21075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49801</xdr:rowOff>
    </xdr:from>
    <xdr:ext cx="469744" cy="259045"/>
    <xdr:sp macro="" textlink="">
      <xdr:nvSpPr>
        <xdr:cNvPr id="367" name="n_1mainValue【認定こども園・幼稚園・保育所】&#10;一人当たり面積"/>
        <xdr:cNvSpPr txBox="1"/>
      </xdr:nvSpPr>
      <xdr:spPr>
        <a:xfrm>
          <a:off x="21075727" y="553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0.791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5" name="正方形/長方形 3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6" name="テキスト ボックス 3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7" name="直線コネクタ 3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8" name="テキスト ボックス 3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9" name="直線コネクタ 3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0" name="テキスト ボックス 3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1" name="直線コネクタ 3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2" name="テキスト ボックス 3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3" name="直線コネクタ 3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4" name="テキスト ボックス 3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5" name="直線コネクタ 3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6" name="テキスト ボックス 3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7" name="直線コネクタ 3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8" name="テキスト ボックス 38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392" name="直線コネクタ 391"/>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93"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94" name="直線コネクタ 393"/>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395" name="【学校施設】&#10;有形固定資産減価償却率最大値テキスト"/>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396" name="直線コネクタ 395"/>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397" name="【学校施設】&#10;有形固定資産減価償却率平均値テキスト"/>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398" name="フローチャート : 判断 397"/>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399" name="フローチャート : 判断 398"/>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111125</xdr:rowOff>
    </xdr:from>
    <xdr:to>
      <xdr:col>22</xdr:col>
      <xdr:colOff>415925</xdr:colOff>
      <xdr:row>62</xdr:row>
      <xdr:rowOff>41275</xdr:rowOff>
    </xdr:to>
    <xdr:sp macro="" textlink="">
      <xdr:nvSpPr>
        <xdr:cNvPr id="405" name="円/楕円 404"/>
        <xdr:cNvSpPr/>
      </xdr:nvSpPr>
      <xdr:spPr>
        <a:xfrm>
          <a:off x="15430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52087</xdr:rowOff>
    </xdr:from>
    <xdr:ext cx="405111" cy="259045"/>
    <xdr:sp macro="" textlink="">
      <xdr:nvSpPr>
        <xdr:cNvPr id="406" name="n_1aveValue【学校施設】&#10;有形固定資産減価償却率"/>
        <xdr:cNvSpPr txBox="1"/>
      </xdr:nvSpPr>
      <xdr:spPr>
        <a:xfrm>
          <a:off x="15266043"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32402</xdr:rowOff>
    </xdr:from>
    <xdr:ext cx="405111" cy="259045"/>
    <xdr:sp macro="" textlink="">
      <xdr:nvSpPr>
        <xdr:cNvPr id="407" name="n_1mainValue【学校施設】&#10;有形固定資産減価償却率"/>
        <xdr:cNvSpPr txBox="1"/>
      </xdr:nvSpPr>
      <xdr:spPr>
        <a:xfrm>
          <a:off x="15266043"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9" name="直線コネクタ 41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0" name="テキスト ボックス 41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1" name="直線コネクタ 42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2" name="テキスト ボックス 42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3" name="直線コネクタ 42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4" name="テキスト ボックス 42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5" name="直線コネクタ 42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6" name="テキスト ボックス 42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7" name="直線コネクタ 42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28" name="テキスト ボックス 427"/>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9" name="直線コネクタ 42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30" name="テキスト ボックス 42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2" name="テキスト ボックス 43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34" name="直線コネクタ 433"/>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35" name="【学校施設】&#10;一人当たり面積最小値テキスト"/>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36" name="直線コネクタ 435"/>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37" name="【学校施設】&#10;一人当たり面積最大値テキスト"/>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38" name="直線コネクタ 437"/>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439" name="【学校施設】&#10;一人当たり面積平均値テキスト"/>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40" name="フローチャート : 判断 439"/>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441" name="フローチャート : 判断 440"/>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2" name="テキスト ボックス 4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3" name="テキスト ボックス 4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4" name="テキスト ボックス 4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5" name="テキスト ボックス 4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6" name="テキスト ボックス 4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80808</xdr:rowOff>
    </xdr:from>
    <xdr:to>
      <xdr:col>31</xdr:col>
      <xdr:colOff>85725</xdr:colOff>
      <xdr:row>62</xdr:row>
      <xdr:rowOff>10958</xdr:rowOff>
    </xdr:to>
    <xdr:sp macro="" textlink="">
      <xdr:nvSpPr>
        <xdr:cNvPr id="447" name="円/楕円 446"/>
        <xdr:cNvSpPr/>
      </xdr:nvSpPr>
      <xdr:spPr>
        <a:xfrm>
          <a:off x="21272500" y="1053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117691</xdr:rowOff>
    </xdr:from>
    <xdr:ext cx="469744" cy="259045"/>
    <xdr:sp macro="" textlink="">
      <xdr:nvSpPr>
        <xdr:cNvPr id="448" name="n_1aveValue【学校施設】&#10;一人当たり面積"/>
        <xdr:cNvSpPr txBox="1"/>
      </xdr:nvSpPr>
      <xdr:spPr>
        <a:xfrm>
          <a:off x="21075727" y="107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27485</xdr:rowOff>
    </xdr:from>
    <xdr:ext cx="469744" cy="259045"/>
    <xdr:sp macro="" textlink="">
      <xdr:nvSpPr>
        <xdr:cNvPr id="449" name="n_1mainValue【学校施設】&#10;一人当たり面積"/>
        <xdr:cNvSpPr txBox="1"/>
      </xdr:nvSpPr>
      <xdr:spPr>
        <a:xfrm>
          <a:off x="21075727" y="1031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0" name="正方形/長方形 4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1" name="正方形/長方形 4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2" name="正方形/長方形 4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3" name="正方形/長方形 4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4" name="正方形/長方形 4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5" name="正方形/長方形 4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6" name="正方形/長方形 4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7" name="正方形/長方形 45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8" name="正方形/長方形 4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9" name="正方形/長方形 4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0" name="正方形/長方形 4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1" name="正方形/長方形 4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2" name="正方形/長方形 4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3" name="正方形/長方形 4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4" name="正方形/長方形 4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5" name="正方形/長方形 46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6" name="正方形/長方形 4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7" name="正方形/長方形 4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8" name="正方形/長方形 4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9" name="正方形/長方形 4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0" name="正方形/長方形 4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1" name="正方形/長方形 4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2" name="正方形/長方形 4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3" name="正方形/長方形 4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4" name="テキスト ボックス 4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5" name="直線コネクタ 4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6" name="テキスト ボックス 47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7" name="直線コネクタ 47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8" name="テキスト ボックス 47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9" name="直線コネクタ 47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80" name="テキスト ボックス 47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1" name="直線コネクタ 48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2" name="テキスト ボックス 48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3" name="直線コネクタ 48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4" name="テキスト ボックス 48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5" name="直線コネクタ 48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6" name="テキスト ボックス 48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7" name="直線コネクタ 4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8" name="テキスト ボックス 4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144780</xdr:rowOff>
    </xdr:to>
    <xdr:cxnSp macro="">
      <xdr:nvCxnSpPr>
        <xdr:cNvPr id="490" name="直線コネクタ 489"/>
        <xdr:cNvCxnSpPr/>
      </xdr:nvCxnSpPr>
      <xdr:spPr>
        <a:xfrm flipV="1">
          <a:off x="16318864" y="171450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148607</xdr:rowOff>
    </xdr:from>
    <xdr:ext cx="405111" cy="259045"/>
    <xdr:sp macro="" textlink="">
      <xdr:nvSpPr>
        <xdr:cNvPr id="491" name="【公民館】&#10;有形固定資産減価償却率最小値テキスト"/>
        <xdr:cNvSpPr txBox="1"/>
      </xdr:nvSpPr>
      <xdr:spPr>
        <a:xfrm>
          <a:off x="164084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108</xdr:row>
      <xdr:rowOff>144780</xdr:rowOff>
    </xdr:from>
    <xdr:to>
      <xdr:col>23</xdr:col>
      <xdr:colOff>606425</xdr:colOff>
      <xdr:row>108</xdr:row>
      <xdr:rowOff>144780</xdr:rowOff>
    </xdr:to>
    <xdr:cxnSp macro="">
      <xdr:nvCxnSpPr>
        <xdr:cNvPr id="492" name="直線コネクタ 491"/>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93"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94" name="直線コネクタ 49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60977</xdr:rowOff>
    </xdr:from>
    <xdr:ext cx="405111" cy="259045"/>
    <xdr:sp macro="" textlink="">
      <xdr:nvSpPr>
        <xdr:cNvPr id="495" name="【公民館】&#10;有形固定資産減価償却率平均値テキスト"/>
        <xdr:cNvSpPr txBox="1"/>
      </xdr:nvSpPr>
      <xdr:spPr>
        <a:xfrm>
          <a:off x="16408400" y="1823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496" name="フローチャート : 判断 495"/>
        <xdr:cNvSpPr/>
      </xdr:nvSpPr>
      <xdr:spPr>
        <a:xfrm>
          <a:off x="16268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162561</xdr:rowOff>
    </xdr:from>
    <xdr:to>
      <xdr:col>22</xdr:col>
      <xdr:colOff>415925</xdr:colOff>
      <xdr:row>107</xdr:row>
      <xdr:rowOff>92711</xdr:rowOff>
    </xdr:to>
    <xdr:sp macro="" textlink="">
      <xdr:nvSpPr>
        <xdr:cNvPr id="497" name="フローチャート : 判断 496"/>
        <xdr:cNvSpPr/>
      </xdr:nvSpPr>
      <xdr:spPr>
        <a:xfrm>
          <a:off x="15430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8" name="テキスト ボックス 4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9" name="テキスト ボックス 4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0" name="テキスト ボックス 4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1" name="テキスト ボックス 5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2" name="テキスト ボックス 5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105411</xdr:rowOff>
    </xdr:from>
    <xdr:to>
      <xdr:col>22</xdr:col>
      <xdr:colOff>415925</xdr:colOff>
      <xdr:row>102</xdr:row>
      <xdr:rowOff>35561</xdr:rowOff>
    </xdr:to>
    <xdr:sp macro="" textlink="">
      <xdr:nvSpPr>
        <xdr:cNvPr id="503" name="円/楕円 502"/>
        <xdr:cNvSpPr/>
      </xdr:nvSpPr>
      <xdr:spPr>
        <a:xfrm>
          <a:off x="15430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83838</xdr:rowOff>
    </xdr:from>
    <xdr:ext cx="405111" cy="259045"/>
    <xdr:sp macro="" textlink="">
      <xdr:nvSpPr>
        <xdr:cNvPr id="504" name="n_1aveValue【公民館】&#10;有形固定資産減価償却率"/>
        <xdr:cNvSpPr txBox="1"/>
      </xdr:nvSpPr>
      <xdr:spPr>
        <a:xfrm>
          <a:off x="15266043"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52088</xdr:rowOff>
    </xdr:from>
    <xdr:ext cx="405111" cy="259045"/>
    <xdr:sp macro="" textlink="">
      <xdr:nvSpPr>
        <xdr:cNvPr id="505" name="n_1mainValue【公民館】&#10;有形固定資産減価償却率"/>
        <xdr:cNvSpPr txBox="1"/>
      </xdr:nvSpPr>
      <xdr:spPr>
        <a:xfrm>
          <a:off x="15266043"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6" name="正方形/長方形 5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7" name="正方形/長方形 5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8" name="正方形/長方形 5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9" name="正方形/長方形 5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0" name="正方形/長方形 5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1" name="正方形/長方形 5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2" name="正方形/長方形 5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3" name="正方形/長方形 5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4" name="テキスト ボックス 5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5" name="直線コネクタ 5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6" name="直線コネクタ 5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7" name="テキスト ボックス 5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8" name="直線コネクタ 5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9" name="テキスト ボックス 5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0" name="直線コネクタ 5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1" name="テキスト ボックス 5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2" name="直線コネクタ 5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3" name="テキスト ボックス 5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4" name="直線コネクタ 5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5" name="テキスト ボックス 5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6" name="直線コネクタ 5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7" name="テキスト ボックス 5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160782</xdr:rowOff>
    </xdr:from>
    <xdr:to>
      <xdr:col>32</xdr:col>
      <xdr:colOff>186689</xdr:colOff>
      <xdr:row>108</xdr:row>
      <xdr:rowOff>17526</xdr:rowOff>
    </xdr:to>
    <xdr:cxnSp macro="">
      <xdr:nvCxnSpPr>
        <xdr:cNvPr id="529" name="直線コネクタ 528"/>
        <xdr:cNvCxnSpPr/>
      </xdr:nvCxnSpPr>
      <xdr:spPr>
        <a:xfrm flipV="1">
          <a:off x="22160864" y="17134332"/>
          <a:ext cx="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21353</xdr:rowOff>
    </xdr:from>
    <xdr:ext cx="469744" cy="259045"/>
    <xdr:sp macro="" textlink="">
      <xdr:nvSpPr>
        <xdr:cNvPr id="530" name="【公民館】&#10;一人当たり面積最小値テキスト"/>
        <xdr:cNvSpPr txBox="1"/>
      </xdr:nvSpPr>
      <xdr:spPr>
        <a:xfrm>
          <a:off x="22250400"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108</xdr:row>
      <xdr:rowOff>17526</xdr:rowOff>
    </xdr:from>
    <xdr:to>
      <xdr:col>32</xdr:col>
      <xdr:colOff>276225</xdr:colOff>
      <xdr:row>108</xdr:row>
      <xdr:rowOff>17526</xdr:rowOff>
    </xdr:to>
    <xdr:cxnSp macro="">
      <xdr:nvCxnSpPr>
        <xdr:cNvPr id="531" name="直線コネクタ 530"/>
        <xdr:cNvCxnSpPr/>
      </xdr:nvCxnSpPr>
      <xdr:spPr>
        <a:xfrm>
          <a:off x="22072600" y="1853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107459</xdr:rowOff>
    </xdr:from>
    <xdr:ext cx="469744" cy="259045"/>
    <xdr:sp macro="" textlink="">
      <xdr:nvSpPr>
        <xdr:cNvPr id="532" name="【公民館】&#10;一人当たり面積最大値テキスト"/>
        <xdr:cNvSpPr txBox="1"/>
      </xdr:nvSpPr>
      <xdr:spPr>
        <a:xfrm>
          <a:off x="222504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98425</xdr:colOff>
      <xdr:row>99</xdr:row>
      <xdr:rowOff>160782</xdr:rowOff>
    </xdr:from>
    <xdr:to>
      <xdr:col>32</xdr:col>
      <xdr:colOff>276225</xdr:colOff>
      <xdr:row>99</xdr:row>
      <xdr:rowOff>160782</xdr:rowOff>
    </xdr:to>
    <xdr:cxnSp macro="">
      <xdr:nvCxnSpPr>
        <xdr:cNvPr id="533" name="直線コネクタ 532"/>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156990</xdr:rowOff>
    </xdr:from>
    <xdr:ext cx="469744" cy="259045"/>
    <xdr:sp macro="" textlink="">
      <xdr:nvSpPr>
        <xdr:cNvPr id="534" name="【公民館】&#10;一人当たり面積平均値テキスト"/>
        <xdr:cNvSpPr txBox="1"/>
      </xdr:nvSpPr>
      <xdr:spPr>
        <a:xfrm>
          <a:off x="22250400" y="17987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7113</xdr:rowOff>
    </xdr:from>
    <xdr:to>
      <xdr:col>32</xdr:col>
      <xdr:colOff>238125</xdr:colOff>
      <xdr:row>105</xdr:row>
      <xdr:rowOff>108713</xdr:rowOff>
    </xdr:to>
    <xdr:sp macro="" textlink="">
      <xdr:nvSpPr>
        <xdr:cNvPr id="535" name="フローチャート : 判断 534"/>
        <xdr:cNvSpPr/>
      </xdr:nvSpPr>
      <xdr:spPr>
        <a:xfrm>
          <a:off x="221107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139700</xdr:rowOff>
    </xdr:from>
    <xdr:to>
      <xdr:col>31</xdr:col>
      <xdr:colOff>85725</xdr:colOff>
      <xdr:row>105</xdr:row>
      <xdr:rowOff>69850</xdr:rowOff>
    </xdr:to>
    <xdr:sp macro="" textlink="">
      <xdr:nvSpPr>
        <xdr:cNvPr id="536" name="フローチャート : 判断 535"/>
        <xdr:cNvSpPr/>
      </xdr:nvSpPr>
      <xdr:spPr>
        <a:xfrm>
          <a:off x="21272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7" name="テキスト ボックス 5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8" name="テキスト ボックス 5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9" name="テキスト ボックス 5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0" name="テキスト ボックス 5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1" name="テキスト ボックス 5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12446</xdr:rowOff>
    </xdr:from>
    <xdr:to>
      <xdr:col>31</xdr:col>
      <xdr:colOff>85725</xdr:colOff>
      <xdr:row>105</xdr:row>
      <xdr:rowOff>114046</xdr:rowOff>
    </xdr:to>
    <xdr:sp macro="" textlink="">
      <xdr:nvSpPr>
        <xdr:cNvPr id="542" name="円/楕円 541"/>
        <xdr:cNvSpPr/>
      </xdr:nvSpPr>
      <xdr:spPr>
        <a:xfrm>
          <a:off x="21272500" y="180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86377</xdr:rowOff>
    </xdr:from>
    <xdr:ext cx="469744" cy="259045"/>
    <xdr:sp macro="" textlink="">
      <xdr:nvSpPr>
        <xdr:cNvPr id="543" name="n_1ave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105173</xdr:rowOff>
    </xdr:from>
    <xdr:ext cx="469744" cy="259045"/>
    <xdr:sp macro="" textlink="">
      <xdr:nvSpPr>
        <xdr:cNvPr id="544" name="n_1mainValue【公民館】&#10;一人当たり面積"/>
        <xdr:cNvSpPr txBox="1"/>
      </xdr:nvSpPr>
      <xdr:spPr>
        <a:xfrm>
          <a:off x="21075727" y="1810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5" name="正方形/長方形 5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6" name="正方形/長方形 5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7" name="テキスト ボックス 5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減価償却率は、学校施設を除き軒並み類似団体より高水準となっている。</a:t>
          </a:r>
          <a:r>
            <a:rPr kumimoji="1" lang="ja-JP" altLang="ja-JP" sz="1300">
              <a:solidFill>
                <a:schemeClr val="dk1"/>
              </a:solidFill>
              <a:effectLst/>
              <a:latin typeface="+mn-lt"/>
              <a:ea typeface="+mn-ea"/>
              <a:cs typeface="+mn-cs"/>
            </a:rPr>
            <a:t>公共施設等総合管理計画に基づき、今後の老朽化対策に取り組むことが必要である。</a:t>
          </a:r>
          <a:endParaRPr lang="ja-JP" altLang="ja-JP" sz="13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岡山県西粟倉村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1,485
1,471
57.97
2,830,250
2,688,271
71,495
1,150,494
2,139,579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56" name="直線コネクタ 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57" name="テキスト ボックス 5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58" name="直線コネクタ 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59" name="テキスト ボックス 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0" name="直線コネクタ 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1" name="テキスト ボックス 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2" name="直線コネクタ 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3" name="テキスト ボックス 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4" name="直線コネクタ 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5" name="テキスト ボックス 6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6" name="直線コネクタ 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7" name="テキスト ボックス 6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59</xdr:row>
      <xdr:rowOff>76200</xdr:rowOff>
    </xdr:from>
    <xdr:to>
      <xdr:col>6</xdr:col>
      <xdr:colOff>510540</xdr:colOff>
      <xdr:row>63</xdr:row>
      <xdr:rowOff>57150</xdr:rowOff>
    </xdr:to>
    <xdr:cxnSp macro="">
      <xdr:nvCxnSpPr>
        <xdr:cNvPr id="69" name="直線コネクタ 68"/>
        <xdr:cNvCxnSpPr/>
      </xdr:nvCxnSpPr>
      <xdr:spPr>
        <a:xfrm flipV="1">
          <a:off x="4634865" y="10191750"/>
          <a:ext cx="0" cy="66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70" name="【体育館・プー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71" name="直線コネクタ 70"/>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22877</xdr:rowOff>
    </xdr:from>
    <xdr:ext cx="405111" cy="259045"/>
    <xdr:sp macro="" textlink="">
      <xdr:nvSpPr>
        <xdr:cNvPr id="72" name="【体育館・プール】&#10;有形固定資産減価償却率最大値テキスト"/>
        <xdr:cNvSpPr txBox="1"/>
      </xdr:nvSpPr>
      <xdr:spPr>
        <a:xfrm>
          <a:off x="4724400"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59</xdr:row>
      <xdr:rowOff>76200</xdr:rowOff>
    </xdr:from>
    <xdr:to>
      <xdr:col>6</xdr:col>
      <xdr:colOff>600075</xdr:colOff>
      <xdr:row>59</xdr:row>
      <xdr:rowOff>76200</xdr:rowOff>
    </xdr:to>
    <xdr:cxnSp macro="">
      <xdr:nvCxnSpPr>
        <xdr:cNvPr id="73" name="直線コネクタ 72"/>
        <xdr:cNvCxnSpPr/>
      </xdr:nvCxnSpPr>
      <xdr:spPr>
        <a:xfrm>
          <a:off x="45466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148607</xdr:rowOff>
    </xdr:from>
    <xdr:ext cx="405111" cy="259045"/>
    <xdr:sp macro="" textlink="">
      <xdr:nvSpPr>
        <xdr:cNvPr id="74" name="【体育館・プール】&#10;有形固定資産減価償却率平均値テキスト"/>
        <xdr:cNvSpPr txBox="1"/>
      </xdr:nvSpPr>
      <xdr:spPr>
        <a:xfrm>
          <a:off x="47244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170180</xdr:rowOff>
    </xdr:from>
    <xdr:to>
      <xdr:col>6</xdr:col>
      <xdr:colOff>561975</xdr:colOff>
      <xdr:row>61</xdr:row>
      <xdr:rowOff>100330</xdr:rowOff>
    </xdr:to>
    <xdr:sp macro="" textlink="">
      <xdr:nvSpPr>
        <xdr:cNvPr id="75" name="フローチャート : 判断 74"/>
        <xdr:cNvSpPr/>
      </xdr:nvSpPr>
      <xdr:spPr>
        <a:xfrm>
          <a:off x="4584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93980</xdr:rowOff>
    </xdr:from>
    <xdr:to>
      <xdr:col>5</xdr:col>
      <xdr:colOff>409575</xdr:colOff>
      <xdr:row>64</xdr:row>
      <xdr:rowOff>24130</xdr:rowOff>
    </xdr:to>
    <xdr:sp macro="" textlink="">
      <xdr:nvSpPr>
        <xdr:cNvPr id="76" name="フローチャート : 判断 75"/>
        <xdr:cNvSpPr/>
      </xdr:nvSpPr>
      <xdr:spPr>
        <a:xfrm>
          <a:off x="3746500" y="1089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15257</xdr:rowOff>
    </xdr:from>
    <xdr:ext cx="405111" cy="259045"/>
    <xdr:sp macro="" textlink="">
      <xdr:nvSpPr>
        <xdr:cNvPr id="77" name="n_1aveValue【体育館・プール】&#10;有形固定資産減価償却率"/>
        <xdr:cNvSpPr txBox="1"/>
      </xdr:nvSpPr>
      <xdr:spPr>
        <a:xfrm>
          <a:off x="3582043"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78" name="テキスト ボックス 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9" name="テキスト ボックス 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0" name="テキスト ボックス 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1" name="テキスト ボックス 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2" name="テキスト ボックス 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44450</xdr:rowOff>
    </xdr:from>
    <xdr:to>
      <xdr:col>5</xdr:col>
      <xdr:colOff>409575</xdr:colOff>
      <xdr:row>55</xdr:row>
      <xdr:rowOff>146050</xdr:rowOff>
    </xdr:to>
    <xdr:sp macro="" textlink="">
      <xdr:nvSpPr>
        <xdr:cNvPr id="83" name="円/楕円 82"/>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53</xdr:row>
      <xdr:rowOff>162577</xdr:rowOff>
    </xdr:from>
    <xdr:ext cx="469744" cy="259045"/>
    <xdr:sp macro="" textlink="">
      <xdr:nvSpPr>
        <xdr:cNvPr id="84"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5" name="正方形/長方形 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6" name="正方形/長方形 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7" name="正方形/長方形 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8" name="正方形/長方形 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9" name="正方形/長方形 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0" name="正方形/長方形 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1" name="正方形/長方形 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2" name="正方形/長方形 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3" name="テキスト ボックス 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4" name="直線コネクタ 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5" name="テキスト ボックス 9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6" name="直線コネクタ 9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7" name="テキスト ボックス 9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8" name="直線コネクタ 9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9" name="テキスト ボックス 9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0" name="直線コネクタ 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1" name="テキスト ボックス 10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2" name="直線コネクタ 10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3" name="テキスト ボックス 10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4" name="直線コネクタ 10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5" name="テキスト ボックス 10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6" name="直線コネクタ 1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7" name="テキスト ボックス 1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27940</xdr:rowOff>
    </xdr:from>
    <xdr:to>
      <xdr:col>15</xdr:col>
      <xdr:colOff>180340</xdr:colOff>
      <xdr:row>63</xdr:row>
      <xdr:rowOff>149860</xdr:rowOff>
    </xdr:to>
    <xdr:cxnSp macro="">
      <xdr:nvCxnSpPr>
        <xdr:cNvPr id="109" name="直線コネクタ 108"/>
        <xdr:cNvCxnSpPr/>
      </xdr:nvCxnSpPr>
      <xdr:spPr>
        <a:xfrm flipV="1">
          <a:off x="10476865" y="94576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153687</xdr:rowOff>
    </xdr:from>
    <xdr:ext cx="469744" cy="259045"/>
    <xdr:sp macro="" textlink="">
      <xdr:nvSpPr>
        <xdr:cNvPr id="110" name="【体育館・プール】&#10;一人当たり面積最小値テキスト"/>
        <xdr:cNvSpPr txBox="1"/>
      </xdr:nvSpPr>
      <xdr:spPr>
        <a:xfrm>
          <a:off x="10566400"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63</xdr:row>
      <xdr:rowOff>149860</xdr:rowOff>
    </xdr:from>
    <xdr:to>
      <xdr:col>15</xdr:col>
      <xdr:colOff>269875</xdr:colOff>
      <xdr:row>63</xdr:row>
      <xdr:rowOff>149860</xdr:rowOff>
    </xdr:to>
    <xdr:cxnSp macro="">
      <xdr:nvCxnSpPr>
        <xdr:cNvPr id="111" name="直線コネクタ 110"/>
        <xdr:cNvCxnSpPr/>
      </xdr:nvCxnSpPr>
      <xdr:spPr>
        <a:xfrm>
          <a:off x="10388600" y="10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146067</xdr:rowOff>
    </xdr:from>
    <xdr:ext cx="469744" cy="259045"/>
    <xdr:sp macro="" textlink="">
      <xdr:nvSpPr>
        <xdr:cNvPr id="112" name="【体育館・プール】&#10;一人当たり面積最大値テキスト"/>
        <xdr:cNvSpPr txBox="1"/>
      </xdr:nvSpPr>
      <xdr:spPr>
        <a:xfrm>
          <a:off x="10566400" y="92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55</xdr:row>
      <xdr:rowOff>27940</xdr:rowOff>
    </xdr:from>
    <xdr:to>
      <xdr:col>15</xdr:col>
      <xdr:colOff>269875</xdr:colOff>
      <xdr:row>55</xdr:row>
      <xdr:rowOff>27940</xdr:rowOff>
    </xdr:to>
    <xdr:cxnSp macro="">
      <xdr:nvCxnSpPr>
        <xdr:cNvPr id="113" name="直線コネクタ 112"/>
        <xdr:cNvCxnSpPr/>
      </xdr:nvCxnSpPr>
      <xdr:spPr>
        <a:xfrm>
          <a:off x="10388600" y="945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38117</xdr:rowOff>
    </xdr:from>
    <xdr:ext cx="469744" cy="259045"/>
    <xdr:sp macro="" textlink="">
      <xdr:nvSpPr>
        <xdr:cNvPr id="114" name="【体育館・プール】&#10;一人当たり面積平均値テキスト"/>
        <xdr:cNvSpPr txBox="1"/>
      </xdr:nvSpPr>
      <xdr:spPr>
        <a:xfrm>
          <a:off x="1056640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59690</xdr:rowOff>
    </xdr:from>
    <xdr:to>
      <xdr:col>15</xdr:col>
      <xdr:colOff>231775</xdr:colOff>
      <xdr:row>60</xdr:row>
      <xdr:rowOff>161290</xdr:rowOff>
    </xdr:to>
    <xdr:sp macro="" textlink="">
      <xdr:nvSpPr>
        <xdr:cNvPr id="115" name="フローチャート : 判断 114"/>
        <xdr:cNvSpPr/>
      </xdr:nvSpPr>
      <xdr:spPr>
        <a:xfrm>
          <a:off x="104267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43180</xdr:rowOff>
    </xdr:from>
    <xdr:to>
      <xdr:col>14</xdr:col>
      <xdr:colOff>79375</xdr:colOff>
      <xdr:row>58</xdr:row>
      <xdr:rowOff>144780</xdr:rowOff>
    </xdr:to>
    <xdr:sp macro="" textlink="">
      <xdr:nvSpPr>
        <xdr:cNvPr id="116" name="フローチャート : 判断 115"/>
        <xdr:cNvSpPr/>
      </xdr:nvSpPr>
      <xdr:spPr>
        <a:xfrm>
          <a:off x="9588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161307</xdr:rowOff>
    </xdr:from>
    <xdr:ext cx="469744" cy="259045"/>
    <xdr:sp macro="" textlink="">
      <xdr:nvSpPr>
        <xdr:cNvPr id="117" name="n_1aveValue【体育館・プール】&#10;一人当たり面積"/>
        <xdr:cNvSpPr txBox="1"/>
      </xdr:nvSpPr>
      <xdr:spPr>
        <a:xfrm>
          <a:off x="9391727" y="976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8" name="テキスト ボックス 1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9" name="テキスト ボックス 1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0" name="テキスト ボックス 1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1" name="テキスト ボックス 1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2" name="テキスト ボックス 1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137160</xdr:rowOff>
    </xdr:from>
    <xdr:to>
      <xdr:col>14</xdr:col>
      <xdr:colOff>79375</xdr:colOff>
      <xdr:row>60</xdr:row>
      <xdr:rowOff>67310</xdr:rowOff>
    </xdr:to>
    <xdr:sp macro="" textlink="">
      <xdr:nvSpPr>
        <xdr:cNvPr id="123" name="円/楕円 122"/>
        <xdr:cNvSpPr/>
      </xdr:nvSpPr>
      <xdr:spPr>
        <a:xfrm>
          <a:off x="95885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58437</xdr:rowOff>
    </xdr:from>
    <xdr:ext cx="469744" cy="259045"/>
    <xdr:sp macro="" textlink="">
      <xdr:nvSpPr>
        <xdr:cNvPr id="124" name="n_1mainValue【体育館・プール】&#10;一人当たり面積"/>
        <xdr:cNvSpPr txBox="1"/>
      </xdr:nvSpPr>
      <xdr:spPr>
        <a:xfrm>
          <a:off x="9391727" y="1034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5" name="正方形/長方形 1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6" name="正方形/長方形 1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7" name="正方形/長方形 1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8" name="正方形/長方形 1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9" name="正方形/長方形 1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0" name="正方形/長方形 1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1" name="正方形/長方形 1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2" name="正方形/長方形 13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3" name="正方形/長方形 1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4" name="正方形/長方形 1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5" name="正方形/長方形 1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6" name="正方形/長方形 1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7" name="正方形/長方形 1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8" name="正方形/長方形 1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9" name="正方形/長方形 1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0" name="正方形/長方形 13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1" name="正方形/長方形 1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2" name="正方形/長方形 1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3" name="正方形/長方形 1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4" name="正方形/長方形 1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5" name="正方形/長方形 1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6" name="正方形/長方形 1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7" name="正方形/長方形 1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8" name="正方形/長方形 1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49" name="正方形/長方形 1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0" name="正方形/長方形 1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1" name="正方形/長方形 1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2" name="正方形/長方形 1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3" name="正方形/長方形 1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4" name="正方形/長方形 1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5" name="正方形/長方形 1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6" name="正方形/長方形 1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57" name="正方形/長方形 1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8" name="正方形/長方形 1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59" name="正方形/長方形 1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0" name="正方形/長方形 1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1" name="正方形/長方形 1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2" name="正方形/長方形 1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3" name="正方形/長方形 1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4" name="正方形/長方形 16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5" name="正方形/長方形 1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6" name="正方形/長方形 1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67" name="正方形/長方形 1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68" name="正方形/長方形 1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69" name="正方形/長方形 1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0" name="正方形/長方形 1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1" name="正方形/長方形 1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2" name="正方形/長方形 17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3" name="正方形/長方形 1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4" name="正方形/長方形 1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5" name="正方形/長方形 1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6" name="正方形/長方形 1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77" name="正方形/長方形 1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78" name="正方形/長方形 1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79" name="正方形/長方形 1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0" name="正方形/長方形 1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1" name="テキスト ボックス 1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2" name="直線コネクタ 1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183" name="テキスト ボックス 1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184" name="直線コネクタ 1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185" name="テキスト ボックス 18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186" name="直線コネクタ 1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187" name="テキスト ボックス 1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188" name="直線コネクタ 1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189" name="テキスト ボックス 1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190" name="直線コネクタ 1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191" name="テキスト ボックス 1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192" name="直線コネクタ 1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193" name="テキスト ボックス 1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194" name="直線コネクタ 1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195" name="テキスト ボックス 19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6" name="直線コネクタ 1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197" name="テキスト ボックス 19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119199</xdr:rowOff>
    </xdr:from>
    <xdr:to>
      <xdr:col>23</xdr:col>
      <xdr:colOff>516889</xdr:colOff>
      <xdr:row>64</xdr:row>
      <xdr:rowOff>88174</xdr:rowOff>
    </xdr:to>
    <xdr:cxnSp macro="">
      <xdr:nvCxnSpPr>
        <xdr:cNvPr id="199" name="直線コネクタ 198"/>
        <xdr:cNvCxnSpPr/>
      </xdr:nvCxnSpPr>
      <xdr:spPr>
        <a:xfrm flipV="1">
          <a:off x="16318864" y="954894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92001</xdr:rowOff>
    </xdr:from>
    <xdr:ext cx="405111" cy="259045"/>
    <xdr:sp macro="" textlink="">
      <xdr:nvSpPr>
        <xdr:cNvPr id="200" name="【保健センター・保健所】&#10;有形固定資産減価償却率最小値テキスト"/>
        <xdr:cNvSpPr txBox="1"/>
      </xdr:nvSpPr>
      <xdr:spPr>
        <a:xfrm>
          <a:off x="16408400" y="110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64</xdr:row>
      <xdr:rowOff>88174</xdr:rowOff>
    </xdr:from>
    <xdr:to>
      <xdr:col>23</xdr:col>
      <xdr:colOff>606425</xdr:colOff>
      <xdr:row>64</xdr:row>
      <xdr:rowOff>88174</xdr:rowOff>
    </xdr:to>
    <xdr:cxnSp macro="">
      <xdr:nvCxnSpPr>
        <xdr:cNvPr id="201" name="直線コネクタ 200"/>
        <xdr:cNvCxnSpPr/>
      </xdr:nvCxnSpPr>
      <xdr:spPr>
        <a:xfrm>
          <a:off x="16230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65876</xdr:rowOff>
    </xdr:from>
    <xdr:ext cx="405111" cy="259045"/>
    <xdr:sp macro="" textlink="">
      <xdr:nvSpPr>
        <xdr:cNvPr id="202" name="【保健センター・保健所】&#10;有形固定資産減価償却率最大値テキスト"/>
        <xdr:cNvSpPr txBox="1"/>
      </xdr:nvSpPr>
      <xdr:spPr>
        <a:xfrm>
          <a:off x="164084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55</xdr:row>
      <xdr:rowOff>119199</xdr:rowOff>
    </xdr:from>
    <xdr:to>
      <xdr:col>23</xdr:col>
      <xdr:colOff>606425</xdr:colOff>
      <xdr:row>55</xdr:row>
      <xdr:rowOff>119199</xdr:rowOff>
    </xdr:to>
    <xdr:cxnSp macro="">
      <xdr:nvCxnSpPr>
        <xdr:cNvPr id="203" name="直線コネクタ 202"/>
        <xdr:cNvCxnSpPr/>
      </xdr:nvCxnSpPr>
      <xdr:spPr>
        <a:xfrm>
          <a:off x="16230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25599</xdr:rowOff>
    </xdr:from>
    <xdr:ext cx="405111" cy="259045"/>
    <xdr:sp macro="" textlink="">
      <xdr:nvSpPr>
        <xdr:cNvPr id="204" name="【保健センター・保健所】&#10;有形固定資産減価償却率平均値テキスト"/>
        <xdr:cNvSpPr txBox="1"/>
      </xdr:nvSpPr>
      <xdr:spPr>
        <a:xfrm>
          <a:off x="16408400" y="10655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47172</xdr:rowOff>
    </xdr:from>
    <xdr:to>
      <xdr:col>23</xdr:col>
      <xdr:colOff>568325</xdr:colOff>
      <xdr:row>62</xdr:row>
      <xdr:rowOff>148772</xdr:rowOff>
    </xdr:to>
    <xdr:sp macro="" textlink="">
      <xdr:nvSpPr>
        <xdr:cNvPr id="205" name="フローチャート : 判断 204"/>
        <xdr:cNvSpPr/>
      </xdr:nvSpPr>
      <xdr:spPr>
        <a:xfrm>
          <a:off x="162687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32476</xdr:rowOff>
    </xdr:from>
    <xdr:to>
      <xdr:col>22</xdr:col>
      <xdr:colOff>415925</xdr:colOff>
      <xdr:row>55</xdr:row>
      <xdr:rowOff>134076</xdr:rowOff>
    </xdr:to>
    <xdr:sp macro="" textlink="">
      <xdr:nvSpPr>
        <xdr:cNvPr id="206" name="フローチャート : 判断 205"/>
        <xdr:cNvSpPr/>
      </xdr:nvSpPr>
      <xdr:spPr>
        <a:xfrm>
          <a:off x="15430500" y="946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150603</xdr:rowOff>
    </xdr:from>
    <xdr:ext cx="405111" cy="259045"/>
    <xdr:sp macro="" textlink="">
      <xdr:nvSpPr>
        <xdr:cNvPr id="207" name="n_1aveValue【保健センター・保健所】&#10;有形固定資産減価償却率"/>
        <xdr:cNvSpPr txBox="1"/>
      </xdr:nvSpPr>
      <xdr:spPr>
        <a:xfrm>
          <a:off x="15266043" y="923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08" name="テキスト ボックス 2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09" name="テキスト ボックス 2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10" name="テキスト ボックス 2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1" name="テキスト ボックス 2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2" name="テキスト ボックス 2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120650</xdr:rowOff>
    </xdr:from>
    <xdr:to>
      <xdr:col>22</xdr:col>
      <xdr:colOff>415925</xdr:colOff>
      <xdr:row>56</xdr:row>
      <xdr:rowOff>50800</xdr:rowOff>
    </xdr:to>
    <xdr:sp macro="" textlink="">
      <xdr:nvSpPr>
        <xdr:cNvPr id="213" name="円/楕円 212"/>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41927</xdr:rowOff>
    </xdr:from>
    <xdr:ext cx="405111" cy="259045"/>
    <xdr:sp macro="" textlink="">
      <xdr:nvSpPr>
        <xdr:cNvPr id="214" name="n_1mainValue【保健センター・保健所】&#10;有形固定資産減価償却率"/>
        <xdr:cNvSpPr txBox="1"/>
      </xdr:nvSpPr>
      <xdr:spPr>
        <a:xfrm>
          <a:off x="15266043" y="964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5" name="正方形/長方形 2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6" name="正方形/長方形 2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17" name="正方形/長方形 2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18" name="正方形/長方形 2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19" name="正方形/長方形 2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20" name="正方形/長方形 2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21" name="正方形/長方形 2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2" name="正方形/長方形 2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3" name="テキスト ボックス 2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4" name="直線コネクタ 2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25" name="直線コネクタ 2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26" name="テキスト ボックス 2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27" name="直線コネクタ 2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28" name="テキスト ボックス 2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29" name="直線コネクタ 2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30" name="テキスト ボックス 2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31" name="直線コネクタ 2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32" name="テキスト ボックス 2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33" name="直線コネクタ 2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34" name="テキスト ボックス 2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35" name="直線コネクタ 2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36" name="テキスト ボックス 2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7" name="直線コネクタ 2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8" name="テキスト ボックス 2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61</xdr:row>
      <xdr:rowOff>48985</xdr:rowOff>
    </xdr:from>
    <xdr:to>
      <xdr:col>32</xdr:col>
      <xdr:colOff>186689</xdr:colOff>
      <xdr:row>63</xdr:row>
      <xdr:rowOff>57150</xdr:rowOff>
    </xdr:to>
    <xdr:cxnSp macro="">
      <xdr:nvCxnSpPr>
        <xdr:cNvPr id="240" name="直線コネクタ 239"/>
        <xdr:cNvCxnSpPr/>
      </xdr:nvCxnSpPr>
      <xdr:spPr>
        <a:xfrm flipV="1">
          <a:off x="22160864" y="10507435"/>
          <a:ext cx="0" cy="35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241"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0.150</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242" name="直線コネクタ 241"/>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167112</xdr:rowOff>
    </xdr:from>
    <xdr:ext cx="469744" cy="259045"/>
    <xdr:sp macro="" textlink="">
      <xdr:nvSpPr>
        <xdr:cNvPr id="243" name="【保健センター・保健所】&#10;一人当たり面積最大値テキスト"/>
        <xdr:cNvSpPr txBox="1"/>
      </xdr:nvSpPr>
      <xdr:spPr>
        <a:xfrm>
          <a:off x="22250400" y="1028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32</xdr:col>
      <xdr:colOff>98425</xdr:colOff>
      <xdr:row>61</xdr:row>
      <xdr:rowOff>48985</xdr:rowOff>
    </xdr:from>
    <xdr:to>
      <xdr:col>32</xdr:col>
      <xdr:colOff>276225</xdr:colOff>
      <xdr:row>61</xdr:row>
      <xdr:rowOff>48985</xdr:rowOff>
    </xdr:to>
    <xdr:cxnSp macro="">
      <xdr:nvCxnSpPr>
        <xdr:cNvPr id="244" name="直線コネクタ 243"/>
        <xdr:cNvCxnSpPr/>
      </xdr:nvCxnSpPr>
      <xdr:spPr>
        <a:xfrm>
          <a:off x="22072600" y="1050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157860</xdr:rowOff>
    </xdr:from>
    <xdr:ext cx="469744" cy="259045"/>
    <xdr:sp macro="" textlink="">
      <xdr:nvSpPr>
        <xdr:cNvPr id="245" name="【保健センター・保健所】&#10;一人当たり面積平均値テキスト"/>
        <xdr:cNvSpPr txBox="1"/>
      </xdr:nvSpPr>
      <xdr:spPr>
        <a:xfrm>
          <a:off x="22250400" y="1061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7983</xdr:rowOff>
    </xdr:from>
    <xdr:to>
      <xdr:col>32</xdr:col>
      <xdr:colOff>238125</xdr:colOff>
      <xdr:row>62</xdr:row>
      <xdr:rowOff>109583</xdr:rowOff>
    </xdr:to>
    <xdr:sp macro="" textlink="">
      <xdr:nvSpPr>
        <xdr:cNvPr id="246" name="フローチャート : 判断 245"/>
        <xdr:cNvSpPr/>
      </xdr:nvSpPr>
      <xdr:spPr>
        <a:xfrm>
          <a:off x="22110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112485</xdr:rowOff>
    </xdr:from>
    <xdr:to>
      <xdr:col>31</xdr:col>
      <xdr:colOff>85725</xdr:colOff>
      <xdr:row>62</xdr:row>
      <xdr:rowOff>42635</xdr:rowOff>
    </xdr:to>
    <xdr:sp macro="" textlink="">
      <xdr:nvSpPr>
        <xdr:cNvPr id="247" name="フローチャート : 判断 246"/>
        <xdr:cNvSpPr/>
      </xdr:nvSpPr>
      <xdr:spPr>
        <a:xfrm>
          <a:off x="21272500" y="105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33762</xdr:rowOff>
    </xdr:from>
    <xdr:ext cx="469744" cy="259045"/>
    <xdr:sp macro="" textlink="">
      <xdr:nvSpPr>
        <xdr:cNvPr id="248" name="n_1aveValue【保健センター・保健所】&#10;一人当たり面積"/>
        <xdr:cNvSpPr txBox="1"/>
      </xdr:nvSpPr>
      <xdr:spPr>
        <a:xfrm>
          <a:off x="21075727" y="1066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49" name="テキスト ボックス 2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50" name="テキスト ボックス 2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1" name="テキスト ボックス 2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2" name="テキスト ボックス 2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3" name="テキスト ボックス 2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73297</xdr:rowOff>
    </xdr:from>
    <xdr:to>
      <xdr:col>31</xdr:col>
      <xdr:colOff>85725</xdr:colOff>
      <xdr:row>56</xdr:row>
      <xdr:rowOff>3447</xdr:rowOff>
    </xdr:to>
    <xdr:sp macro="" textlink="">
      <xdr:nvSpPr>
        <xdr:cNvPr id="254" name="円/楕円 253"/>
        <xdr:cNvSpPr/>
      </xdr:nvSpPr>
      <xdr:spPr>
        <a:xfrm>
          <a:off x="21272500" y="9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19974</xdr:rowOff>
    </xdr:from>
    <xdr:ext cx="469744" cy="259045"/>
    <xdr:sp macro="" textlink="">
      <xdr:nvSpPr>
        <xdr:cNvPr id="255" name="n_1mainValue【保健センター・保健所】&#10;一人当たり面積"/>
        <xdr:cNvSpPr txBox="1"/>
      </xdr:nvSpPr>
      <xdr:spPr>
        <a:xfrm>
          <a:off x="21075727" y="9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6" name="正方形/長方形 2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7" name="正方形/長方形 2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8" name="正方形/長方形 2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9" name="正方形/長方形 2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0" name="正方形/長方形 2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1" name="正方形/長方形 2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2" name="正方形/長方形 2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3" name="正方形/長方形 26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4" name="正方形/長方形 2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5" name="正方形/長方形 2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6" name="正方形/長方形 2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7" name="正方形/長方形 2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8" name="正方形/長方形 2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9" name="正方形/長方形 2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70" name="正方形/長方形 2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71" name="正方形/長方形 27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72" name="正方形/長方形 2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3" name="正方形/長方形 2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4" name="正方形/長方形 2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5" name="正方形/長方形 2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6" name="正方形/長方形 2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7" name="正方形/長方形 2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8" name="正方形/長方形 2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9" name="正方形/長方形 2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80" name="テキスト ボックス 2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81" name="直線コネクタ 2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82" name="テキスト ボックス 28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83" name="直線コネクタ 2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84" name="テキスト ボックス 28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85" name="直線コネクタ 2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86" name="テキスト ボックス 2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7" name="直線コネクタ 2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8" name="テキスト ボックス 2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89" name="直線コネクタ 2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90" name="テキスト ボックス 2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91" name="直線コネクタ 2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92" name="テキスト ボックス 2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3" name="直線コネクタ 2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4" name="テキスト ボックス 2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296" name="直線コネクタ 295"/>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297" name="【庁舎】&#10;有形固定資産減価償却率最小値テキスト"/>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298" name="直線コネクタ 297"/>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299" name="【庁舎】&#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300" name="直線コネクタ 299"/>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301" name="【庁舎】&#10;有形固定資産減価償却率平均値テキスト"/>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302" name="フローチャート : 判断 301"/>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303" name="フローチャート : 判断 302"/>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13352</xdr:rowOff>
    </xdr:from>
    <xdr:ext cx="405111" cy="259045"/>
    <xdr:sp macro="" textlink="">
      <xdr:nvSpPr>
        <xdr:cNvPr id="304" name="n_1aveValue【庁舎】&#10;有形固定資産減価償却率"/>
        <xdr:cNvSpPr txBox="1"/>
      </xdr:nvSpPr>
      <xdr:spPr>
        <a:xfrm>
          <a:off x="15266043"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5" name="テキスト ボックス 3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6" name="テキスト ボックス 3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7" name="テキスト ボックス 3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8" name="テキスト ボックス 3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9" name="テキスト ボックス 3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44450</xdr:rowOff>
    </xdr:from>
    <xdr:to>
      <xdr:col>22</xdr:col>
      <xdr:colOff>415925</xdr:colOff>
      <xdr:row>100</xdr:row>
      <xdr:rowOff>146050</xdr:rowOff>
    </xdr:to>
    <xdr:sp macro="" textlink="">
      <xdr:nvSpPr>
        <xdr:cNvPr id="310" name="円/楕円 309"/>
        <xdr:cNvSpPr/>
      </xdr:nvSpPr>
      <xdr:spPr>
        <a:xfrm>
          <a:off x="15430500" y="17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162577</xdr:rowOff>
    </xdr:from>
    <xdr:ext cx="405111" cy="259045"/>
    <xdr:sp macro="" textlink="">
      <xdr:nvSpPr>
        <xdr:cNvPr id="311" name="n_1mainValue【庁舎】&#10;有形固定資産減価償却率"/>
        <xdr:cNvSpPr txBox="1"/>
      </xdr:nvSpPr>
      <xdr:spPr>
        <a:xfrm>
          <a:off x="15266043" y="1696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2" name="正方形/長方形 3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3" name="正方形/長方形 3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4" name="正方形/長方形 3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5" name="正方形/長方形 3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6" name="正方形/長方形 3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7" name="正方形/長方形 3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8" name="正方形/長方形 3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9" name="正方形/長方形 3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20" name="テキスト ボックス 3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1" name="直線コネクタ 3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22" name="直線コネクタ 32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23" name="テキスト ボックス 32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24" name="直線コネクタ 32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25" name="テキスト ボックス 32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26" name="直線コネクタ 32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27" name="テキスト ボックス 32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28" name="直線コネクタ 32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29" name="テキスト ボックス 32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0" name="直線コネクタ 3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1" name="テキスト ボックス 3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333" name="直線コネクタ 332"/>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334" name="【庁舎】&#10;一人当たり面積最小値テキスト"/>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335" name="直線コネクタ 334"/>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336" name="【庁舎】&#10;一人当たり面積最大値テキスト"/>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337" name="直線コネクタ 336"/>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338" name="【庁舎】&#10;一人当たり面積平均値テキスト"/>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339" name="フローチャート : 判断 338"/>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340" name="フローチャート : 判断 339"/>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120184</xdr:rowOff>
    </xdr:from>
    <xdr:ext cx="469744" cy="259045"/>
    <xdr:sp macro="" textlink="">
      <xdr:nvSpPr>
        <xdr:cNvPr id="341" name="n_1aveValue【庁舎】&#10;一人当たり面積"/>
        <xdr:cNvSpPr txBox="1"/>
      </xdr:nvSpPr>
      <xdr:spPr>
        <a:xfrm>
          <a:off x="210757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2" name="テキスト ボックス 3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3" name="テキスト ボックス 3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4" name="テキスト ボックス 3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5" name="テキスト ボックス 3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6" name="テキスト ボックス 3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168503</xdr:rowOff>
    </xdr:from>
    <xdr:to>
      <xdr:col>31</xdr:col>
      <xdr:colOff>85725</xdr:colOff>
      <xdr:row>107</xdr:row>
      <xdr:rowOff>98653</xdr:rowOff>
    </xdr:to>
    <xdr:sp macro="" textlink="">
      <xdr:nvSpPr>
        <xdr:cNvPr id="347" name="円/楕円 346"/>
        <xdr:cNvSpPr/>
      </xdr:nvSpPr>
      <xdr:spPr>
        <a:xfrm>
          <a:off x="21272500" y="183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115180</xdr:rowOff>
    </xdr:from>
    <xdr:ext cx="469744" cy="259045"/>
    <xdr:sp macro="" textlink="">
      <xdr:nvSpPr>
        <xdr:cNvPr id="348" name="n_1mainValue【庁舎】&#10;一人当たり面積"/>
        <xdr:cNvSpPr txBox="1"/>
      </xdr:nvSpPr>
      <xdr:spPr>
        <a:xfrm>
          <a:off x="21075727" y="1811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49" name="正方形/長方形 3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0" name="正方形/長方形 3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1" name="テキスト ボックス 3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減価償却率</a:t>
          </a:r>
          <a:r>
            <a:rPr kumimoji="1" lang="ja-JP" altLang="en-US" sz="1300">
              <a:solidFill>
                <a:schemeClr val="dk1"/>
              </a:solidFill>
              <a:effectLst/>
              <a:latin typeface="+mn-lt"/>
              <a:ea typeface="+mn-ea"/>
              <a:cs typeface="+mn-cs"/>
            </a:rPr>
            <a:t>が類似団体より高水準となっている体育館、庁舎について、体育館は</a:t>
          </a:r>
          <a:r>
            <a:rPr kumimoji="1" lang="en-US" altLang="ja-JP" sz="1300">
              <a:solidFill>
                <a:schemeClr val="dk1"/>
              </a:solidFill>
              <a:effectLst/>
              <a:latin typeface="+mn-lt"/>
              <a:ea typeface="+mn-ea"/>
              <a:cs typeface="+mn-cs"/>
            </a:rPr>
            <a:t>H30</a:t>
          </a:r>
          <a:r>
            <a:rPr kumimoji="1" lang="ja-JP" altLang="en-US" sz="1300">
              <a:solidFill>
                <a:schemeClr val="dk1"/>
              </a:solidFill>
              <a:effectLst/>
              <a:latin typeface="+mn-lt"/>
              <a:ea typeface="+mn-ea"/>
              <a:cs typeface="+mn-cs"/>
            </a:rPr>
            <a:t>年度に取り壊し、庁舎は</a:t>
          </a:r>
          <a:r>
            <a:rPr kumimoji="1" lang="en-US" altLang="ja-JP" sz="1300">
              <a:solidFill>
                <a:schemeClr val="dk1"/>
              </a:solidFill>
              <a:effectLst/>
              <a:latin typeface="+mn-lt"/>
              <a:ea typeface="+mn-ea"/>
              <a:cs typeface="+mn-cs"/>
            </a:rPr>
            <a:t>H32</a:t>
          </a:r>
          <a:r>
            <a:rPr kumimoji="1" lang="ja-JP" altLang="en-US" sz="1300">
              <a:solidFill>
                <a:schemeClr val="dk1"/>
              </a:solidFill>
              <a:effectLst/>
              <a:latin typeface="+mn-lt"/>
              <a:ea typeface="+mn-ea"/>
              <a:cs typeface="+mn-cs"/>
            </a:rPr>
            <a:t>年度に新設の計画となっている。</a:t>
          </a:r>
          <a:r>
            <a:rPr kumimoji="1" lang="ja-JP" altLang="ja-JP" sz="1300">
              <a:solidFill>
                <a:schemeClr val="dk1"/>
              </a:solidFill>
              <a:effectLst/>
              <a:latin typeface="+mn-lt"/>
              <a:ea typeface="+mn-ea"/>
              <a:cs typeface="+mn-cs"/>
            </a:rPr>
            <a:t>公共施設等総合管理計画に基づき、</a:t>
          </a:r>
          <a:r>
            <a:rPr kumimoji="1" lang="ja-JP" altLang="en-US" sz="1300">
              <a:solidFill>
                <a:schemeClr val="dk1"/>
              </a:solidFill>
              <a:effectLst/>
              <a:latin typeface="+mn-lt"/>
              <a:ea typeface="+mn-ea"/>
              <a:cs typeface="+mn-cs"/>
            </a:rPr>
            <a:t>引き続き管理を行っていく。</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岡山県西粟倉村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1,485
1,471
57.97
2,830,250
2,688,271
71,495
1,150,494
2,139,579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財政力指数については、</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年度までほぼ同じ水準を維持してきたが、</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からは僅かに悪化している。経済基盤が弱い本村は税収が乏しく、類似団体平均を下回る。現在は、農林業、観光業など地域資源再生と産業振興に努めており、苦しい中でも投資を行う準備をしているところである。今後も、雇用の促進を図り、滞納整理を積極的に進めて、税収の向上を目指してい</a:t>
          </a:r>
          <a:r>
            <a:rPr lang="ja-JP" altLang="en-US" sz="1100" b="0" i="0" baseline="0">
              <a:solidFill>
                <a:schemeClr val="dk1"/>
              </a:solidFill>
              <a:effectLst/>
              <a:latin typeface="+mn-lt"/>
              <a:ea typeface="+mn-ea"/>
              <a:cs typeface="+mn-cs"/>
            </a:rPr>
            <a:t>る。</a:t>
          </a:r>
          <a:endParaRPr lang="en-US" altLang="ja-JP" sz="110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137478</xdr:rowOff>
    </xdr:from>
    <xdr:to>
      <xdr:col>7</xdr:col>
      <xdr:colOff>152400</xdr:colOff>
      <xdr:row>43</xdr:row>
      <xdr:rowOff>137478</xdr:rowOff>
    </xdr:to>
    <xdr:cxnSp macro="">
      <xdr:nvCxnSpPr>
        <xdr:cNvPr id="63" name="直線コネクタ 62"/>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137478</xdr:rowOff>
    </xdr:from>
    <xdr:to>
      <xdr:col>6</xdr:col>
      <xdr:colOff>0</xdr:colOff>
      <xdr:row>43</xdr:row>
      <xdr:rowOff>137478</xdr:rowOff>
    </xdr:to>
    <xdr:cxnSp macro="">
      <xdr:nvCxnSpPr>
        <xdr:cNvPr id="66" name="直線コネクタ 65"/>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137478</xdr:rowOff>
    </xdr:from>
    <xdr:to>
      <xdr:col>4</xdr:col>
      <xdr:colOff>482600</xdr:colOff>
      <xdr:row>43</xdr:row>
      <xdr:rowOff>137478</xdr:rowOff>
    </xdr:to>
    <xdr:cxnSp macro="">
      <xdr:nvCxnSpPr>
        <xdr:cNvPr id="69" name="直線コネクタ 68"/>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20320</xdr:rowOff>
    </xdr:from>
    <xdr:to>
      <xdr:col>4</xdr:col>
      <xdr:colOff>533400</xdr:colOff>
      <xdr:row>43</xdr:row>
      <xdr:rowOff>121920</xdr:rowOff>
    </xdr:to>
    <xdr:sp macro="" textlink="">
      <xdr:nvSpPr>
        <xdr:cNvPr id="70" name="フローチャート : 判断 69"/>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132097</xdr:rowOff>
    </xdr:from>
    <xdr:ext cx="762000" cy="259045"/>
    <xdr:sp macro="" textlink="">
      <xdr:nvSpPr>
        <xdr:cNvPr id="71" name="テキスト ボックス 70"/>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137478</xdr:rowOff>
    </xdr:from>
    <xdr:to>
      <xdr:col>3</xdr:col>
      <xdr:colOff>279400</xdr:colOff>
      <xdr:row>43</xdr:row>
      <xdr:rowOff>137478</xdr:rowOff>
    </xdr:to>
    <xdr:cxnSp macro="">
      <xdr:nvCxnSpPr>
        <xdr:cNvPr id="72" name="直線コネクタ 71"/>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3" name="フローチャート : 判断 72"/>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4" name="テキスト ボックス 73"/>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5" name="フローチャート : 判断 74"/>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6" name="テキスト ボックス 75"/>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86678</xdr:rowOff>
    </xdr:from>
    <xdr:to>
      <xdr:col>7</xdr:col>
      <xdr:colOff>203200</xdr:colOff>
      <xdr:row>44</xdr:row>
      <xdr:rowOff>16828</xdr:rowOff>
    </xdr:to>
    <xdr:sp macro="" textlink="">
      <xdr:nvSpPr>
        <xdr:cNvPr id="82" name="円/楕円 81"/>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15893</xdr:rowOff>
    </xdr:from>
    <xdr:ext cx="762000" cy="259045"/>
    <xdr:sp macro="" textlink="">
      <xdr:nvSpPr>
        <xdr:cNvPr id="83" name="財政力該当値テキスト"/>
        <xdr:cNvSpPr txBox="1"/>
      </xdr:nvSpPr>
      <xdr:spPr>
        <a:xfrm>
          <a:off x="5041900" y="738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86678</xdr:rowOff>
    </xdr:from>
    <xdr:to>
      <xdr:col>6</xdr:col>
      <xdr:colOff>50800</xdr:colOff>
      <xdr:row>44</xdr:row>
      <xdr:rowOff>16828</xdr:rowOff>
    </xdr:to>
    <xdr:sp macro="" textlink="">
      <xdr:nvSpPr>
        <xdr:cNvPr id="84" name="円/楕円 83"/>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1605</xdr:rowOff>
    </xdr:from>
    <xdr:ext cx="736600" cy="259045"/>
    <xdr:sp macro="" textlink="">
      <xdr:nvSpPr>
        <xdr:cNvPr id="85" name="テキスト ボックス 84"/>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86678</xdr:rowOff>
    </xdr:from>
    <xdr:to>
      <xdr:col>4</xdr:col>
      <xdr:colOff>533400</xdr:colOff>
      <xdr:row>44</xdr:row>
      <xdr:rowOff>16828</xdr:rowOff>
    </xdr:to>
    <xdr:sp macro="" textlink="">
      <xdr:nvSpPr>
        <xdr:cNvPr id="86" name="円/楕円 85"/>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1605</xdr:rowOff>
    </xdr:from>
    <xdr:ext cx="762000" cy="259045"/>
    <xdr:sp macro="" textlink="">
      <xdr:nvSpPr>
        <xdr:cNvPr id="87" name="テキスト ボックス 86"/>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86678</xdr:rowOff>
    </xdr:from>
    <xdr:to>
      <xdr:col>3</xdr:col>
      <xdr:colOff>330200</xdr:colOff>
      <xdr:row>44</xdr:row>
      <xdr:rowOff>16828</xdr:rowOff>
    </xdr:to>
    <xdr:sp macro="" textlink="">
      <xdr:nvSpPr>
        <xdr:cNvPr id="88" name="円/楕円 87"/>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1605</xdr:rowOff>
    </xdr:from>
    <xdr:ext cx="762000" cy="259045"/>
    <xdr:sp macro="" textlink="">
      <xdr:nvSpPr>
        <xdr:cNvPr id="89" name="テキスト ボックス 88"/>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86678</xdr:rowOff>
    </xdr:from>
    <xdr:to>
      <xdr:col>2</xdr:col>
      <xdr:colOff>127000</xdr:colOff>
      <xdr:row>44</xdr:row>
      <xdr:rowOff>16828</xdr:rowOff>
    </xdr:to>
    <xdr:sp macro="" textlink="">
      <xdr:nvSpPr>
        <xdr:cNvPr id="90" name="円/楕円 89"/>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1605</xdr:rowOff>
    </xdr:from>
    <xdr:ext cx="762000" cy="259045"/>
    <xdr:sp macro="" textlink="">
      <xdr:nvSpPr>
        <xdr:cNvPr id="91" name="テキスト ボックス 90"/>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経常収支比率については、</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年度から回復傾向にある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財政運営適正化計画によって</a:t>
          </a:r>
          <a:r>
            <a:rPr lang="ja-JP" altLang="en-US" sz="1100" b="0" i="0" baseline="0">
              <a:solidFill>
                <a:schemeClr val="dk1"/>
              </a:solidFill>
              <a:effectLst/>
              <a:latin typeface="+mn-lt"/>
              <a:ea typeface="+mn-ea"/>
              <a:cs typeface="+mn-cs"/>
            </a:rPr>
            <a:t>更なる</a:t>
          </a:r>
          <a:r>
            <a:rPr lang="ja-JP" altLang="ja-JP" sz="1100" b="0" i="0" baseline="0">
              <a:solidFill>
                <a:schemeClr val="dk1"/>
              </a:solidFill>
              <a:effectLst/>
              <a:latin typeface="+mn-lt"/>
              <a:ea typeface="+mn-ea"/>
              <a:cs typeface="+mn-cs"/>
            </a:rPr>
            <a:t>改善に努める。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99822</xdr:rowOff>
    </xdr:from>
    <xdr:to>
      <xdr:col>7</xdr:col>
      <xdr:colOff>152400</xdr:colOff>
      <xdr:row>63</xdr:row>
      <xdr:rowOff>167386</xdr:rowOff>
    </xdr:to>
    <xdr:cxnSp macro="">
      <xdr:nvCxnSpPr>
        <xdr:cNvPr id="124" name="直線コネクタ 123"/>
        <xdr:cNvCxnSpPr/>
      </xdr:nvCxnSpPr>
      <xdr:spPr>
        <a:xfrm flipV="1">
          <a:off x="4114800" y="1090117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167386</xdr:rowOff>
    </xdr:from>
    <xdr:to>
      <xdr:col>6</xdr:col>
      <xdr:colOff>0</xdr:colOff>
      <xdr:row>65</xdr:row>
      <xdr:rowOff>7874</xdr:rowOff>
    </xdr:to>
    <xdr:cxnSp macro="">
      <xdr:nvCxnSpPr>
        <xdr:cNvPr id="127" name="直線コネクタ 126"/>
        <xdr:cNvCxnSpPr/>
      </xdr:nvCxnSpPr>
      <xdr:spPr>
        <a:xfrm flipV="1">
          <a:off x="3225800" y="1096873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34544</xdr:rowOff>
    </xdr:from>
    <xdr:to>
      <xdr:col>4</xdr:col>
      <xdr:colOff>482600</xdr:colOff>
      <xdr:row>65</xdr:row>
      <xdr:rowOff>7874</xdr:rowOff>
    </xdr:to>
    <xdr:cxnSp macro="">
      <xdr:nvCxnSpPr>
        <xdr:cNvPr id="130" name="直線コネクタ 129"/>
        <xdr:cNvCxnSpPr/>
      </xdr:nvCxnSpPr>
      <xdr:spPr>
        <a:xfrm>
          <a:off x="2336800" y="110073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31" name="フローチャート : 判断 130"/>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32" name="テキスト ボックス 131"/>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167386</xdr:rowOff>
    </xdr:from>
    <xdr:to>
      <xdr:col>3</xdr:col>
      <xdr:colOff>279400</xdr:colOff>
      <xdr:row>64</xdr:row>
      <xdr:rowOff>34544</xdr:rowOff>
    </xdr:to>
    <xdr:cxnSp macro="">
      <xdr:nvCxnSpPr>
        <xdr:cNvPr id="133" name="直線コネクタ 132"/>
        <xdr:cNvCxnSpPr/>
      </xdr:nvCxnSpPr>
      <xdr:spPr>
        <a:xfrm>
          <a:off x="1447800" y="109687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4" name="フローチャート : 判断 133"/>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35" name="テキスト ボックス 134"/>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36" name="フローチャート : 判断 135"/>
        <xdr:cNvSpPr/>
      </xdr:nvSpPr>
      <xdr:spPr>
        <a:xfrm>
          <a:off x="1397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18559</xdr:rowOff>
    </xdr:from>
    <xdr:ext cx="762000" cy="259045"/>
    <xdr:sp macro="" textlink="">
      <xdr:nvSpPr>
        <xdr:cNvPr id="137" name="テキスト ボックス 136"/>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43" name="円/楕円 142"/>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21099</xdr:rowOff>
    </xdr:from>
    <xdr:ext cx="762000" cy="259045"/>
    <xdr:sp macro="" textlink="">
      <xdr:nvSpPr>
        <xdr:cNvPr id="144"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116586</xdr:rowOff>
    </xdr:from>
    <xdr:to>
      <xdr:col>6</xdr:col>
      <xdr:colOff>50800</xdr:colOff>
      <xdr:row>64</xdr:row>
      <xdr:rowOff>46736</xdr:rowOff>
    </xdr:to>
    <xdr:sp macro="" textlink="">
      <xdr:nvSpPr>
        <xdr:cNvPr id="145" name="円/楕円 144"/>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31513</xdr:rowOff>
    </xdr:from>
    <xdr:ext cx="736600" cy="259045"/>
    <xdr:sp macro="" textlink="">
      <xdr:nvSpPr>
        <xdr:cNvPr id="146" name="テキスト ボックス 145"/>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128524</xdr:rowOff>
    </xdr:from>
    <xdr:to>
      <xdr:col>4</xdr:col>
      <xdr:colOff>533400</xdr:colOff>
      <xdr:row>65</xdr:row>
      <xdr:rowOff>58674</xdr:rowOff>
    </xdr:to>
    <xdr:sp macro="" textlink="">
      <xdr:nvSpPr>
        <xdr:cNvPr id="147" name="円/楕円 146"/>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43451</xdr:rowOff>
    </xdr:from>
    <xdr:ext cx="762000" cy="259045"/>
    <xdr:sp macro="" textlink="">
      <xdr:nvSpPr>
        <xdr:cNvPr id="148" name="テキスト ボックス 147"/>
        <xdr:cNvSpPr txBox="1"/>
      </xdr:nvSpPr>
      <xdr:spPr>
        <a:xfrm>
          <a:off x="2844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155194</xdr:rowOff>
    </xdr:from>
    <xdr:to>
      <xdr:col>3</xdr:col>
      <xdr:colOff>330200</xdr:colOff>
      <xdr:row>64</xdr:row>
      <xdr:rowOff>85344</xdr:rowOff>
    </xdr:to>
    <xdr:sp macro="" textlink="">
      <xdr:nvSpPr>
        <xdr:cNvPr id="149" name="円/楕円 148"/>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70121</xdr:rowOff>
    </xdr:from>
    <xdr:ext cx="762000" cy="259045"/>
    <xdr:sp macro="" textlink="">
      <xdr:nvSpPr>
        <xdr:cNvPr id="150" name="テキスト ボックス 149"/>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116586</xdr:rowOff>
    </xdr:from>
    <xdr:to>
      <xdr:col>2</xdr:col>
      <xdr:colOff>127000</xdr:colOff>
      <xdr:row>64</xdr:row>
      <xdr:rowOff>46736</xdr:rowOff>
    </xdr:to>
    <xdr:sp macro="" textlink="">
      <xdr:nvSpPr>
        <xdr:cNvPr id="151" name="円/楕円 150"/>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31513</xdr:rowOff>
    </xdr:from>
    <xdr:ext cx="762000" cy="259045"/>
    <xdr:sp macro="" textlink="">
      <xdr:nvSpPr>
        <xdr:cNvPr id="152" name="テキスト ボックス 151"/>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[560,549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年度の経常一般財源に占める人件費及び物件費の割合は、ほぼ類似団体並に近づいてきた。小規模自治体では、どうしても人件費の割合は高くなりがちで</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年度は数年後の大量退職に備えて人員増となっていることから、決算額も増となっている。今後も</a:t>
          </a:r>
          <a:r>
            <a:rPr lang="ja-JP" altLang="ja-JP" sz="1100" b="0" i="0" baseline="0">
              <a:solidFill>
                <a:schemeClr val="dk1"/>
              </a:solidFill>
              <a:effectLst/>
              <a:latin typeface="+mn-lt"/>
              <a:ea typeface="+mn-ea"/>
              <a:cs typeface="+mn-cs"/>
            </a:rPr>
            <a:t>経費の節減に努め物件費の引き下げに努めていく。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106462</xdr:rowOff>
    </xdr:from>
    <xdr:to>
      <xdr:col>7</xdr:col>
      <xdr:colOff>152400</xdr:colOff>
      <xdr:row>83</xdr:row>
      <xdr:rowOff>156963</xdr:rowOff>
    </xdr:to>
    <xdr:cxnSp macro="">
      <xdr:nvCxnSpPr>
        <xdr:cNvPr id="188" name="直線コネクタ 187"/>
        <xdr:cNvCxnSpPr/>
      </xdr:nvCxnSpPr>
      <xdr:spPr>
        <a:xfrm>
          <a:off x="4114800" y="14336812"/>
          <a:ext cx="838200" cy="5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62195</xdr:rowOff>
    </xdr:from>
    <xdr:to>
      <xdr:col>6</xdr:col>
      <xdr:colOff>0</xdr:colOff>
      <xdr:row>83</xdr:row>
      <xdr:rowOff>106462</xdr:rowOff>
    </xdr:to>
    <xdr:cxnSp macro="">
      <xdr:nvCxnSpPr>
        <xdr:cNvPr id="191" name="直線コネクタ 190"/>
        <xdr:cNvCxnSpPr/>
      </xdr:nvCxnSpPr>
      <xdr:spPr>
        <a:xfrm>
          <a:off x="3225800" y="14292545"/>
          <a:ext cx="889000" cy="4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3" name="テキスト ボックス 192"/>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34933</xdr:rowOff>
    </xdr:from>
    <xdr:to>
      <xdr:col>4</xdr:col>
      <xdr:colOff>482600</xdr:colOff>
      <xdr:row>83</xdr:row>
      <xdr:rowOff>62195</xdr:rowOff>
    </xdr:to>
    <xdr:cxnSp macro="">
      <xdr:nvCxnSpPr>
        <xdr:cNvPr id="194" name="直線コネクタ 193"/>
        <xdr:cNvCxnSpPr/>
      </xdr:nvCxnSpPr>
      <xdr:spPr>
        <a:xfrm>
          <a:off x="2336800" y="14265283"/>
          <a:ext cx="889000" cy="2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195" name="フローチャート : 判断 194"/>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32738</xdr:rowOff>
    </xdr:from>
    <xdr:ext cx="762000" cy="259045"/>
    <xdr:sp macro="" textlink="">
      <xdr:nvSpPr>
        <xdr:cNvPr id="196" name="テキスト ボックス 195"/>
        <xdr:cNvSpPr txBox="1"/>
      </xdr:nvSpPr>
      <xdr:spPr>
        <a:xfrm>
          <a:off x="2844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33641</xdr:rowOff>
    </xdr:from>
    <xdr:to>
      <xdr:col>3</xdr:col>
      <xdr:colOff>279400</xdr:colOff>
      <xdr:row>83</xdr:row>
      <xdr:rowOff>34933</xdr:rowOff>
    </xdr:to>
    <xdr:cxnSp macro="">
      <xdr:nvCxnSpPr>
        <xdr:cNvPr id="197" name="直線コネクタ 196"/>
        <xdr:cNvCxnSpPr/>
      </xdr:nvCxnSpPr>
      <xdr:spPr>
        <a:xfrm>
          <a:off x="1447800" y="14263991"/>
          <a:ext cx="8890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198" name="フローチャート : 判断 197"/>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9070</xdr:rowOff>
    </xdr:from>
    <xdr:ext cx="762000" cy="259045"/>
    <xdr:sp macro="" textlink="">
      <xdr:nvSpPr>
        <xdr:cNvPr id="199" name="テキスト ボックス 198"/>
        <xdr:cNvSpPr txBox="1"/>
      </xdr:nvSpPr>
      <xdr:spPr>
        <a:xfrm>
          <a:off x="1955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0" name="フローチャート : 判断 199"/>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163809</xdr:rowOff>
    </xdr:from>
    <xdr:ext cx="762000" cy="259045"/>
    <xdr:sp macro="" textlink="">
      <xdr:nvSpPr>
        <xdr:cNvPr id="201" name="テキスト ボックス 200"/>
        <xdr:cNvSpPr txBox="1"/>
      </xdr:nvSpPr>
      <xdr:spPr>
        <a:xfrm>
          <a:off x="1066800" y="1387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106163</xdr:rowOff>
    </xdr:from>
    <xdr:to>
      <xdr:col>7</xdr:col>
      <xdr:colOff>203200</xdr:colOff>
      <xdr:row>84</xdr:row>
      <xdr:rowOff>36313</xdr:rowOff>
    </xdr:to>
    <xdr:sp macro="" textlink="">
      <xdr:nvSpPr>
        <xdr:cNvPr id="207" name="円/楕円 206"/>
        <xdr:cNvSpPr/>
      </xdr:nvSpPr>
      <xdr:spPr>
        <a:xfrm>
          <a:off x="4902200" y="143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78240</xdr:rowOff>
    </xdr:from>
    <xdr:ext cx="762000" cy="259045"/>
    <xdr:sp macro="" textlink="">
      <xdr:nvSpPr>
        <xdr:cNvPr id="208" name="人件費・物件費等の状況該当値テキスト"/>
        <xdr:cNvSpPr txBox="1"/>
      </xdr:nvSpPr>
      <xdr:spPr>
        <a:xfrm>
          <a:off x="5041900" y="1430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560,549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55662</xdr:rowOff>
    </xdr:from>
    <xdr:to>
      <xdr:col>6</xdr:col>
      <xdr:colOff>50800</xdr:colOff>
      <xdr:row>83</xdr:row>
      <xdr:rowOff>157262</xdr:rowOff>
    </xdr:to>
    <xdr:sp macro="" textlink="">
      <xdr:nvSpPr>
        <xdr:cNvPr id="209" name="円/楕円 208"/>
        <xdr:cNvSpPr/>
      </xdr:nvSpPr>
      <xdr:spPr>
        <a:xfrm>
          <a:off x="4064000" y="142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142039</xdr:rowOff>
    </xdr:from>
    <xdr:ext cx="736600" cy="259045"/>
    <xdr:sp macro="" textlink="">
      <xdr:nvSpPr>
        <xdr:cNvPr id="210" name="テキスト ボックス 209"/>
        <xdr:cNvSpPr txBox="1"/>
      </xdr:nvSpPr>
      <xdr:spPr>
        <a:xfrm>
          <a:off x="3733800" y="14372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516,600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11395</xdr:rowOff>
    </xdr:from>
    <xdr:to>
      <xdr:col>4</xdr:col>
      <xdr:colOff>533400</xdr:colOff>
      <xdr:row>83</xdr:row>
      <xdr:rowOff>112995</xdr:rowOff>
    </xdr:to>
    <xdr:sp macro="" textlink="">
      <xdr:nvSpPr>
        <xdr:cNvPr id="211" name="円/楕円 210"/>
        <xdr:cNvSpPr/>
      </xdr:nvSpPr>
      <xdr:spPr>
        <a:xfrm>
          <a:off x="3175000" y="142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97772</xdr:rowOff>
    </xdr:from>
    <xdr:ext cx="762000" cy="259045"/>
    <xdr:sp macro="" textlink="">
      <xdr:nvSpPr>
        <xdr:cNvPr id="212" name="テキスト ボックス 211"/>
        <xdr:cNvSpPr txBox="1"/>
      </xdr:nvSpPr>
      <xdr:spPr>
        <a:xfrm>
          <a:off x="2844800" y="1432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478,074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155583</xdr:rowOff>
    </xdr:from>
    <xdr:to>
      <xdr:col>3</xdr:col>
      <xdr:colOff>330200</xdr:colOff>
      <xdr:row>83</xdr:row>
      <xdr:rowOff>85733</xdr:rowOff>
    </xdr:to>
    <xdr:sp macro="" textlink="">
      <xdr:nvSpPr>
        <xdr:cNvPr id="213" name="円/楕円 212"/>
        <xdr:cNvSpPr/>
      </xdr:nvSpPr>
      <xdr:spPr>
        <a:xfrm>
          <a:off x="2286000" y="142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70510</xdr:rowOff>
    </xdr:from>
    <xdr:ext cx="762000" cy="259045"/>
    <xdr:sp macro="" textlink="">
      <xdr:nvSpPr>
        <xdr:cNvPr id="214" name="テキスト ボックス 213"/>
        <xdr:cNvSpPr txBox="1"/>
      </xdr:nvSpPr>
      <xdr:spPr>
        <a:xfrm>
          <a:off x="1955800" y="1430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454,349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154291</xdr:rowOff>
    </xdr:from>
    <xdr:to>
      <xdr:col>2</xdr:col>
      <xdr:colOff>127000</xdr:colOff>
      <xdr:row>83</xdr:row>
      <xdr:rowOff>84441</xdr:rowOff>
    </xdr:to>
    <xdr:sp macro="" textlink="">
      <xdr:nvSpPr>
        <xdr:cNvPr id="215" name="円/楕円 214"/>
        <xdr:cNvSpPr/>
      </xdr:nvSpPr>
      <xdr:spPr>
        <a:xfrm>
          <a:off x="1397000" y="142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69218</xdr:rowOff>
    </xdr:from>
    <xdr:ext cx="762000" cy="259045"/>
    <xdr:sp macro="" textlink="">
      <xdr:nvSpPr>
        <xdr:cNvPr id="216" name="テキスト ボックス 215"/>
        <xdr:cNvSpPr txBox="1"/>
      </xdr:nvSpPr>
      <xdr:spPr>
        <a:xfrm>
          <a:off x="1066800" y="1429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453,225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ラスパイレス指数（国との比較）は、全国市町村平均並びに類似団体平均を下回っている。職員人件費の適正化に努める。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89</xdr:row>
      <xdr:rowOff>11937</xdr:rowOff>
    </xdr:to>
    <xdr:cxnSp macro="">
      <xdr:nvCxnSpPr>
        <xdr:cNvPr id="243" name="直線コネクタ 242"/>
        <xdr:cNvCxnSpPr/>
      </xdr:nvCxnSpPr>
      <xdr:spPr>
        <a:xfrm flipV="1">
          <a:off x="17018000" y="13842492"/>
          <a:ext cx="0" cy="14284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155464</xdr:rowOff>
    </xdr:from>
    <xdr:ext cx="762000" cy="259045"/>
    <xdr:sp macro="" textlink="">
      <xdr:nvSpPr>
        <xdr:cNvPr id="24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89</xdr:row>
      <xdr:rowOff>11937</xdr:rowOff>
    </xdr:from>
    <xdr:to>
      <xdr:col>24</xdr:col>
      <xdr:colOff>647700</xdr:colOff>
      <xdr:row>89</xdr:row>
      <xdr:rowOff>11937</xdr:rowOff>
    </xdr:to>
    <xdr:cxnSp macro="">
      <xdr:nvCxnSpPr>
        <xdr:cNvPr id="245" name="直線コネクタ 24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46"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47" name="直線コネクタ 246"/>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89663</xdr:rowOff>
    </xdr:from>
    <xdr:to>
      <xdr:col>24</xdr:col>
      <xdr:colOff>558800</xdr:colOff>
      <xdr:row>86</xdr:row>
      <xdr:rowOff>34037</xdr:rowOff>
    </xdr:to>
    <xdr:cxnSp macro="">
      <xdr:nvCxnSpPr>
        <xdr:cNvPr id="248" name="直線コネクタ 247"/>
        <xdr:cNvCxnSpPr/>
      </xdr:nvCxnSpPr>
      <xdr:spPr>
        <a:xfrm>
          <a:off x="16179800" y="14662913"/>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165371</xdr:rowOff>
    </xdr:from>
    <xdr:ext cx="762000" cy="259045"/>
    <xdr:sp macro="" textlink="">
      <xdr:nvSpPr>
        <xdr:cNvPr id="249" name="給与水準   （国との比較）平均値テキスト"/>
        <xdr:cNvSpPr txBox="1"/>
      </xdr:nvSpPr>
      <xdr:spPr>
        <a:xfrm>
          <a:off x="17106900" y="1473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21844</xdr:rowOff>
    </xdr:from>
    <xdr:to>
      <xdr:col>24</xdr:col>
      <xdr:colOff>609600</xdr:colOff>
      <xdr:row>86</xdr:row>
      <xdr:rowOff>123444</xdr:rowOff>
    </xdr:to>
    <xdr:sp macro="" textlink="">
      <xdr:nvSpPr>
        <xdr:cNvPr id="250" name="フローチャート : 判断 249"/>
        <xdr:cNvSpPr/>
      </xdr:nvSpPr>
      <xdr:spPr>
        <a:xfrm>
          <a:off x="169672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85</xdr:row>
      <xdr:rowOff>89663</xdr:rowOff>
    </xdr:to>
    <xdr:cxnSp macro="">
      <xdr:nvCxnSpPr>
        <xdr:cNvPr id="251" name="直線コネクタ 250"/>
        <xdr:cNvCxnSpPr/>
      </xdr:nvCxnSpPr>
      <xdr:spPr>
        <a:xfrm>
          <a:off x="15290800" y="14508480"/>
          <a:ext cx="889000" cy="15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41148</xdr:rowOff>
    </xdr:from>
    <xdr:to>
      <xdr:col>23</xdr:col>
      <xdr:colOff>457200</xdr:colOff>
      <xdr:row>86</xdr:row>
      <xdr:rowOff>142748</xdr:rowOff>
    </xdr:to>
    <xdr:sp macro="" textlink="">
      <xdr:nvSpPr>
        <xdr:cNvPr id="252" name="フローチャート : 判断 251"/>
        <xdr:cNvSpPr/>
      </xdr:nvSpPr>
      <xdr:spPr>
        <a:xfrm>
          <a:off x="16129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127525</xdr:rowOff>
    </xdr:from>
    <xdr:ext cx="736600" cy="259045"/>
    <xdr:sp macro="" textlink="">
      <xdr:nvSpPr>
        <xdr:cNvPr id="253" name="テキスト ボックス 252"/>
        <xdr:cNvSpPr txBox="1"/>
      </xdr:nvSpPr>
      <xdr:spPr>
        <a:xfrm>
          <a:off x="15798800" y="1487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85</xdr:row>
      <xdr:rowOff>99313</xdr:rowOff>
    </xdr:to>
    <xdr:cxnSp macro="">
      <xdr:nvCxnSpPr>
        <xdr:cNvPr id="254" name="直線コネクタ 253"/>
        <xdr:cNvCxnSpPr/>
      </xdr:nvCxnSpPr>
      <xdr:spPr>
        <a:xfrm flipV="1">
          <a:off x="14401800" y="14508480"/>
          <a:ext cx="889000" cy="1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77470</xdr:rowOff>
    </xdr:from>
    <xdr:to>
      <xdr:col>22</xdr:col>
      <xdr:colOff>254000</xdr:colOff>
      <xdr:row>86</xdr:row>
      <xdr:rowOff>7620</xdr:rowOff>
    </xdr:to>
    <xdr:sp macro="" textlink="">
      <xdr:nvSpPr>
        <xdr:cNvPr id="255" name="フローチャート : 判断 254"/>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56" name="テキスト ボックス 255"/>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99313</xdr:rowOff>
    </xdr:from>
    <xdr:to>
      <xdr:col>21</xdr:col>
      <xdr:colOff>0</xdr:colOff>
      <xdr:row>89</xdr:row>
      <xdr:rowOff>118111</xdr:rowOff>
    </xdr:to>
    <xdr:cxnSp macro="">
      <xdr:nvCxnSpPr>
        <xdr:cNvPr id="257" name="直線コネクタ 256"/>
        <xdr:cNvCxnSpPr/>
      </xdr:nvCxnSpPr>
      <xdr:spPr>
        <a:xfrm flipV="1">
          <a:off x="13512800" y="14672563"/>
          <a:ext cx="889000" cy="70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67818</xdr:rowOff>
    </xdr:from>
    <xdr:to>
      <xdr:col>21</xdr:col>
      <xdr:colOff>50800</xdr:colOff>
      <xdr:row>85</xdr:row>
      <xdr:rowOff>169418</xdr:rowOff>
    </xdr:to>
    <xdr:sp macro="" textlink="">
      <xdr:nvSpPr>
        <xdr:cNvPr id="258" name="フローチャート : 判断 257"/>
        <xdr:cNvSpPr/>
      </xdr:nvSpPr>
      <xdr:spPr>
        <a:xfrm>
          <a:off x="14351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154195</xdr:rowOff>
    </xdr:from>
    <xdr:ext cx="762000" cy="259045"/>
    <xdr:sp macro="" textlink="">
      <xdr:nvSpPr>
        <xdr:cNvPr id="259" name="テキスト ボックス 258"/>
        <xdr:cNvSpPr txBox="1"/>
      </xdr:nvSpPr>
      <xdr:spPr>
        <a:xfrm>
          <a:off x="14020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105918</xdr:rowOff>
    </xdr:from>
    <xdr:to>
      <xdr:col>19</xdr:col>
      <xdr:colOff>533400</xdr:colOff>
      <xdr:row>90</xdr:row>
      <xdr:rowOff>36068</xdr:rowOff>
    </xdr:to>
    <xdr:sp macro="" textlink="">
      <xdr:nvSpPr>
        <xdr:cNvPr id="260" name="フローチャート : 判断 259"/>
        <xdr:cNvSpPr/>
      </xdr:nvSpPr>
      <xdr:spPr>
        <a:xfrm>
          <a:off x="13462000" y="1536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20845</xdr:rowOff>
    </xdr:from>
    <xdr:ext cx="762000" cy="259045"/>
    <xdr:sp macro="" textlink="">
      <xdr:nvSpPr>
        <xdr:cNvPr id="261" name="テキスト ボックス 260"/>
        <xdr:cNvSpPr txBox="1"/>
      </xdr:nvSpPr>
      <xdr:spPr>
        <a:xfrm>
          <a:off x="13131800" y="154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154687</xdr:rowOff>
    </xdr:from>
    <xdr:to>
      <xdr:col>24</xdr:col>
      <xdr:colOff>609600</xdr:colOff>
      <xdr:row>86</xdr:row>
      <xdr:rowOff>84837</xdr:rowOff>
    </xdr:to>
    <xdr:sp macro="" textlink="">
      <xdr:nvSpPr>
        <xdr:cNvPr id="267" name="円/楕円 266"/>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171214</xdr:rowOff>
    </xdr:from>
    <xdr:ext cx="762000" cy="259045"/>
    <xdr:sp macro="" textlink="">
      <xdr:nvSpPr>
        <xdr:cNvPr id="268" name="給与水準   （国との比較）該当値テキスト"/>
        <xdr:cNvSpPr txBox="1"/>
      </xdr:nvSpPr>
      <xdr:spPr>
        <a:xfrm>
          <a:off x="171069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38863</xdr:rowOff>
    </xdr:from>
    <xdr:to>
      <xdr:col>23</xdr:col>
      <xdr:colOff>457200</xdr:colOff>
      <xdr:row>85</xdr:row>
      <xdr:rowOff>140463</xdr:rowOff>
    </xdr:to>
    <xdr:sp macro="" textlink="">
      <xdr:nvSpPr>
        <xdr:cNvPr id="269" name="円/楕円 268"/>
        <xdr:cNvSpPr/>
      </xdr:nvSpPr>
      <xdr:spPr>
        <a:xfrm>
          <a:off x="16129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150640</xdr:rowOff>
    </xdr:from>
    <xdr:ext cx="736600" cy="259045"/>
    <xdr:sp macro="" textlink="">
      <xdr:nvSpPr>
        <xdr:cNvPr id="270" name="テキスト ボックス 269"/>
        <xdr:cNvSpPr txBox="1"/>
      </xdr:nvSpPr>
      <xdr:spPr>
        <a:xfrm>
          <a:off x="15798800" y="14380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1" name="円/楕円 270"/>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167657</xdr:rowOff>
    </xdr:from>
    <xdr:ext cx="762000" cy="259045"/>
    <xdr:sp macro="" textlink="">
      <xdr:nvSpPr>
        <xdr:cNvPr id="272" name="テキスト ボックス 271"/>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48513</xdr:rowOff>
    </xdr:from>
    <xdr:to>
      <xdr:col>21</xdr:col>
      <xdr:colOff>50800</xdr:colOff>
      <xdr:row>85</xdr:row>
      <xdr:rowOff>150113</xdr:rowOff>
    </xdr:to>
    <xdr:sp macro="" textlink="">
      <xdr:nvSpPr>
        <xdr:cNvPr id="273" name="円/楕円 272"/>
        <xdr:cNvSpPr/>
      </xdr:nvSpPr>
      <xdr:spPr>
        <a:xfrm>
          <a:off x="14351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160290</xdr:rowOff>
    </xdr:from>
    <xdr:ext cx="762000" cy="259045"/>
    <xdr:sp macro="" textlink="">
      <xdr:nvSpPr>
        <xdr:cNvPr id="274" name="テキスト ボックス 273"/>
        <xdr:cNvSpPr txBox="1"/>
      </xdr:nvSpPr>
      <xdr:spPr>
        <a:xfrm>
          <a:off x="14020800" y="1439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5" name="円/楕円 274"/>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6" name="テキスト ボックス 275"/>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職員数は、類似団体平均を上回っている。西粟倉村では「百年の森林づくり事業」を主体として、環境モデル都市・バイオマス産業都市の指定を受けて、地域経済を活性化すべく事業を実施している。そのため、現状を維持すべきと考え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08" name="直線コネクタ 307"/>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09"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0" name="直線コネクタ 309"/>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1"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2" name="直線コネクタ 311"/>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72971</xdr:rowOff>
    </xdr:from>
    <xdr:to>
      <xdr:col>24</xdr:col>
      <xdr:colOff>558800</xdr:colOff>
      <xdr:row>60</xdr:row>
      <xdr:rowOff>160528</xdr:rowOff>
    </xdr:to>
    <xdr:cxnSp macro="">
      <xdr:nvCxnSpPr>
        <xdr:cNvPr id="313" name="直線コネクタ 312"/>
        <xdr:cNvCxnSpPr/>
      </xdr:nvCxnSpPr>
      <xdr:spPr>
        <a:xfrm>
          <a:off x="16179800" y="10359971"/>
          <a:ext cx="838200" cy="8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4" name="定員管理の状況平均値テキスト"/>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5" name="フローチャート : 判断 314"/>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45048</xdr:rowOff>
    </xdr:from>
    <xdr:to>
      <xdr:col>23</xdr:col>
      <xdr:colOff>406400</xdr:colOff>
      <xdr:row>60</xdr:row>
      <xdr:rowOff>72971</xdr:rowOff>
    </xdr:to>
    <xdr:cxnSp macro="">
      <xdr:nvCxnSpPr>
        <xdr:cNvPr id="316" name="直線コネクタ 315"/>
        <xdr:cNvCxnSpPr/>
      </xdr:nvCxnSpPr>
      <xdr:spPr>
        <a:xfrm>
          <a:off x="15290800" y="10332048"/>
          <a:ext cx="889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7" name="フローチャート : 判断 316"/>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18" name="テキスト ボックス 317"/>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45048</xdr:rowOff>
    </xdr:from>
    <xdr:to>
      <xdr:col>22</xdr:col>
      <xdr:colOff>203200</xdr:colOff>
      <xdr:row>60</xdr:row>
      <xdr:rowOff>65042</xdr:rowOff>
    </xdr:to>
    <xdr:cxnSp macro="">
      <xdr:nvCxnSpPr>
        <xdr:cNvPr id="319" name="直線コネクタ 318"/>
        <xdr:cNvCxnSpPr/>
      </xdr:nvCxnSpPr>
      <xdr:spPr>
        <a:xfrm flipV="1">
          <a:off x="14401800" y="10332048"/>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11485</xdr:rowOff>
    </xdr:from>
    <xdr:to>
      <xdr:col>22</xdr:col>
      <xdr:colOff>254000</xdr:colOff>
      <xdr:row>60</xdr:row>
      <xdr:rowOff>113085</xdr:rowOff>
    </xdr:to>
    <xdr:sp macro="" textlink="">
      <xdr:nvSpPr>
        <xdr:cNvPr id="320" name="フローチャート : 判断 319"/>
        <xdr:cNvSpPr/>
      </xdr:nvSpPr>
      <xdr:spPr>
        <a:xfrm>
          <a:off x="15240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97862</xdr:rowOff>
    </xdr:from>
    <xdr:ext cx="762000" cy="259045"/>
    <xdr:sp macro="" textlink="">
      <xdr:nvSpPr>
        <xdr:cNvPr id="321" name="テキスト ボックス 320"/>
        <xdr:cNvSpPr txBox="1"/>
      </xdr:nvSpPr>
      <xdr:spPr>
        <a:xfrm>
          <a:off x="14909800" y="1038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64008</xdr:rowOff>
    </xdr:from>
    <xdr:to>
      <xdr:col>21</xdr:col>
      <xdr:colOff>0</xdr:colOff>
      <xdr:row>60</xdr:row>
      <xdr:rowOff>65042</xdr:rowOff>
    </xdr:to>
    <xdr:cxnSp macro="">
      <xdr:nvCxnSpPr>
        <xdr:cNvPr id="322" name="直線コネクタ 321"/>
        <xdr:cNvCxnSpPr/>
      </xdr:nvCxnSpPr>
      <xdr:spPr>
        <a:xfrm>
          <a:off x="13512800" y="10351008"/>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160528</xdr:rowOff>
    </xdr:from>
    <xdr:to>
      <xdr:col>21</xdr:col>
      <xdr:colOff>50800</xdr:colOff>
      <xdr:row>60</xdr:row>
      <xdr:rowOff>90678</xdr:rowOff>
    </xdr:to>
    <xdr:sp macro="" textlink="">
      <xdr:nvSpPr>
        <xdr:cNvPr id="323" name="フローチャート : 判断 322"/>
        <xdr:cNvSpPr/>
      </xdr:nvSpPr>
      <xdr:spPr>
        <a:xfrm>
          <a:off x="14351000" y="1027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100855</xdr:rowOff>
    </xdr:from>
    <xdr:ext cx="762000" cy="259045"/>
    <xdr:sp macro="" textlink="">
      <xdr:nvSpPr>
        <xdr:cNvPr id="324" name="テキスト ボックス 323"/>
        <xdr:cNvSpPr txBox="1"/>
      </xdr:nvSpPr>
      <xdr:spPr>
        <a:xfrm>
          <a:off x="14020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168801</xdr:rowOff>
    </xdr:from>
    <xdr:to>
      <xdr:col>19</xdr:col>
      <xdr:colOff>533400</xdr:colOff>
      <xdr:row>60</xdr:row>
      <xdr:rowOff>98951</xdr:rowOff>
    </xdr:to>
    <xdr:sp macro="" textlink="">
      <xdr:nvSpPr>
        <xdr:cNvPr id="325" name="フローチャート : 判断 324"/>
        <xdr:cNvSpPr/>
      </xdr:nvSpPr>
      <xdr:spPr>
        <a:xfrm>
          <a:off x="13462000" y="1028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109128</xdr:rowOff>
    </xdr:from>
    <xdr:ext cx="762000" cy="259045"/>
    <xdr:sp macro="" textlink="">
      <xdr:nvSpPr>
        <xdr:cNvPr id="326" name="テキスト ボックス 325"/>
        <xdr:cNvSpPr txBox="1"/>
      </xdr:nvSpPr>
      <xdr:spPr>
        <a:xfrm>
          <a:off x="13131800" y="1005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109728</xdr:rowOff>
    </xdr:from>
    <xdr:to>
      <xdr:col>24</xdr:col>
      <xdr:colOff>609600</xdr:colOff>
      <xdr:row>61</xdr:row>
      <xdr:rowOff>39878</xdr:rowOff>
    </xdr:to>
    <xdr:sp macro="" textlink="">
      <xdr:nvSpPr>
        <xdr:cNvPr id="332" name="円/楕円 331"/>
        <xdr:cNvSpPr/>
      </xdr:nvSpPr>
      <xdr:spPr>
        <a:xfrm>
          <a:off x="16967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81805</xdr:rowOff>
    </xdr:from>
    <xdr:ext cx="762000" cy="259045"/>
    <xdr:sp macro="" textlink="">
      <xdr:nvSpPr>
        <xdr:cNvPr id="333" name="定員管理の状況該当値テキスト"/>
        <xdr:cNvSpPr txBox="1"/>
      </xdr:nvSpPr>
      <xdr:spPr>
        <a:xfrm>
          <a:off x="17106900" y="1036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22171</xdr:rowOff>
    </xdr:from>
    <xdr:to>
      <xdr:col>23</xdr:col>
      <xdr:colOff>457200</xdr:colOff>
      <xdr:row>60</xdr:row>
      <xdr:rowOff>123771</xdr:rowOff>
    </xdr:to>
    <xdr:sp macro="" textlink="">
      <xdr:nvSpPr>
        <xdr:cNvPr id="334" name="円/楕円 333"/>
        <xdr:cNvSpPr/>
      </xdr:nvSpPr>
      <xdr:spPr>
        <a:xfrm>
          <a:off x="16129000" y="103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108548</xdr:rowOff>
    </xdr:from>
    <xdr:ext cx="736600" cy="259045"/>
    <xdr:sp macro="" textlink="">
      <xdr:nvSpPr>
        <xdr:cNvPr id="335" name="テキスト ボックス 334"/>
        <xdr:cNvSpPr txBox="1"/>
      </xdr:nvSpPr>
      <xdr:spPr>
        <a:xfrm>
          <a:off x="15798800" y="10395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165698</xdr:rowOff>
    </xdr:from>
    <xdr:to>
      <xdr:col>22</xdr:col>
      <xdr:colOff>254000</xdr:colOff>
      <xdr:row>60</xdr:row>
      <xdr:rowOff>95848</xdr:rowOff>
    </xdr:to>
    <xdr:sp macro="" textlink="">
      <xdr:nvSpPr>
        <xdr:cNvPr id="336" name="円/楕円 335"/>
        <xdr:cNvSpPr/>
      </xdr:nvSpPr>
      <xdr:spPr>
        <a:xfrm>
          <a:off x="15240000" y="102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106025</xdr:rowOff>
    </xdr:from>
    <xdr:ext cx="762000" cy="259045"/>
    <xdr:sp macro="" textlink="">
      <xdr:nvSpPr>
        <xdr:cNvPr id="337" name="テキスト ボックス 336"/>
        <xdr:cNvSpPr txBox="1"/>
      </xdr:nvSpPr>
      <xdr:spPr>
        <a:xfrm>
          <a:off x="14909800" y="1005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14242</xdr:rowOff>
    </xdr:from>
    <xdr:to>
      <xdr:col>21</xdr:col>
      <xdr:colOff>50800</xdr:colOff>
      <xdr:row>60</xdr:row>
      <xdr:rowOff>115842</xdr:rowOff>
    </xdr:to>
    <xdr:sp macro="" textlink="">
      <xdr:nvSpPr>
        <xdr:cNvPr id="338" name="円/楕円 337"/>
        <xdr:cNvSpPr/>
      </xdr:nvSpPr>
      <xdr:spPr>
        <a:xfrm>
          <a:off x="14351000" y="103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100619</xdr:rowOff>
    </xdr:from>
    <xdr:ext cx="762000" cy="259045"/>
    <xdr:sp macro="" textlink="">
      <xdr:nvSpPr>
        <xdr:cNvPr id="339" name="テキスト ボックス 338"/>
        <xdr:cNvSpPr txBox="1"/>
      </xdr:nvSpPr>
      <xdr:spPr>
        <a:xfrm>
          <a:off x="14020800" y="1038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13208</xdr:rowOff>
    </xdr:from>
    <xdr:to>
      <xdr:col>19</xdr:col>
      <xdr:colOff>533400</xdr:colOff>
      <xdr:row>60</xdr:row>
      <xdr:rowOff>114808</xdr:rowOff>
    </xdr:to>
    <xdr:sp macro="" textlink="">
      <xdr:nvSpPr>
        <xdr:cNvPr id="340" name="円/楕円 339"/>
        <xdr:cNvSpPr/>
      </xdr:nvSpPr>
      <xdr:spPr>
        <a:xfrm>
          <a:off x="13462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99585</xdr:rowOff>
    </xdr:from>
    <xdr:ext cx="762000" cy="259045"/>
    <xdr:sp macro="" textlink="">
      <xdr:nvSpPr>
        <xdr:cNvPr id="341" name="テキスト ボックス 340"/>
        <xdr:cNvSpPr txBox="1"/>
      </xdr:nvSpPr>
      <xdr:spPr>
        <a:xfrm>
          <a:off x="131318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実質公債費比率は、</a:t>
          </a:r>
          <a:r>
            <a:rPr lang="en-US" altLang="ja-JP" sz="1100" b="0" i="0" baseline="0">
              <a:solidFill>
                <a:schemeClr val="dk1"/>
              </a:solidFill>
              <a:effectLst/>
              <a:latin typeface="+mn-lt"/>
              <a:ea typeface="+mn-ea"/>
              <a:cs typeface="+mn-cs"/>
            </a:rPr>
            <a:t>H20</a:t>
          </a:r>
          <a:r>
            <a:rPr lang="ja-JP" altLang="ja-JP" sz="1100" b="0" i="0" baseline="0">
              <a:solidFill>
                <a:schemeClr val="dk1"/>
              </a:solidFill>
              <a:effectLst/>
              <a:latin typeface="+mn-lt"/>
              <a:ea typeface="+mn-ea"/>
              <a:cs typeface="+mn-cs"/>
            </a:rPr>
            <a:t>年度で国の健全度基準</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を下回ったが、類似団体にあっても依然、健全度が低い状況であった。本村では、</a:t>
          </a:r>
          <a:r>
            <a:rPr lang="en-US" altLang="ja-JP" sz="1100" b="0" i="0" baseline="0">
              <a:solidFill>
                <a:schemeClr val="dk1"/>
              </a:solidFill>
              <a:effectLst/>
              <a:latin typeface="+mn-lt"/>
              <a:ea typeface="+mn-ea"/>
              <a:cs typeface="+mn-cs"/>
            </a:rPr>
            <a:t>H18</a:t>
          </a:r>
          <a:r>
            <a:rPr lang="ja-JP" altLang="ja-JP" sz="1100" b="0" i="0" baseline="0">
              <a:solidFill>
                <a:schemeClr val="dk1"/>
              </a:solidFill>
              <a:effectLst/>
              <a:latin typeface="+mn-lt"/>
              <a:ea typeface="+mn-ea"/>
              <a:cs typeface="+mn-cs"/>
            </a:rPr>
            <a:t>年度から公債費適正化計画を策定し、</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年間で地方債発行総額</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億円（臨時財政対策債を除く。）をおおむね達成し、</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年度には、約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億円の公的資金補償金免除繰上償還と臨時財政対策債（縁故債分）の繰上償還を行い、地方債の残高を減らし、</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年度実質公債費比率は</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にまで減少し、ほぼ類似団体水準となった。</a:t>
          </a:r>
          <a:r>
            <a:rPr lang="en-US" altLang="ja-JP" sz="1100" b="0" i="0" baseline="0">
              <a:solidFill>
                <a:schemeClr val="dk1"/>
              </a:solidFill>
              <a:effectLst/>
              <a:latin typeface="+mn-lt"/>
              <a:ea typeface="+mn-ea"/>
              <a:cs typeface="+mn-cs"/>
            </a:rPr>
            <a:t>H26</a:t>
          </a:r>
          <a:r>
            <a:rPr lang="ja-JP" altLang="en-US" sz="1100" b="0" i="0" baseline="0">
              <a:solidFill>
                <a:schemeClr val="dk1"/>
              </a:solidFill>
              <a:effectLst/>
              <a:latin typeface="+mn-lt"/>
              <a:ea typeface="+mn-ea"/>
              <a:cs typeface="+mn-cs"/>
            </a:rPr>
            <a:t>年度からは繰上償還により減少している。</a:t>
          </a:r>
          <a:r>
            <a:rPr lang="ja-JP" altLang="ja-JP" sz="1100" b="0" i="0" baseline="0">
              <a:solidFill>
                <a:schemeClr val="dk1"/>
              </a:solidFill>
              <a:effectLst/>
              <a:latin typeface="+mn-lt"/>
              <a:ea typeface="+mn-ea"/>
              <a:cs typeface="+mn-cs"/>
            </a:rPr>
            <a:t>今後とも繰上償還に努めると共に、適切な投資に向けた借入を計画的に実施していく。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1" name="直線コネクタ 370"/>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3" name="直線コネクタ 37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83759</xdr:rowOff>
    </xdr:from>
    <xdr:to>
      <xdr:col>24</xdr:col>
      <xdr:colOff>558800</xdr:colOff>
      <xdr:row>43</xdr:row>
      <xdr:rowOff>141212</xdr:rowOff>
    </xdr:to>
    <xdr:cxnSp macro="">
      <xdr:nvCxnSpPr>
        <xdr:cNvPr id="376" name="直線コネクタ 375"/>
        <xdr:cNvCxnSpPr/>
      </xdr:nvCxnSpPr>
      <xdr:spPr>
        <a:xfrm flipV="1">
          <a:off x="16179800" y="745610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93634</xdr:rowOff>
    </xdr:from>
    <xdr:ext cx="762000" cy="259045"/>
    <xdr:sp macro="" textlink="">
      <xdr:nvSpPr>
        <xdr:cNvPr id="377" name="公債費負担の状況平均値テキスト"/>
        <xdr:cNvSpPr txBox="1"/>
      </xdr:nvSpPr>
      <xdr:spPr>
        <a:xfrm>
          <a:off x="17106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78" name="フローチャート : 判断 377"/>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141212</xdr:rowOff>
    </xdr:from>
    <xdr:to>
      <xdr:col>23</xdr:col>
      <xdr:colOff>406400</xdr:colOff>
      <xdr:row>44</xdr:row>
      <xdr:rowOff>61685</xdr:rowOff>
    </xdr:to>
    <xdr:cxnSp macro="">
      <xdr:nvCxnSpPr>
        <xdr:cNvPr id="379" name="直線コネクタ 378"/>
        <xdr:cNvCxnSpPr/>
      </xdr:nvCxnSpPr>
      <xdr:spPr>
        <a:xfrm flipV="1">
          <a:off x="15290800" y="751356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0" name="フローチャート : 判断 379"/>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155320</xdr:rowOff>
    </xdr:from>
    <xdr:ext cx="736600" cy="259045"/>
    <xdr:sp macro="" textlink="">
      <xdr:nvSpPr>
        <xdr:cNvPr id="381" name="テキスト ボックス 380"/>
        <xdr:cNvSpPr txBox="1"/>
      </xdr:nvSpPr>
      <xdr:spPr>
        <a:xfrm>
          <a:off x="15798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50195</xdr:rowOff>
    </xdr:from>
    <xdr:to>
      <xdr:col>22</xdr:col>
      <xdr:colOff>203200</xdr:colOff>
      <xdr:row>44</xdr:row>
      <xdr:rowOff>61685</xdr:rowOff>
    </xdr:to>
    <xdr:cxnSp macro="">
      <xdr:nvCxnSpPr>
        <xdr:cNvPr id="382" name="直線コネクタ 381"/>
        <xdr:cNvCxnSpPr/>
      </xdr:nvCxnSpPr>
      <xdr:spPr>
        <a:xfrm>
          <a:off x="14401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100995</xdr:rowOff>
    </xdr:from>
    <xdr:to>
      <xdr:col>22</xdr:col>
      <xdr:colOff>254000</xdr:colOff>
      <xdr:row>43</xdr:row>
      <xdr:rowOff>31145</xdr:rowOff>
    </xdr:to>
    <xdr:sp macro="" textlink="">
      <xdr:nvSpPr>
        <xdr:cNvPr id="383" name="フローチャート : 判断 382"/>
        <xdr:cNvSpPr/>
      </xdr:nvSpPr>
      <xdr:spPr>
        <a:xfrm>
          <a:off x="15240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41322</xdr:rowOff>
    </xdr:from>
    <xdr:ext cx="762000" cy="259045"/>
    <xdr:sp macro="" textlink="">
      <xdr:nvSpPr>
        <xdr:cNvPr id="384" name="テキスト ボックス 383"/>
        <xdr:cNvSpPr txBox="1"/>
      </xdr:nvSpPr>
      <xdr:spPr>
        <a:xfrm>
          <a:off x="14909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27215</xdr:rowOff>
    </xdr:from>
    <xdr:to>
      <xdr:col>21</xdr:col>
      <xdr:colOff>0</xdr:colOff>
      <xdr:row>44</xdr:row>
      <xdr:rowOff>50195</xdr:rowOff>
    </xdr:to>
    <xdr:cxnSp macro="">
      <xdr:nvCxnSpPr>
        <xdr:cNvPr id="385" name="直線コネクタ 384"/>
        <xdr:cNvCxnSpPr/>
      </xdr:nvCxnSpPr>
      <xdr:spPr>
        <a:xfrm>
          <a:off x="13512800" y="75710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32959</xdr:rowOff>
    </xdr:from>
    <xdr:to>
      <xdr:col>21</xdr:col>
      <xdr:colOff>50800</xdr:colOff>
      <xdr:row>43</xdr:row>
      <xdr:rowOff>134559</xdr:rowOff>
    </xdr:to>
    <xdr:sp macro="" textlink="">
      <xdr:nvSpPr>
        <xdr:cNvPr id="386" name="フローチャート : 判断 385"/>
        <xdr:cNvSpPr/>
      </xdr:nvSpPr>
      <xdr:spPr>
        <a:xfrm>
          <a:off x="14351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144736</xdr:rowOff>
    </xdr:from>
    <xdr:ext cx="762000" cy="259045"/>
    <xdr:sp macro="" textlink="">
      <xdr:nvSpPr>
        <xdr:cNvPr id="387" name="テキスト ボックス 386"/>
        <xdr:cNvSpPr txBox="1"/>
      </xdr:nvSpPr>
      <xdr:spPr>
        <a:xfrm>
          <a:off x="14020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388" name="フローチャート : 判断 387"/>
        <xdr:cNvSpPr/>
      </xdr:nvSpPr>
      <xdr:spPr>
        <a:xfrm>
          <a:off x="13462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389" name="テキスト ボックス 388"/>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32959</xdr:rowOff>
    </xdr:from>
    <xdr:to>
      <xdr:col>24</xdr:col>
      <xdr:colOff>609600</xdr:colOff>
      <xdr:row>43</xdr:row>
      <xdr:rowOff>134559</xdr:rowOff>
    </xdr:to>
    <xdr:sp macro="" textlink="">
      <xdr:nvSpPr>
        <xdr:cNvPr id="395" name="円/楕円 394"/>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5036</xdr:rowOff>
    </xdr:from>
    <xdr:ext cx="762000" cy="259045"/>
    <xdr:sp macro="" textlink="">
      <xdr:nvSpPr>
        <xdr:cNvPr id="396" name="公債費負担の状況該当値テキスト"/>
        <xdr:cNvSpPr txBox="1"/>
      </xdr:nvSpPr>
      <xdr:spPr>
        <a:xfrm>
          <a:off x="17106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90412</xdr:rowOff>
    </xdr:from>
    <xdr:to>
      <xdr:col>23</xdr:col>
      <xdr:colOff>457200</xdr:colOff>
      <xdr:row>44</xdr:row>
      <xdr:rowOff>20562</xdr:rowOff>
    </xdr:to>
    <xdr:sp macro="" textlink="">
      <xdr:nvSpPr>
        <xdr:cNvPr id="397" name="円/楕円 396"/>
        <xdr:cNvSpPr/>
      </xdr:nvSpPr>
      <xdr:spPr>
        <a:xfrm>
          <a:off x="16129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5339</xdr:rowOff>
    </xdr:from>
    <xdr:ext cx="736600" cy="259045"/>
    <xdr:sp macro="" textlink="">
      <xdr:nvSpPr>
        <xdr:cNvPr id="398" name="テキスト ボックス 397"/>
        <xdr:cNvSpPr txBox="1"/>
      </xdr:nvSpPr>
      <xdr:spPr>
        <a:xfrm>
          <a:off x="15798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10885</xdr:rowOff>
    </xdr:from>
    <xdr:to>
      <xdr:col>22</xdr:col>
      <xdr:colOff>254000</xdr:colOff>
      <xdr:row>44</xdr:row>
      <xdr:rowOff>112485</xdr:rowOff>
    </xdr:to>
    <xdr:sp macro="" textlink="">
      <xdr:nvSpPr>
        <xdr:cNvPr id="399" name="円/楕円 398"/>
        <xdr:cNvSpPr/>
      </xdr:nvSpPr>
      <xdr:spPr>
        <a:xfrm>
          <a:off x="15240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97262</xdr:rowOff>
    </xdr:from>
    <xdr:ext cx="762000" cy="259045"/>
    <xdr:sp macro="" textlink="">
      <xdr:nvSpPr>
        <xdr:cNvPr id="400" name="テキスト ボックス 399"/>
        <xdr:cNvSpPr txBox="1"/>
      </xdr:nvSpPr>
      <xdr:spPr>
        <a:xfrm>
          <a:off x="14909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170845</xdr:rowOff>
    </xdr:from>
    <xdr:to>
      <xdr:col>21</xdr:col>
      <xdr:colOff>50800</xdr:colOff>
      <xdr:row>44</xdr:row>
      <xdr:rowOff>100995</xdr:rowOff>
    </xdr:to>
    <xdr:sp macro="" textlink="">
      <xdr:nvSpPr>
        <xdr:cNvPr id="401" name="円/楕円 400"/>
        <xdr:cNvSpPr/>
      </xdr:nvSpPr>
      <xdr:spPr>
        <a:xfrm>
          <a:off x="14351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85772</xdr:rowOff>
    </xdr:from>
    <xdr:ext cx="762000" cy="259045"/>
    <xdr:sp macro="" textlink="">
      <xdr:nvSpPr>
        <xdr:cNvPr id="402" name="テキスト ボックス 401"/>
        <xdr:cNvSpPr txBox="1"/>
      </xdr:nvSpPr>
      <xdr:spPr>
        <a:xfrm>
          <a:off x="14020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147865</xdr:rowOff>
    </xdr:from>
    <xdr:to>
      <xdr:col>19</xdr:col>
      <xdr:colOff>533400</xdr:colOff>
      <xdr:row>44</xdr:row>
      <xdr:rowOff>78015</xdr:rowOff>
    </xdr:to>
    <xdr:sp macro="" textlink="">
      <xdr:nvSpPr>
        <xdr:cNvPr id="403" name="円/楕円 402"/>
        <xdr:cNvSpPr/>
      </xdr:nvSpPr>
      <xdr:spPr>
        <a:xfrm>
          <a:off x="13462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88192</xdr:rowOff>
    </xdr:from>
    <xdr:ext cx="762000" cy="259045"/>
    <xdr:sp macro="" textlink="">
      <xdr:nvSpPr>
        <xdr:cNvPr id="404" name="テキスト ボックス 403"/>
        <xdr:cNvSpPr txBox="1"/>
      </xdr:nvSpPr>
      <xdr:spPr>
        <a:xfrm>
          <a:off x="13131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将来負担比率について、職員の減により退職手当負担見込額が減少したこと、繰上償還による起債残高の減少、その他特定目的基金等の積立額増加により平成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年度から比率が下がっている。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13788</xdr:rowOff>
    </xdr:from>
    <xdr:to>
      <xdr:col>21</xdr:col>
      <xdr:colOff>0</xdr:colOff>
      <xdr:row>16</xdr:row>
      <xdr:rowOff>52614</xdr:rowOff>
    </xdr:to>
    <xdr:cxnSp macro="">
      <xdr:nvCxnSpPr>
        <xdr:cNvPr id="440" name="直線コネクタ 439"/>
        <xdr:cNvCxnSpPr/>
      </xdr:nvCxnSpPr>
      <xdr:spPr>
        <a:xfrm flipV="1">
          <a:off x="13512800" y="2585538"/>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2" name="フローチャート :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5" name="フローチャート :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7" name="フローチャート :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9" name="フローチャート :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134438</xdr:rowOff>
    </xdr:from>
    <xdr:to>
      <xdr:col>21</xdr:col>
      <xdr:colOff>50800</xdr:colOff>
      <xdr:row>15</xdr:row>
      <xdr:rowOff>64588</xdr:rowOff>
    </xdr:to>
    <xdr:sp macro="" textlink="">
      <xdr:nvSpPr>
        <xdr:cNvPr id="456" name="円/楕円 455"/>
        <xdr:cNvSpPr/>
      </xdr:nvSpPr>
      <xdr:spPr>
        <a:xfrm>
          <a:off x="14351000" y="2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49365</xdr:rowOff>
    </xdr:from>
    <xdr:ext cx="762000" cy="259045"/>
    <xdr:sp macro="" textlink="">
      <xdr:nvSpPr>
        <xdr:cNvPr id="457" name="テキスト ボックス 456"/>
        <xdr:cNvSpPr txBox="1"/>
      </xdr:nvSpPr>
      <xdr:spPr>
        <a:xfrm>
          <a:off x="14020800" y="262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1814</xdr:rowOff>
    </xdr:from>
    <xdr:to>
      <xdr:col>19</xdr:col>
      <xdr:colOff>533400</xdr:colOff>
      <xdr:row>16</xdr:row>
      <xdr:rowOff>103414</xdr:rowOff>
    </xdr:to>
    <xdr:sp macro="" textlink="">
      <xdr:nvSpPr>
        <xdr:cNvPr id="458" name="円/楕円 457"/>
        <xdr:cNvSpPr/>
      </xdr:nvSpPr>
      <xdr:spPr>
        <a:xfrm>
          <a:off x="13462000" y="27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88191</xdr:rowOff>
    </xdr:from>
    <xdr:ext cx="762000" cy="259045"/>
    <xdr:sp macro="" textlink="">
      <xdr:nvSpPr>
        <xdr:cNvPr id="459" name="テキスト ボックス 458"/>
        <xdr:cNvSpPr txBox="1"/>
      </xdr:nvSpPr>
      <xdr:spPr>
        <a:xfrm>
          <a:off x="13131800" y="283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岡山県西粟倉村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1,485
1,471
57.97
2,830,250
2,688,271
71,495
1,150,494
2,139,579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小規模自治体では、どうしても人件費の割合が高くなりがちであるが、類似団体との比較では、</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からはほぼ類似団体並に改善していた。しかし、</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年度からは、全国平均から差が開き悪化している。</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年度から新規事業が大幅に増え人件費の割合が増えているが、財政運営適正化計画により改善を目指す。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36</xdr:row>
      <xdr:rowOff>69850</xdr:rowOff>
    </xdr:to>
    <xdr:cxnSp macro="">
      <xdr:nvCxnSpPr>
        <xdr:cNvPr id="66" name="直線コネクタ 65"/>
        <xdr:cNvCxnSpPr/>
      </xdr:nvCxnSpPr>
      <xdr:spPr>
        <a:xfrm>
          <a:off x="3987800" y="62382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36</xdr:row>
      <xdr:rowOff>161290</xdr:rowOff>
    </xdr:to>
    <xdr:cxnSp macro="">
      <xdr:nvCxnSpPr>
        <xdr:cNvPr id="69" name="直線コネクタ 68"/>
        <xdr:cNvCxnSpPr/>
      </xdr:nvCxnSpPr>
      <xdr:spPr>
        <a:xfrm flipV="1">
          <a:off x="3098800" y="62382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130810</xdr:rowOff>
    </xdr:from>
    <xdr:to>
      <xdr:col>4</xdr:col>
      <xdr:colOff>346075</xdr:colOff>
      <xdr:row>36</xdr:row>
      <xdr:rowOff>161290</xdr:rowOff>
    </xdr:to>
    <xdr:cxnSp macro="">
      <xdr:nvCxnSpPr>
        <xdr:cNvPr id="72" name="直線コネクタ 71"/>
        <xdr:cNvCxnSpPr/>
      </xdr:nvCxnSpPr>
      <xdr:spPr>
        <a:xfrm>
          <a:off x="2209800" y="63030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130810</xdr:rowOff>
    </xdr:from>
    <xdr:to>
      <xdr:col>3</xdr:col>
      <xdr:colOff>142875</xdr:colOff>
      <xdr:row>36</xdr:row>
      <xdr:rowOff>146050</xdr:rowOff>
    </xdr:to>
    <xdr:cxnSp macro="">
      <xdr:nvCxnSpPr>
        <xdr:cNvPr id="75" name="直線コネクタ 74"/>
        <xdr:cNvCxnSpPr/>
      </xdr:nvCxnSpPr>
      <xdr:spPr>
        <a:xfrm flipV="1">
          <a:off x="1320800" y="63030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144780</xdr:rowOff>
    </xdr:from>
    <xdr:to>
      <xdr:col>3</xdr:col>
      <xdr:colOff>193675</xdr:colOff>
      <xdr:row>36</xdr:row>
      <xdr:rowOff>74930</xdr:rowOff>
    </xdr:to>
    <xdr:sp macro="" textlink="">
      <xdr:nvSpPr>
        <xdr:cNvPr id="76" name="フローチャート :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85107</xdr:rowOff>
    </xdr:from>
    <xdr:ext cx="762000" cy="259045"/>
    <xdr:sp macro="" textlink="">
      <xdr:nvSpPr>
        <xdr:cNvPr id="77" name="テキスト ボックス 76"/>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100347</xdr:rowOff>
    </xdr:from>
    <xdr:ext cx="762000" cy="259045"/>
    <xdr:sp macro="" textlink="">
      <xdr:nvSpPr>
        <xdr:cNvPr id="79" name="テキスト ボックス 78"/>
        <xdr:cNvSpPr txBox="1"/>
      </xdr:nvSpPr>
      <xdr:spPr>
        <a:xfrm>
          <a:off x="939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19050</xdr:rowOff>
    </xdr:from>
    <xdr:to>
      <xdr:col>7</xdr:col>
      <xdr:colOff>66675</xdr:colOff>
      <xdr:row>36</xdr:row>
      <xdr:rowOff>120650</xdr:rowOff>
    </xdr:to>
    <xdr:sp macro="" textlink="">
      <xdr:nvSpPr>
        <xdr:cNvPr id="85" name="円/楕円 84"/>
        <xdr:cNvSpPr/>
      </xdr:nvSpPr>
      <xdr:spPr>
        <a:xfrm>
          <a:off x="4775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162577</xdr:rowOff>
    </xdr:from>
    <xdr:ext cx="762000" cy="259045"/>
    <xdr:sp macro="" textlink="">
      <xdr:nvSpPr>
        <xdr:cNvPr id="86" name="人件費該当値テキスト"/>
        <xdr:cNvSpPr txBox="1"/>
      </xdr:nvSpPr>
      <xdr:spPr>
        <a:xfrm>
          <a:off x="49149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7" name="円/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88" name="テキスト ボックス 87"/>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110490</xdr:rowOff>
    </xdr:from>
    <xdr:to>
      <xdr:col>4</xdr:col>
      <xdr:colOff>396875</xdr:colOff>
      <xdr:row>37</xdr:row>
      <xdr:rowOff>40640</xdr:rowOff>
    </xdr:to>
    <xdr:sp macro="" textlink="">
      <xdr:nvSpPr>
        <xdr:cNvPr id="89" name="円/楕円 88"/>
        <xdr:cNvSpPr/>
      </xdr:nvSpPr>
      <xdr:spPr>
        <a:xfrm>
          <a:off x="3048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25417</xdr:rowOff>
    </xdr:from>
    <xdr:ext cx="762000" cy="259045"/>
    <xdr:sp macro="" textlink="">
      <xdr:nvSpPr>
        <xdr:cNvPr id="90" name="テキスト ボックス 89"/>
        <xdr:cNvSpPr txBox="1"/>
      </xdr:nvSpPr>
      <xdr:spPr>
        <a:xfrm>
          <a:off x="27178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80010</xdr:rowOff>
    </xdr:from>
    <xdr:to>
      <xdr:col>3</xdr:col>
      <xdr:colOff>193675</xdr:colOff>
      <xdr:row>37</xdr:row>
      <xdr:rowOff>10160</xdr:rowOff>
    </xdr:to>
    <xdr:sp macro="" textlink="">
      <xdr:nvSpPr>
        <xdr:cNvPr id="91" name="円/楕円 90"/>
        <xdr:cNvSpPr/>
      </xdr:nvSpPr>
      <xdr:spPr>
        <a:xfrm>
          <a:off x="2159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166387</xdr:rowOff>
    </xdr:from>
    <xdr:ext cx="762000" cy="259045"/>
    <xdr:sp macro="" textlink="">
      <xdr:nvSpPr>
        <xdr:cNvPr id="92" name="テキスト ボックス 91"/>
        <xdr:cNvSpPr txBox="1"/>
      </xdr:nvSpPr>
      <xdr:spPr>
        <a:xfrm>
          <a:off x="1828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95250</xdr:rowOff>
    </xdr:from>
    <xdr:to>
      <xdr:col>1</xdr:col>
      <xdr:colOff>676275</xdr:colOff>
      <xdr:row>37</xdr:row>
      <xdr:rowOff>25400</xdr:rowOff>
    </xdr:to>
    <xdr:sp macro="" textlink="">
      <xdr:nvSpPr>
        <xdr:cNvPr id="93" name="円/楕円 92"/>
        <xdr:cNvSpPr/>
      </xdr:nvSpPr>
      <xdr:spPr>
        <a:xfrm>
          <a:off x="1270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10177</xdr:rowOff>
    </xdr:from>
    <xdr:ext cx="762000" cy="259045"/>
    <xdr:sp macro="" textlink="">
      <xdr:nvSpPr>
        <xdr:cNvPr id="94" name="テキスト ボックス 93"/>
        <xdr:cNvSpPr txBox="1"/>
      </xdr:nvSpPr>
      <xdr:spPr>
        <a:xfrm>
          <a:off x="939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までは</a:t>
          </a:r>
          <a:r>
            <a:rPr lang="ja-JP" altLang="ja-JP" sz="1100">
              <a:solidFill>
                <a:schemeClr val="dk1"/>
              </a:solidFill>
              <a:effectLst/>
              <a:latin typeface="+mn-lt"/>
              <a:ea typeface="+mn-ea"/>
              <a:cs typeface="+mn-cs"/>
            </a:rPr>
            <a:t>類似団体に近づきつつあったが、平成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年度以降は再び悪化してしまっている。財政運営適正化計画により、物件費の抑制を目指す。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161290</xdr:rowOff>
    </xdr:from>
    <xdr:to>
      <xdr:col>24</xdr:col>
      <xdr:colOff>31750</xdr:colOff>
      <xdr:row>17</xdr:row>
      <xdr:rowOff>16510</xdr:rowOff>
    </xdr:to>
    <xdr:cxnSp macro="">
      <xdr:nvCxnSpPr>
        <xdr:cNvPr id="126" name="直線コネクタ 125"/>
        <xdr:cNvCxnSpPr/>
      </xdr:nvCxnSpPr>
      <xdr:spPr>
        <a:xfrm>
          <a:off x="15671800" y="29044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161290</xdr:rowOff>
    </xdr:from>
    <xdr:to>
      <xdr:col>22</xdr:col>
      <xdr:colOff>565150</xdr:colOff>
      <xdr:row>16</xdr:row>
      <xdr:rowOff>161290</xdr:rowOff>
    </xdr:to>
    <xdr:cxnSp macro="">
      <xdr:nvCxnSpPr>
        <xdr:cNvPr id="129" name="直線コネクタ 128"/>
        <xdr:cNvCxnSpPr/>
      </xdr:nvCxnSpPr>
      <xdr:spPr>
        <a:xfrm>
          <a:off x="14782800" y="2904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161290</xdr:rowOff>
    </xdr:from>
    <xdr:to>
      <xdr:col>21</xdr:col>
      <xdr:colOff>361950</xdr:colOff>
      <xdr:row>17</xdr:row>
      <xdr:rowOff>24130</xdr:rowOff>
    </xdr:to>
    <xdr:cxnSp macro="">
      <xdr:nvCxnSpPr>
        <xdr:cNvPr id="132" name="直線コネクタ 131"/>
        <xdr:cNvCxnSpPr/>
      </xdr:nvCxnSpPr>
      <xdr:spPr>
        <a:xfrm flipV="1">
          <a:off x="13893800" y="2904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125730</xdr:rowOff>
    </xdr:from>
    <xdr:to>
      <xdr:col>21</xdr:col>
      <xdr:colOff>412750</xdr:colOff>
      <xdr:row>16</xdr:row>
      <xdr:rowOff>55880</xdr:rowOff>
    </xdr:to>
    <xdr:sp macro="" textlink="">
      <xdr:nvSpPr>
        <xdr:cNvPr id="133" name="フローチャート :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17</xdr:row>
      <xdr:rowOff>24130</xdr:rowOff>
    </xdr:to>
    <xdr:cxnSp macro="">
      <xdr:nvCxnSpPr>
        <xdr:cNvPr id="135" name="直線コネクタ 134"/>
        <xdr:cNvCxnSpPr/>
      </xdr:nvCxnSpPr>
      <xdr:spPr>
        <a:xfrm>
          <a:off x="13004800" y="284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5" name="円/楕円 144"/>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109237</xdr:rowOff>
    </xdr:from>
    <xdr:ext cx="762000" cy="259045"/>
    <xdr:sp macro="" textlink="">
      <xdr:nvSpPr>
        <xdr:cNvPr id="146"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110490</xdr:rowOff>
    </xdr:from>
    <xdr:to>
      <xdr:col>22</xdr:col>
      <xdr:colOff>615950</xdr:colOff>
      <xdr:row>17</xdr:row>
      <xdr:rowOff>40640</xdr:rowOff>
    </xdr:to>
    <xdr:sp macro="" textlink="">
      <xdr:nvSpPr>
        <xdr:cNvPr id="147" name="円/楕円 146"/>
        <xdr:cNvSpPr/>
      </xdr:nvSpPr>
      <xdr:spPr>
        <a:xfrm>
          <a:off x="15621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25417</xdr:rowOff>
    </xdr:from>
    <xdr:ext cx="736600" cy="259045"/>
    <xdr:sp macro="" textlink="">
      <xdr:nvSpPr>
        <xdr:cNvPr id="148" name="テキスト ボックス 147"/>
        <xdr:cNvSpPr txBox="1"/>
      </xdr:nvSpPr>
      <xdr:spPr>
        <a:xfrm>
          <a:off x="15290800" y="294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110490</xdr:rowOff>
    </xdr:from>
    <xdr:to>
      <xdr:col>21</xdr:col>
      <xdr:colOff>412750</xdr:colOff>
      <xdr:row>17</xdr:row>
      <xdr:rowOff>40640</xdr:rowOff>
    </xdr:to>
    <xdr:sp macro="" textlink="">
      <xdr:nvSpPr>
        <xdr:cNvPr id="149" name="円/楕円 148"/>
        <xdr:cNvSpPr/>
      </xdr:nvSpPr>
      <xdr:spPr>
        <a:xfrm>
          <a:off x="14732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25417</xdr:rowOff>
    </xdr:from>
    <xdr:ext cx="762000" cy="259045"/>
    <xdr:sp macro="" textlink="">
      <xdr:nvSpPr>
        <xdr:cNvPr id="150" name="テキスト ボックス 149"/>
        <xdr:cNvSpPr txBox="1"/>
      </xdr:nvSpPr>
      <xdr:spPr>
        <a:xfrm>
          <a:off x="14401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1" name="円/楕円 150"/>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2" name="テキスト ボックス 151"/>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3" name="円/楕円 152"/>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4" name="テキスト ボックス 153"/>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類似団体平均に近づいていたが、Ｈ</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は類似団体よりも低くなっている。生活保護の扶助の抑制のため、就労支援等を行っている結果が現れている。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55</xdr:row>
      <xdr:rowOff>165100</xdr:rowOff>
    </xdr:to>
    <xdr:cxnSp macro="">
      <xdr:nvCxnSpPr>
        <xdr:cNvPr id="186" name="直線コネクタ 185"/>
        <xdr:cNvCxnSpPr/>
      </xdr:nvCxnSpPr>
      <xdr:spPr>
        <a:xfrm>
          <a:off x="3987800" y="9575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12700</xdr:rowOff>
    </xdr:to>
    <xdr:cxnSp macro="">
      <xdr:nvCxnSpPr>
        <xdr:cNvPr id="189" name="直線コネクタ 188"/>
        <xdr:cNvCxnSpPr/>
      </xdr:nvCxnSpPr>
      <xdr:spPr>
        <a:xfrm flipV="1">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12700</xdr:rowOff>
    </xdr:to>
    <xdr:cxnSp macro="">
      <xdr:nvCxnSpPr>
        <xdr:cNvPr id="192" name="直線コネクタ 191"/>
        <xdr:cNvCxnSpPr/>
      </xdr:nvCxnSpPr>
      <xdr:spPr>
        <a:xfrm>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3" name="フローチャート :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4" name="テキスト ボックス 19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127000</xdr:rowOff>
    </xdr:to>
    <xdr:cxnSp macro="">
      <xdr:nvCxnSpPr>
        <xdr:cNvPr id="195" name="直線コネクタ 194"/>
        <xdr:cNvCxnSpPr/>
      </xdr:nvCxnSpPr>
      <xdr:spPr>
        <a:xfrm flipV="1">
          <a:off x="1320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7" name="テキスト ボックス 196"/>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5" name="円/楕円 204"/>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130827</xdr:rowOff>
    </xdr:from>
    <xdr:ext cx="762000" cy="259045"/>
    <xdr:sp macro="" textlink="">
      <xdr:nvSpPr>
        <xdr:cNvPr id="206"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7" name="円/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08" name="テキスト ボックス 207"/>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9" name="円/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0" name="テキスト ボックス 20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1" name="円/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2" name="テキスト ボックス 211"/>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3" name="円/楕円 212"/>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4" name="テキスト ボックス 213"/>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年度以来ほぼ横這いで推移しており、平成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年度は類似団体とほぼ同率となった。しかし、平成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年度からは、類似団体と少しずつ離れている。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37846</xdr:rowOff>
    </xdr:to>
    <xdr:cxnSp macro="">
      <xdr:nvCxnSpPr>
        <xdr:cNvPr id="244" name="直線コネクタ 243"/>
        <xdr:cNvCxnSpPr/>
      </xdr:nvCxnSpPr>
      <xdr:spPr>
        <a:xfrm flipV="1">
          <a:off x="15671800" y="97510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37846</xdr:rowOff>
    </xdr:to>
    <xdr:cxnSp macro="">
      <xdr:nvCxnSpPr>
        <xdr:cNvPr id="247" name="直線コネクタ 246"/>
        <xdr:cNvCxnSpPr/>
      </xdr:nvCxnSpPr>
      <xdr:spPr>
        <a:xfrm>
          <a:off x="14782800" y="97510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49" name="テキスト ボックス 248"/>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90424</xdr:rowOff>
    </xdr:from>
    <xdr:to>
      <xdr:col>21</xdr:col>
      <xdr:colOff>361950</xdr:colOff>
      <xdr:row>56</xdr:row>
      <xdr:rowOff>149860</xdr:rowOff>
    </xdr:to>
    <xdr:cxnSp macro="">
      <xdr:nvCxnSpPr>
        <xdr:cNvPr id="250" name="直線コネクタ 249"/>
        <xdr:cNvCxnSpPr/>
      </xdr:nvCxnSpPr>
      <xdr:spPr>
        <a:xfrm>
          <a:off x="13893800" y="96916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1" name="フローチャート : 判断 250"/>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133113</xdr:rowOff>
    </xdr:from>
    <xdr:ext cx="762000" cy="259045"/>
    <xdr:sp macro="" textlink="">
      <xdr:nvSpPr>
        <xdr:cNvPr id="252" name="テキスト ボックス 251"/>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67564</xdr:rowOff>
    </xdr:from>
    <xdr:to>
      <xdr:col>20</xdr:col>
      <xdr:colOff>158750</xdr:colOff>
      <xdr:row>56</xdr:row>
      <xdr:rowOff>90424</xdr:rowOff>
    </xdr:to>
    <xdr:cxnSp macro="">
      <xdr:nvCxnSpPr>
        <xdr:cNvPr id="253" name="直線コネクタ 252"/>
        <xdr:cNvCxnSpPr/>
      </xdr:nvCxnSpPr>
      <xdr:spPr>
        <a:xfrm>
          <a:off x="13004800" y="9668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6" name="フローチャート : 判断 255"/>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7" name="テキスト ボックス 256"/>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3" name="円/楕円 262"/>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71137</xdr:rowOff>
    </xdr:from>
    <xdr:ext cx="762000" cy="259045"/>
    <xdr:sp macro="" textlink="">
      <xdr:nvSpPr>
        <xdr:cNvPr id="264"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158496</xdr:rowOff>
    </xdr:from>
    <xdr:to>
      <xdr:col>22</xdr:col>
      <xdr:colOff>615950</xdr:colOff>
      <xdr:row>57</xdr:row>
      <xdr:rowOff>88646</xdr:rowOff>
    </xdr:to>
    <xdr:sp macro="" textlink="">
      <xdr:nvSpPr>
        <xdr:cNvPr id="265" name="円/楕円 264"/>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73423</xdr:rowOff>
    </xdr:from>
    <xdr:ext cx="736600" cy="259045"/>
    <xdr:sp macro="" textlink="">
      <xdr:nvSpPr>
        <xdr:cNvPr id="266" name="テキスト ボックス 265"/>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67" name="円/楕円 266"/>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8" name="テキスト ボックス 267"/>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39624</xdr:rowOff>
    </xdr:from>
    <xdr:to>
      <xdr:col>20</xdr:col>
      <xdr:colOff>209550</xdr:colOff>
      <xdr:row>56</xdr:row>
      <xdr:rowOff>141224</xdr:rowOff>
    </xdr:to>
    <xdr:sp macro="" textlink="">
      <xdr:nvSpPr>
        <xdr:cNvPr id="269" name="円/楕円 268"/>
        <xdr:cNvSpPr/>
      </xdr:nvSpPr>
      <xdr:spPr>
        <a:xfrm>
          <a:off x="13843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126001</xdr:rowOff>
    </xdr:from>
    <xdr:ext cx="762000" cy="259045"/>
    <xdr:sp macro="" textlink="">
      <xdr:nvSpPr>
        <xdr:cNvPr id="270" name="テキスト ボックス 269"/>
        <xdr:cNvSpPr txBox="1"/>
      </xdr:nvSpPr>
      <xdr:spPr>
        <a:xfrm>
          <a:off x="13512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xdr:rowOff>
    </xdr:from>
    <xdr:to>
      <xdr:col>19</xdr:col>
      <xdr:colOff>6350</xdr:colOff>
      <xdr:row>56</xdr:row>
      <xdr:rowOff>118364</xdr:rowOff>
    </xdr:to>
    <xdr:sp macro="" textlink="">
      <xdr:nvSpPr>
        <xdr:cNvPr id="271" name="円/楕円 270"/>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103141</xdr:rowOff>
    </xdr:from>
    <xdr:ext cx="762000" cy="259045"/>
    <xdr:sp macro="" textlink="">
      <xdr:nvSpPr>
        <xdr:cNvPr id="272" name="テキスト ボックス 271"/>
        <xdr:cNvSpPr txBox="1"/>
      </xdr:nvSpPr>
      <xdr:spPr>
        <a:xfrm>
          <a:off x="12623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年度から少しずつ悪化し</a:t>
          </a:r>
          <a:r>
            <a:rPr lang="ja-JP" altLang="en-US" sz="1100">
              <a:solidFill>
                <a:schemeClr val="dk1"/>
              </a:solidFill>
              <a:effectLst/>
              <a:latin typeface="+mn-lt"/>
              <a:ea typeface="+mn-ea"/>
              <a:cs typeface="+mn-cs"/>
            </a:rPr>
            <a:t>ていたが、平成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2.1</a:t>
          </a:r>
          <a:r>
            <a:rPr lang="ja-JP" altLang="en-US" sz="1100">
              <a:solidFill>
                <a:schemeClr val="dk1"/>
              </a:solidFill>
              <a:effectLst/>
              <a:latin typeface="+mn-lt"/>
              <a:ea typeface="+mn-ea"/>
              <a:cs typeface="+mn-cs"/>
            </a:rPr>
            <a:t>％まで類似団体と差が縮まっている</a:t>
          </a:r>
          <a:r>
            <a:rPr lang="ja-JP" altLang="ja-JP" sz="1100">
              <a:solidFill>
                <a:schemeClr val="dk1"/>
              </a:solidFill>
              <a:effectLst/>
              <a:latin typeface="+mn-lt"/>
              <a:ea typeface="+mn-ea"/>
              <a:cs typeface="+mn-cs"/>
            </a:rPr>
            <a:t>。財政運営適正化計画により、</a:t>
          </a:r>
          <a:r>
            <a:rPr lang="ja-JP" altLang="en-US" sz="1100">
              <a:solidFill>
                <a:schemeClr val="dk1"/>
              </a:solidFill>
              <a:effectLst/>
              <a:latin typeface="+mn-lt"/>
              <a:ea typeface="+mn-ea"/>
              <a:cs typeface="+mn-cs"/>
            </a:rPr>
            <a:t>さらに</a:t>
          </a:r>
          <a:r>
            <a:rPr lang="ja-JP" altLang="ja-JP" sz="1100">
              <a:solidFill>
                <a:schemeClr val="dk1"/>
              </a:solidFill>
              <a:effectLst/>
              <a:latin typeface="+mn-lt"/>
              <a:ea typeface="+mn-ea"/>
              <a:cs typeface="+mn-cs"/>
            </a:rPr>
            <a:t>補助費の抑制を目指す。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36</xdr:row>
      <xdr:rowOff>21844</xdr:rowOff>
    </xdr:to>
    <xdr:cxnSp macro="">
      <xdr:nvCxnSpPr>
        <xdr:cNvPr id="303" name="直線コネクタ 302"/>
        <xdr:cNvCxnSpPr/>
      </xdr:nvCxnSpPr>
      <xdr:spPr>
        <a:xfrm>
          <a:off x="15671800" y="606602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129286</xdr:rowOff>
    </xdr:to>
    <xdr:cxnSp macro="">
      <xdr:nvCxnSpPr>
        <xdr:cNvPr id="306" name="直線コネクタ 305"/>
        <xdr:cNvCxnSpPr/>
      </xdr:nvCxnSpPr>
      <xdr:spPr>
        <a:xfrm flipV="1">
          <a:off x="14782800" y="60660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101854</xdr:rowOff>
    </xdr:from>
    <xdr:to>
      <xdr:col>21</xdr:col>
      <xdr:colOff>361950</xdr:colOff>
      <xdr:row>35</xdr:row>
      <xdr:rowOff>129286</xdr:rowOff>
    </xdr:to>
    <xdr:cxnSp macro="">
      <xdr:nvCxnSpPr>
        <xdr:cNvPr id="309" name="直線コネクタ 308"/>
        <xdr:cNvCxnSpPr/>
      </xdr:nvCxnSpPr>
      <xdr:spPr>
        <a:xfrm>
          <a:off x="13893800" y="6102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46482</xdr:rowOff>
    </xdr:from>
    <xdr:to>
      <xdr:col>21</xdr:col>
      <xdr:colOff>412750</xdr:colOff>
      <xdr:row>37</xdr:row>
      <xdr:rowOff>148082</xdr:rowOff>
    </xdr:to>
    <xdr:sp macro="" textlink="">
      <xdr:nvSpPr>
        <xdr:cNvPr id="310" name="フローチャート : 判断 309"/>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132859</xdr:rowOff>
    </xdr:from>
    <xdr:ext cx="762000" cy="259045"/>
    <xdr:sp macro="" textlink="">
      <xdr:nvSpPr>
        <xdr:cNvPr id="311" name="テキスト ボックス 310"/>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101854</xdr:rowOff>
    </xdr:to>
    <xdr:cxnSp macro="">
      <xdr:nvCxnSpPr>
        <xdr:cNvPr id="312" name="直線コネクタ 311"/>
        <xdr:cNvCxnSpPr/>
      </xdr:nvCxnSpPr>
      <xdr:spPr>
        <a:xfrm>
          <a:off x="13004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3" name="フローチャート :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14" name="テキスト ボックス 313"/>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5" name="フローチャート :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22" name="円/楕円 321"/>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23"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24" name="円/楕円 323"/>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25" name="テキスト ボックス 32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6" name="円/楕円 325"/>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7" name="テキスト ボックス 326"/>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51054</xdr:rowOff>
    </xdr:from>
    <xdr:to>
      <xdr:col>20</xdr:col>
      <xdr:colOff>209550</xdr:colOff>
      <xdr:row>35</xdr:row>
      <xdr:rowOff>152654</xdr:rowOff>
    </xdr:to>
    <xdr:sp macro="" textlink="">
      <xdr:nvSpPr>
        <xdr:cNvPr id="328" name="円/楕円 327"/>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162831</xdr:rowOff>
    </xdr:from>
    <xdr:ext cx="762000" cy="259045"/>
    <xdr:sp macro="" textlink="">
      <xdr:nvSpPr>
        <xdr:cNvPr id="329" name="テキスト ボックス 328"/>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0" name="円/楕円 329"/>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31" name="テキスト ボックス 330"/>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   H18</a:t>
          </a:r>
          <a:r>
            <a:rPr lang="ja-JP" altLang="ja-JP" sz="1100" b="0" i="0" baseline="0">
              <a:solidFill>
                <a:schemeClr val="dk1"/>
              </a:solidFill>
              <a:effectLst/>
              <a:latin typeface="+mn-lt"/>
              <a:ea typeface="+mn-ea"/>
              <a:cs typeface="+mn-cs"/>
            </a:rPr>
            <a:t>年度から公債費適正化計画を策定し、</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年間で地方債発行総額</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億円（臨時財政対策債を除く。）をおおむね達成し、</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年度には、約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億円の公的資金補償金免除繰上償還と臨時財政対策債（縁故債分）の繰上償還を行い、地方債の残高を減らし、</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年度経常収支比率に占める割合は</a:t>
          </a:r>
          <a:r>
            <a:rPr lang="en-US" altLang="ja-JP" sz="1100" b="0" i="0" baseline="0">
              <a:solidFill>
                <a:schemeClr val="dk1"/>
              </a:solidFill>
              <a:effectLst/>
              <a:latin typeface="+mn-lt"/>
              <a:ea typeface="+mn-ea"/>
              <a:cs typeface="+mn-cs"/>
            </a:rPr>
            <a:t>22.3%</a:t>
          </a:r>
          <a:r>
            <a:rPr lang="ja-JP" altLang="ja-JP" sz="1100" b="0" i="0" baseline="0">
              <a:solidFill>
                <a:schemeClr val="dk1"/>
              </a:solidFill>
              <a:effectLst/>
              <a:latin typeface="+mn-lt"/>
              <a:ea typeface="+mn-ea"/>
              <a:cs typeface="+mn-cs"/>
            </a:rPr>
            <a:t>にまで減少し、類似団体水準に近づいてきた。</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は、借入額の増により一時的に</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％離れたが、平成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年度以降も繰上償還を実施したため、平成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年度は減少した。ふたたび借入額が増え、</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年度は悪化し</a:t>
          </a:r>
          <a:r>
            <a:rPr lang="ja-JP" altLang="en-US" sz="1100" b="0" i="0" baseline="0">
              <a:solidFill>
                <a:schemeClr val="dk1"/>
              </a:solidFill>
              <a:effectLst/>
              <a:latin typeface="+mn-lt"/>
              <a:ea typeface="+mn-ea"/>
              <a:cs typeface="+mn-cs"/>
            </a:rPr>
            <a:t>たが、平成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年度の差は</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113285</xdr:rowOff>
    </xdr:to>
    <xdr:cxnSp macro="">
      <xdr:nvCxnSpPr>
        <xdr:cNvPr id="361" name="直線コネクタ 360"/>
        <xdr:cNvCxnSpPr/>
      </xdr:nvCxnSpPr>
      <xdr:spPr>
        <a:xfrm flipV="1">
          <a:off x="3987800" y="13376656"/>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113285</xdr:rowOff>
    </xdr:from>
    <xdr:to>
      <xdr:col>5</xdr:col>
      <xdr:colOff>549275</xdr:colOff>
      <xdr:row>79</xdr:row>
      <xdr:rowOff>19558</xdr:rowOff>
    </xdr:to>
    <xdr:cxnSp macro="">
      <xdr:nvCxnSpPr>
        <xdr:cNvPr id="364" name="直線コネクタ 363"/>
        <xdr:cNvCxnSpPr/>
      </xdr:nvCxnSpPr>
      <xdr:spPr>
        <a:xfrm flipV="1">
          <a:off x="3098800" y="134863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140715</xdr:rowOff>
    </xdr:from>
    <xdr:to>
      <xdr:col>4</xdr:col>
      <xdr:colOff>346075</xdr:colOff>
      <xdr:row>79</xdr:row>
      <xdr:rowOff>19558</xdr:rowOff>
    </xdr:to>
    <xdr:cxnSp macro="">
      <xdr:nvCxnSpPr>
        <xdr:cNvPr id="367" name="直線コネクタ 366"/>
        <xdr:cNvCxnSpPr/>
      </xdr:nvCxnSpPr>
      <xdr:spPr>
        <a:xfrm>
          <a:off x="2209800" y="135138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8" name="フローチャート : 判断 367"/>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82821</xdr:rowOff>
    </xdr:from>
    <xdr:ext cx="762000" cy="259045"/>
    <xdr:sp macro="" textlink="">
      <xdr:nvSpPr>
        <xdr:cNvPr id="369" name="テキスト ボックス 368"/>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140715</xdr:rowOff>
    </xdr:from>
    <xdr:to>
      <xdr:col>3</xdr:col>
      <xdr:colOff>142875</xdr:colOff>
      <xdr:row>79</xdr:row>
      <xdr:rowOff>46989</xdr:rowOff>
    </xdr:to>
    <xdr:cxnSp macro="">
      <xdr:nvCxnSpPr>
        <xdr:cNvPr id="370" name="直線コネクタ 369"/>
        <xdr:cNvCxnSpPr/>
      </xdr:nvCxnSpPr>
      <xdr:spPr>
        <a:xfrm flipV="1">
          <a:off x="1320800" y="135138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142494</xdr:rowOff>
    </xdr:from>
    <xdr:to>
      <xdr:col>3</xdr:col>
      <xdr:colOff>193675</xdr:colOff>
      <xdr:row>78</xdr:row>
      <xdr:rowOff>72644</xdr:rowOff>
    </xdr:to>
    <xdr:sp macro="" textlink="">
      <xdr:nvSpPr>
        <xdr:cNvPr id="371" name="フローチャート : 判断 370"/>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82821</xdr:rowOff>
    </xdr:from>
    <xdr:ext cx="762000" cy="259045"/>
    <xdr:sp macro="" textlink="">
      <xdr:nvSpPr>
        <xdr:cNvPr id="372" name="テキスト ボックス 371"/>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73" name="フローチャート : 判断 372"/>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114825</xdr:rowOff>
    </xdr:from>
    <xdr:ext cx="762000" cy="259045"/>
    <xdr:sp macro="" textlink="">
      <xdr:nvSpPr>
        <xdr:cNvPr id="374" name="テキスト ボックス 373"/>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80" name="円/楕円 379"/>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96283</xdr:rowOff>
    </xdr:from>
    <xdr:ext cx="762000" cy="259045"/>
    <xdr:sp macro="" textlink="">
      <xdr:nvSpPr>
        <xdr:cNvPr id="381"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62485</xdr:rowOff>
    </xdr:from>
    <xdr:to>
      <xdr:col>5</xdr:col>
      <xdr:colOff>600075</xdr:colOff>
      <xdr:row>78</xdr:row>
      <xdr:rowOff>164085</xdr:rowOff>
    </xdr:to>
    <xdr:sp macro="" textlink="">
      <xdr:nvSpPr>
        <xdr:cNvPr id="382" name="円/楕円 381"/>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148862</xdr:rowOff>
    </xdr:from>
    <xdr:ext cx="736600" cy="259045"/>
    <xdr:sp macro="" textlink="">
      <xdr:nvSpPr>
        <xdr:cNvPr id="383" name="テキスト ボックス 382"/>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140208</xdr:rowOff>
    </xdr:from>
    <xdr:to>
      <xdr:col>4</xdr:col>
      <xdr:colOff>396875</xdr:colOff>
      <xdr:row>79</xdr:row>
      <xdr:rowOff>70358</xdr:rowOff>
    </xdr:to>
    <xdr:sp macro="" textlink="">
      <xdr:nvSpPr>
        <xdr:cNvPr id="384" name="円/楕円 383"/>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55135</xdr:rowOff>
    </xdr:from>
    <xdr:ext cx="762000" cy="259045"/>
    <xdr:sp macro="" textlink="">
      <xdr:nvSpPr>
        <xdr:cNvPr id="385" name="テキスト ボックス 384"/>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89915</xdr:rowOff>
    </xdr:from>
    <xdr:to>
      <xdr:col>3</xdr:col>
      <xdr:colOff>193675</xdr:colOff>
      <xdr:row>79</xdr:row>
      <xdr:rowOff>20065</xdr:rowOff>
    </xdr:to>
    <xdr:sp macro="" textlink="">
      <xdr:nvSpPr>
        <xdr:cNvPr id="386" name="円/楕円 385"/>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4842</xdr:rowOff>
    </xdr:from>
    <xdr:ext cx="762000" cy="259045"/>
    <xdr:sp macro="" textlink="">
      <xdr:nvSpPr>
        <xdr:cNvPr id="387" name="テキスト ボックス 386"/>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88" name="円/楕円 387"/>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389" name="テキスト ボックス 388"/>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公債費以外の経費もほぼ横這いで推移していたが、平成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年度からは類似団体と比べ少しずつ離れている。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66039</xdr:rowOff>
    </xdr:from>
    <xdr:to>
      <xdr:col>24</xdr:col>
      <xdr:colOff>31750</xdr:colOff>
      <xdr:row>79</xdr:row>
      <xdr:rowOff>104139</xdr:rowOff>
    </xdr:to>
    <xdr:cxnSp macro="">
      <xdr:nvCxnSpPr>
        <xdr:cNvPr id="422" name="直線コネクタ 421"/>
        <xdr:cNvCxnSpPr/>
      </xdr:nvCxnSpPr>
      <xdr:spPr>
        <a:xfrm>
          <a:off x="15671800" y="136105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66039</xdr:rowOff>
    </xdr:from>
    <xdr:to>
      <xdr:col>22</xdr:col>
      <xdr:colOff>565150</xdr:colOff>
      <xdr:row>79</xdr:row>
      <xdr:rowOff>146050</xdr:rowOff>
    </xdr:to>
    <xdr:cxnSp macro="">
      <xdr:nvCxnSpPr>
        <xdr:cNvPr id="425" name="直線コネクタ 424"/>
        <xdr:cNvCxnSpPr/>
      </xdr:nvCxnSpPr>
      <xdr:spPr>
        <a:xfrm flipV="1">
          <a:off x="14782800" y="136105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73661</xdr:rowOff>
    </xdr:from>
    <xdr:to>
      <xdr:col>21</xdr:col>
      <xdr:colOff>361950</xdr:colOff>
      <xdr:row>79</xdr:row>
      <xdr:rowOff>146050</xdr:rowOff>
    </xdr:to>
    <xdr:cxnSp macro="">
      <xdr:nvCxnSpPr>
        <xdr:cNvPr id="428" name="直線コネクタ 427"/>
        <xdr:cNvCxnSpPr/>
      </xdr:nvCxnSpPr>
      <xdr:spPr>
        <a:xfrm>
          <a:off x="13893800" y="136182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87630</xdr:rowOff>
    </xdr:from>
    <xdr:to>
      <xdr:col>21</xdr:col>
      <xdr:colOff>412750</xdr:colOff>
      <xdr:row>79</xdr:row>
      <xdr:rowOff>17780</xdr:rowOff>
    </xdr:to>
    <xdr:sp macro="" textlink="">
      <xdr:nvSpPr>
        <xdr:cNvPr id="429" name="フローチャート : 判断 428"/>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27957</xdr:rowOff>
    </xdr:from>
    <xdr:ext cx="762000" cy="259045"/>
    <xdr:sp macro="" textlink="">
      <xdr:nvSpPr>
        <xdr:cNvPr id="430" name="テキスト ボックス 429"/>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149861</xdr:rowOff>
    </xdr:from>
    <xdr:to>
      <xdr:col>20</xdr:col>
      <xdr:colOff>158750</xdr:colOff>
      <xdr:row>79</xdr:row>
      <xdr:rowOff>73661</xdr:rowOff>
    </xdr:to>
    <xdr:cxnSp macro="">
      <xdr:nvCxnSpPr>
        <xdr:cNvPr id="431" name="直線コネクタ 430"/>
        <xdr:cNvCxnSpPr/>
      </xdr:nvCxnSpPr>
      <xdr:spPr>
        <a:xfrm>
          <a:off x="13004800" y="1352296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2" name="フローチャート : 判断 431"/>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58438</xdr:rowOff>
    </xdr:from>
    <xdr:ext cx="762000" cy="259045"/>
    <xdr:sp macro="" textlink="">
      <xdr:nvSpPr>
        <xdr:cNvPr id="433" name="テキスト ボックス 432"/>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5" name="テキスト ボックス 434"/>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53339</xdr:rowOff>
    </xdr:from>
    <xdr:to>
      <xdr:col>24</xdr:col>
      <xdr:colOff>82550</xdr:colOff>
      <xdr:row>79</xdr:row>
      <xdr:rowOff>154939</xdr:rowOff>
    </xdr:to>
    <xdr:sp macro="" textlink="">
      <xdr:nvSpPr>
        <xdr:cNvPr id="441" name="円/楕円 440"/>
        <xdr:cNvSpPr/>
      </xdr:nvSpPr>
      <xdr:spPr>
        <a:xfrm>
          <a:off x="164592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25416</xdr:rowOff>
    </xdr:from>
    <xdr:ext cx="762000" cy="259045"/>
    <xdr:sp macro="" textlink="">
      <xdr:nvSpPr>
        <xdr:cNvPr id="442" name="公債費以外該当値テキスト"/>
        <xdr:cNvSpPr txBox="1"/>
      </xdr:nvSpPr>
      <xdr:spPr>
        <a:xfrm>
          <a:off x="165989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15239</xdr:rowOff>
    </xdr:from>
    <xdr:to>
      <xdr:col>22</xdr:col>
      <xdr:colOff>615950</xdr:colOff>
      <xdr:row>79</xdr:row>
      <xdr:rowOff>116839</xdr:rowOff>
    </xdr:to>
    <xdr:sp macro="" textlink="">
      <xdr:nvSpPr>
        <xdr:cNvPr id="443" name="円/楕円 442"/>
        <xdr:cNvSpPr/>
      </xdr:nvSpPr>
      <xdr:spPr>
        <a:xfrm>
          <a:off x="15621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101616</xdr:rowOff>
    </xdr:from>
    <xdr:ext cx="736600" cy="259045"/>
    <xdr:sp macro="" textlink="">
      <xdr:nvSpPr>
        <xdr:cNvPr id="444" name="テキスト ボックス 443"/>
        <xdr:cNvSpPr txBox="1"/>
      </xdr:nvSpPr>
      <xdr:spPr>
        <a:xfrm>
          <a:off x="15290800" y="13646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95250</xdr:rowOff>
    </xdr:from>
    <xdr:to>
      <xdr:col>21</xdr:col>
      <xdr:colOff>412750</xdr:colOff>
      <xdr:row>80</xdr:row>
      <xdr:rowOff>25400</xdr:rowOff>
    </xdr:to>
    <xdr:sp macro="" textlink="">
      <xdr:nvSpPr>
        <xdr:cNvPr id="445" name="円/楕円 444"/>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10177</xdr:rowOff>
    </xdr:from>
    <xdr:ext cx="762000" cy="259045"/>
    <xdr:sp macro="" textlink="">
      <xdr:nvSpPr>
        <xdr:cNvPr id="446" name="テキスト ボックス 445"/>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22861</xdr:rowOff>
    </xdr:from>
    <xdr:to>
      <xdr:col>20</xdr:col>
      <xdr:colOff>209550</xdr:colOff>
      <xdr:row>79</xdr:row>
      <xdr:rowOff>124461</xdr:rowOff>
    </xdr:to>
    <xdr:sp macro="" textlink="">
      <xdr:nvSpPr>
        <xdr:cNvPr id="447" name="円/楕円 446"/>
        <xdr:cNvSpPr/>
      </xdr:nvSpPr>
      <xdr:spPr>
        <a:xfrm>
          <a:off x="13843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109238</xdr:rowOff>
    </xdr:from>
    <xdr:ext cx="762000" cy="259045"/>
    <xdr:sp macro="" textlink="">
      <xdr:nvSpPr>
        <xdr:cNvPr id="448" name="テキスト ボックス 447"/>
        <xdr:cNvSpPr txBox="1"/>
      </xdr:nvSpPr>
      <xdr:spPr>
        <a:xfrm>
          <a:off x="13512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99061</xdr:rowOff>
    </xdr:from>
    <xdr:to>
      <xdr:col>19</xdr:col>
      <xdr:colOff>6350</xdr:colOff>
      <xdr:row>79</xdr:row>
      <xdr:rowOff>29211</xdr:rowOff>
    </xdr:to>
    <xdr:sp macro="" textlink="">
      <xdr:nvSpPr>
        <xdr:cNvPr id="449" name="円/楕円 448"/>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13988</xdr:rowOff>
    </xdr:from>
    <xdr:ext cx="762000" cy="259045"/>
    <xdr:sp macro="" textlink="">
      <xdr:nvSpPr>
        <xdr:cNvPr id="450" name="テキスト ボックス 449"/>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岡山県西粟倉村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67576</xdr:rowOff>
    </xdr:from>
    <xdr:to>
      <xdr:col>4</xdr:col>
      <xdr:colOff>1117600</xdr:colOff>
      <xdr:row>16</xdr:row>
      <xdr:rowOff>100369</xdr:rowOff>
    </xdr:to>
    <xdr:cxnSp macro="">
      <xdr:nvCxnSpPr>
        <xdr:cNvPr id="47" name="直線コネクタ 46"/>
        <xdr:cNvCxnSpPr/>
      </xdr:nvCxnSpPr>
      <xdr:spPr bwMode="auto">
        <a:xfrm flipV="1">
          <a:off x="5003800" y="2858401"/>
          <a:ext cx="647700" cy="32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100369</xdr:rowOff>
    </xdr:from>
    <xdr:to>
      <xdr:col>4</xdr:col>
      <xdr:colOff>469900</xdr:colOff>
      <xdr:row>16</xdr:row>
      <xdr:rowOff>124845</xdr:rowOff>
    </xdr:to>
    <xdr:cxnSp macro="">
      <xdr:nvCxnSpPr>
        <xdr:cNvPr id="50" name="直線コネクタ 49"/>
        <xdr:cNvCxnSpPr/>
      </xdr:nvCxnSpPr>
      <xdr:spPr bwMode="auto">
        <a:xfrm flipV="1">
          <a:off x="4305300" y="2891194"/>
          <a:ext cx="698500" cy="24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124845</xdr:rowOff>
    </xdr:from>
    <xdr:to>
      <xdr:col>3</xdr:col>
      <xdr:colOff>904875</xdr:colOff>
      <xdr:row>16</xdr:row>
      <xdr:rowOff>148171</xdr:rowOff>
    </xdr:to>
    <xdr:cxnSp macro="">
      <xdr:nvCxnSpPr>
        <xdr:cNvPr id="53" name="直線コネクタ 52"/>
        <xdr:cNvCxnSpPr/>
      </xdr:nvCxnSpPr>
      <xdr:spPr bwMode="auto">
        <a:xfrm flipV="1">
          <a:off x="3606800" y="2915670"/>
          <a:ext cx="698500" cy="23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170515</xdr:rowOff>
    </xdr:from>
    <xdr:ext cx="762000" cy="259045"/>
    <xdr:sp macro="" textlink="">
      <xdr:nvSpPr>
        <xdr:cNvPr id="55" name="テキスト ボックス 54"/>
        <xdr:cNvSpPr txBox="1"/>
      </xdr:nvSpPr>
      <xdr:spPr>
        <a:xfrm>
          <a:off x="3924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138888</xdr:rowOff>
    </xdr:from>
    <xdr:to>
      <xdr:col>3</xdr:col>
      <xdr:colOff>206375</xdr:colOff>
      <xdr:row>16</xdr:row>
      <xdr:rowOff>148171</xdr:rowOff>
    </xdr:to>
    <xdr:cxnSp macro="">
      <xdr:nvCxnSpPr>
        <xdr:cNvPr id="56" name="直線コネクタ 55"/>
        <xdr:cNvCxnSpPr/>
      </xdr:nvCxnSpPr>
      <xdr:spPr bwMode="auto">
        <a:xfrm>
          <a:off x="2908300" y="2929713"/>
          <a:ext cx="698500" cy="9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20757</xdr:rowOff>
    </xdr:from>
    <xdr:ext cx="762000" cy="259045"/>
    <xdr:sp macro="" textlink="">
      <xdr:nvSpPr>
        <xdr:cNvPr id="58" name="テキスト ボックス 57"/>
        <xdr:cNvSpPr txBox="1"/>
      </xdr:nvSpPr>
      <xdr:spPr>
        <a:xfrm>
          <a:off x="32258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24286</xdr:rowOff>
    </xdr:from>
    <xdr:ext cx="762000" cy="259045"/>
    <xdr:sp macro="" textlink="">
      <xdr:nvSpPr>
        <xdr:cNvPr id="60" name="テキスト ボックス 59"/>
        <xdr:cNvSpPr txBox="1"/>
      </xdr:nvSpPr>
      <xdr:spPr>
        <a:xfrm>
          <a:off x="2527300" y="298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16776</xdr:rowOff>
    </xdr:from>
    <xdr:to>
      <xdr:col>5</xdr:col>
      <xdr:colOff>34925</xdr:colOff>
      <xdr:row>16</xdr:row>
      <xdr:rowOff>118376</xdr:rowOff>
    </xdr:to>
    <xdr:sp macro="" textlink="">
      <xdr:nvSpPr>
        <xdr:cNvPr id="66" name="円/楕円 65"/>
        <xdr:cNvSpPr/>
      </xdr:nvSpPr>
      <xdr:spPr bwMode="auto">
        <a:xfrm>
          <a:off x="5600700" y="2807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33303</xdr:rowOff>
    </xdr:from>
    <xdr:ext cx="762000" cy="259045"/>
    <xdr:sp macro="" textlink="">
      <xdr:nvSpPr>
        <xdr:cNvPr id="67" name="人口1人当たり決算額の推移該当値テキスト130"/>
        <xdr:cNvSpPr txBox="1"/>
      </xdr:nvSpPr>
      <xdr:spPr>
        <a:xfrm>
          <a:off x="5740400" y="265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271,828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49569</xdr:rowOff>
    </xdr:from>
    <xdr:to>
      <xdr:col>4</xdr:col>
      <xdr:colOff>520700</xdr:colOff>
      <xdr:row>16</xdr:row>
      <xdr:rowOff>151169</xdr:rowOff>
    </xdr:to>
    <xdr:sp macro="" textlink="">
      <xdr:nvSpPr>
        <xdr:cNvPr id="68" name="円/楕円 67"/>
        <xdr:cNvSpPr/>
      </xdr:nvSpPr>
      <xdr:spPr bwMode="auto">
        <a:xfrm>
          <a:off x="4953000" y="284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161346</xdr:rowOff>
    </xdr:from>
    <xdr:ext cx="736600" cy="259045"/>
    <xdr:sp macro="" textlink="">
      <xdr:nvSpPr>
        <xdr:cNvPr id="69" name="テキスト ボックス 68"/>
        <xdr:cNvSpPr txBox="1"/>
      </xdr:nvSpPr>
      <xdr:spPr>
        <a:xfrm>
          <a:off x="4622800" y="260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257,483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74045</xdr:rowOff>
    </xdr:from>
    <xdr:to>
      <xdr:col>3</xdr:col>
      <xdr:colOff>955675</xdr:colOff>
      <xdr:row>17</xdr:row>
      <xdr:rowOff>4195</xdr:rowOff>
    </xdr:to>
    <xdr:sp macro="" textlink="">
      <xdr:nvSpPr>
        <xdr:cNvPr id="70" name="円/楕円 69"/>
        <xdr:cNvSpPr/>
      </xdr:nvSpPr>
      <xdr:spPr bwMode="auto">
        <a:xfrm>
          <a:off x="4254500" y="2864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14372</xdr:rowOff>
    </xdr:from>
    <xdr:ext cx="762000" cy="259045"/>
    <xdr:sp macro="" textlink="">
      <xdr:nvSpPr>
        <xdr:cNvPr id="71" name="テキスト ボックス 70"/>
        <xdr:cNvSpPr txBox="1"/>
      </xdr:nvSpPr>
      <xdr:spPr>
        <a:xfrm>
          <a:off x="3924300" y="26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246,776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97371</xdr:rowOff>
    </xdr:from>
    <xdr:to>
      <xdr:col>3</xdr:col>
      <xdr:colOff>257175</xdr:colOff>
      <xdr:row>17</xdr:row>
      <xdr:rowOff>27521</xdr:rowOff>
    </xdr:to>
    <xdr:sp macro="" textlink="">
      <xdr:nvSpPr>
        <xdr:cNvPr id="72" name="円/楕円 71"/>
        <xdr:cNvSpPr/>
      </xdr:nvSpPr>
      <xdr:spPr bwMode="auto">
        <a:xfrm>
          <a:off x="3556000" y="288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37698</xdr:rowOff>
    </xdr:from>
    <xdr:ext cx="762000" cy="259045"/>
    <xdr:sp macro="" textlink="">
      <xdr:nvSpPr>
        <xdr:cNvPr id="73" name="テキスト ボックス 72"/>
        <xdr:cNvSpPr txBox="1"/>
      </xdr:nvSpPr>
      <xdr:spPr>
        <a:xfrm>
          <a:off x="3225800" y="265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236,572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88088</xdr:rowOff>
    </xdr:from>
    <xdr:to>
      <xdr:col>2</xdr:col>
      <xdr:colOff>692150</xdr:colOff>
      <xdr:row>17</xdr:row>
      <xdr:rowOff>18238</xdr:rowOff>
    </xdr:to>
    <xdr:sp macro="" textlink="">
      <xdr:nvSpPr>
        <xdr:cNvPr id="74" name="円/楕円 73"/>
        <xdr:cNvSpPr/>
      </xdr:nvSpPr>
      <xdr:spPr bwMode="auto">
        <a:xfrm>
          <a:off x="2857500" y="2878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28415</xdr:rowOff>
    </xdr:from>
    <xdr:ext cx="762000" cy="259045"/>
    <xdr:sp macro="" textlink="">
      <xdr:nvSpPr>
        <xdr:cNvPr id="75" name="テキスト ボックス 74"/>
        <xdr:cNvSpPr txBox="1"/>
      </xdr:nvSpPr>
      <xdr:spPr>
        <a:xfrm>
          <a:off x="2527300" y="264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240,633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119195</xdr:rowOff>
    </xdr:from>
    <xdr:to>
      <xdr:col>4</xdr:col>
      <xdr:colOff>1117600</xdr:colOff>
      <xdr:row>35</xdr:row>
      <xdr:rowOff>146224</xdr:rowOff>
    </xdr:to>
    <xdr:cxnSp macro="">
      <xdr:nvCxnSpPr>
        <xdr:cNvPr id="110" name="直線コネクタ 109"/>
        <xdr:cNvCxnSpPr/>
      </xdr:nvCxnSpPr>
      <xdr:spPr bwMode="auto">
        <a:xfrm>
          <a:off x="5003800" y="6729545"/>
          <a:ext cx="647700" cy="27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263150</xdr:rowOff>
    </xdr:from>
    <xdr:ext cx="762000" cy="259045"/>
    <xdr:sp macro="" textlink="">
      <xdr:nvSpPr>
        <xdr:cNvPr id="111" name="人口1人当たり決算額の推移平均値テキスト445"/>
        <xdr:cNvSpPr txBox="1"/>
      </xdr:nvSpPr>
      <xdr:spPr>
        <a:xfrm>
          <a:off x="5740400" y="6873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62872</xdr:rowOff>
    </xdr:from>
    <xdr:to>
      <xdr:col>4</xdr:col>
      <xdr:colOff>469900</xdr:colOff>
      <xdr:row>35</xdr:row>
      <xdr:rowOff>119195</xdr:rowOff>
    </xdr:to>
    <xdr:cxnSp macro="">
      <xdr:nvCxnSpPr>
        <xdr:cNvPr id="113" name="直線コネクタ 112"/>
        <xdr:cNvCxnSpPr/>
      </xdr:nvCxnSpPr>
      <xdr:spPr bwMode="auto">
        <a:xfrm>
          <a:off x="4305300" y="6673222"/>
          <a:ext cx="698500" cy="56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10841</xdr:rowOff>
    </xdr:from>
    <xdr:ext cx="736600" cy="259045"/>
    <xdr:sp macro="" textlink="">
      <xdr:nvSpPr>
        <xdr:cNvPr id="115" name="テキスト ボックス 114"/>
        <xdr:cNvSpPr txBox="1"/>
      </xdr:nvSpPr>
      <xdr:spPr>
        <a:xfrm>
          <a:off x="4622800" y="696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62872</xdr:rowOff>
    </xdr:from>
    <xdr:to>
      <xdr:col>3</xdr:col>
      <xdr:colOff>904875</xdr:colOff>
      <xdr:row>35</xdr:row>
      <xdr:rowOff>98218</xdr:rowOff>
    </xdr:to>
    <xdr:cxnSp macro="">
      <xdr:nvCxnSpPr>
        <xdr:cNvPr id="116" name="直線コネクタ 115"/>
        <xdr:cNvCxnSpPr/>
      </xdr:nvCxnSpPr>
      <xdr:spPr bwMode="auto">
        <a:xfrm flipV="1">
          <a:off x="3606800" y="6673222"/>
          <a:ext cx="698500" cy="35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192634</xdr:rowOff>
    </xdr:from>
    <xdr:to>
      <xdr:col>3</xdr:col>
      <xdr:colOff>955675</xdr:colOff>
      <xdr:row>35</xdr:row>
      <xdr:rowOff>294234</xdr:rowOff>
    </xdr:to>
    <xdr:sp macro="" textlink="">
      <xdr:nvSpPr>
        <xdr:cNvPr id="117" name="フローチャート : 判断 116"/>
        <xdr:cNvSpPr/>
      </xdr:nvSpPr>
      <xdr:spPr bwMode="auto">
        <a:xfrm>
          <a:off x="4254500" y="6802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279011</xdr:rowOff>
    </xdr:from>
    <xdr:ext cx="762000" cy="259045"/>
    <xdr:sp macro="" textlink="">
      <xdr:nvSpPr>
        <xdr:cNvPr id="118" name="テキスト ボックス 117"/>
        <xdr:cNvSpPr txBox="1"/>
      </xdr:nvSpPr>
      <xdr:spPr>
        <a:xfrm>
          <a:off x="3924300" y="688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330345</xdr:rowOff>
    </xdr:from>
    <xdr:to>
      <xdr:col>3</xdr:col>
      <xdr:colOff>206375</xdr:colOff>
      <xdr:row>35</xdr:row>
      <xdr:rowOff>98218</xdr:rowOff>
    </xdr:to>
    <xdr:cxnSp macro="">
      <xdr:nvCxnSpPr>
        <xdr:cNvPr id="119" name="直線コネクタ 118"/>
        <xdr:cNvCxnSpPr/>
      </xdr:nvCxnSpPr>
      <xdr:spPr bwMode="auto">
        <a:xfrm>
          <a:off x="2908300" y="6597795"/>
          <a:ext cx="698500" cy="110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135582</xdr:rowOff>
    </xdr:from>
    <xdr:to>
      <xdr:col>3</xdr:col>
      <xdr:colOff>257175</xdr:colOff>
      <xdr:row>35</xdr:row>
      <xdr:rowOff>237182</xdr:rowOff>
    </xdr:to>
    <xdr:sp macro="" textlink="">
      <xdr:nvSpPr>
        <xdr:cNvPr id="120" name="フローチャート : 判断 119"/>
        <xdr:cNvSpPr/>
      </xdr:nvSpPr>
      <xdr:spPr bwMode="auto">
        <a:xfrm>
          <a:off x="3556000" y="6745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221959</xdr:rowOff>
    </xdr:from>
    <xdr:ext cx="762000" cy="259045"/>
    <xdr:sp macro="" textlink="">
      <xdr:nvSpPr>
        <xdr:cNvPr id="121" name="テキスト ボックス 120"/>
        <xdr:cNvSpPr txBox="1"/>
      </xdr:nvSpPr>
      <xdr:spPr>
        <a:xfrm>
          <a:off x="3225800" y="68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80935</xdr:rowOff>
    </xdr:from>
    <xdr:to>
      <xdr:col>2</xdr:col>
      <xdr:colOff>692150</xdr:colOff>
      <xdr:row>35</xdr:row>
      <xdr:rowOff>182535</xdr:rowOff>
    </xdr:to>
    <xdr:sp macro="" textlink="">
      <xdr:nvSpPr>
        <xdr:cNvPr id="122" name="フローチャート : 判断 121"/>
        <xdr:cNvSpPr/>
      </xdr:nvSpPr>
      <xdr:spPr bwMode="auto">
        <a:xfrm>
          <a:off x="2857500" y="6691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167312</xdr:rowOff>
    </xdr:from>
    <xdr:ext cx="762000" cy="259045"/>
    <xdr:sp macro="" textlink="">
      <xdr:nvSpPr>
        <xdr:cNvPr id="123" name="テキスト ボックス 122"/>
        <xdr:cNvSpPr txBox="1"/>
      </xdr:nvSpPr>
      <xdr:spPr>
        <a:xfrm>
          <a:off x="2527300" y="677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95424</xdr:rowOff>
    </xdr:from>
    <xdr:to>
      <xdr:col>5</xdr:col>
      <xdr:colOff>34925</xdr:colOff>
      <xdr:row>35</xdr:row>
      <xdr:rowOff>197024</xdr:rowOff>
    </xdr:to>
    <xdr:sp macro="" textlink="">
      <xdr:nvSpPr>
        <xdr:cNvPr id="129" name="円/楕円 128"/>
        <xdr:cNvSpPr/>
      </xdr:nvSpPr>
      <xdr:spPr bwMode="auto">
        <a:xfrm>
          <a:off x="5600700" y="6705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283401</xdr:rowOff>
    </xdr:from>
    <xdr:ext cx="762000" cy="259045"/>
    <xdr:sp macro="" textlink="">
      <xdr:nvSpPr>
        <xdr:cNvPr id="130" name="人口1人当たり決算額の推移該当値テキスト445"/>
        <xdr:cNvSpPr txBox="1"/>
      </xdr:nvSpPr>
      <xdr:spPr>
        <a:xfrm>
          <a:off x="5740400" y="655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48,484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68395</xdr:rowOff>
    </xdr:from>
    <xdr:to>
      <xdr:col>4</xdr:col>
      <xdr:colOff>520700</xdr:colOff>
      <xdr:row>35</xdr:row>
      <xdr:rowOff>169995</xdr:rowOff>
    </xdr:to>
    <xdr:sp macro="" textlink="">
      <xdr:nvSpPr>
        <xdr:cNvPr id="131" name="円/楕円 130"/>
        <xdr:cNvSpPr/>
      </xdr:nvSpPr>
      <xdr:spPr bwMode="auto">
        <a:xfrm>
          <a:off x="4953000" y="667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180172</xdr:rowOff>
    </xdr:from>
    <xdr:ext cx="736600" cy="259045"/>
    <xdr:sp macro="" textlink="">
      <xdr:nvSpPr>
        <xdr:cNvPr id="132" name="テキスト ボックス 131"/>
        <xdr:cNvSpPr txBox="1"/>
      </xdr:nvSpPr>
      <xdr:spPr>
        <a:xfrm>
          <a:off x="4622800" y="644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12072</xdr:rowOff>
    </xdr:from>
    <xdr:to>
      <xdr:col>3</xdr:col>
      <xdr:colOff>955675</xdr:colOff>
      <xdr:row>35</xdr:row>
      <xdr:rowOff>113672</xdr:rowOff>
    </xdr:to>
    <xdr:sp macro="" textlink="">
      <xdr:nvSpPr>
        <xdr:cNvPr id="133" name="円/楕円 132"/>
        <xdr:cNvSpPr/>
      </xdr:nvSpPr>
      <xdr:spPr bwMode="auto">
        <a:xfrm>
          <a:off x="4254500" y="6622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123849</xdr:rowOff>
    </xdr:from>
    <xdr:ext cx="762000" cy="259045"/>
    <xdr:sp macro="" textlink="">
      <xdr:nvSpPr>
        <xdr:cNvPr id="134" name="テキスト ボックス 133"/>
        <xdr:cNvSpPr txBox="1"/>
      </xdr:nvSpPr>
      <xdr:spPr>
        <a:xfrm>
          <a:off x="3924300" y="639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47418</xdr:rowOff>
    </xdr:from>
    <xdr:to>
      <xdr:col>3</xdr:col>
      <xdr:colOff>257175</xdr:colOff>
      <xdr:row>35</xdr:row>
      <xdr:rowOff>149018</xdr:rowOff>
    </xdr:to>
    <xdr:sp macro="" textlink="">
      <xdr:nvSpPr>
        <xdr:cNvPr id="135" name="円/楕円 134"/>
        <xdr:cNvSpPr/>
      </xdr:nvSpPr>
      <xdr:spPr bwMode="auto">
        <a:xfrm>
          <a:off x="3556000" y="6657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159195</xdr:rowOff>
    </xdr:from>
    <xdr:ext cx="762000" cy="259045"/>
    <xdr:sp macro="" textlink="">
      <xdr:nvSpPr>
        <xdr:cNvPr id="136" name="テキスト ボックス 135"/>
        <xdr:cNvSpPr txBox="1"/>
      </xdr:nvSpPr>
      <xdr:spPr>
        <a:xfrm>
          <a:off x="3225800" y="642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52,894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279545</xdr:rowOff>
    </xdr:from>
    <xdr:to>
      <xdr:col>2</xdr:col>
      <xdr:colOff>692150</xdr:colOff>
      <xdr:row>35</xdr:row>
      <xdr:rowOff>38245</xdr:rowOff>
    </xdr:to>
    <xdr:sp macro="" textlink="">
      <xdr:nvSpPr>
        <xdr:cNvPr id="137" name="円/楕円 136"/>
        <xdr:cNvSpPr/>
      </xdr:nvSpPr>
      <xdr:spPr bwMode="auto">
        <a:xfrm>
          <a:off x="2857500" y="6546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48422</xdr:rowOff>
    </xdr:from>
    <xdr:ext cx="762000" cy="259045"/>
    <xdr:sp macro="" textlink="">
      <xdr:nvSpPr>
        <xdr:cNvPr id="138" name="テキスト ボックス 137"/>
        <xdr:cNvSpPr txBox="1"/>
      </xdr:nvSpPr>
      <xdr:spPr>
        <a:xfrm>
          <a:off x="2527300" y="631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岡山県西粟倉村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1,485
1,471
57.97
2,830,250
2,688,271
71,495
1,150,494
2,139,579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67090</xdr:rowOff>
    </xdr:from>
    <xdr:to>
      <xdr:col>6</xdr:col>
      <xdr:colOff>511175</xdr:colOff>
      <xdr:row>37</xdr:row>
      <xdr:rowOff>77599</xdr:rowOff>
    </xdr:to>
    <xdr:cxnSp macro="">
      <xdr:nvCxnSpPr>
        <xdr:cNvPr id="63" name="直線コネクタ 62"/>
        <xdr:cNvCxnSpPr/>
      </xdr:nvCxnSpPr>
      <xdr:spPr>
        <a:xfrm flipV="1">
          <a:off x="3797300" y="6410740"/>
          <a:ext cx="838200" cy="1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77599</xdr:rowOff>
    </xdr:from>
    <xdr:to>
      <xdr:col>5</xdr:col>
      <xdr:colOff>358775</xdr:colOff>
      <xdr:row>37</xdr:row>
      <xdr:rowOff>80940</xdr:rowOff>
    </xdr:to>
    <xdr:cxnSp macro="">
      <xdr:nvCxnSpPr>
        <xdr:cNvPr id="66" name="直線コネクタ 65"/>
        <xdr:cNvCxnSpPr/>
      </xdr:nvCxnSpPr>
      <xdr:spPr>
        <a:xfrm flipV="1">
          <a:off x="2908300" y="6421249"/>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80940</xdr:rowOff>
    </xdr:from>
    <xdr:to>
      <xdr:col>4</xdr:col>
      <xdr:colOff>155575</xdr:colOff>
      <xdr:row>37</xdr:row>
      <xdr:rowOff>84131</xdr:rowOff>
    </xdr:to>
    <xdr:cxnSp macro="">
      <xdr:nvCxnSpPr>
        <xdr:cNvPr id="69" name="直線コネクタ 68"/>
        <xdr:cNvCxnSpPr/>
      </xdr:nvCxnSpPr>
      <xdr:spPr>
        <a:xfrm flipV="1">
          <a:off x="2019300" y="6424590"/>
          <a:ext cx="8890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161507</xdr:rowOff>
    </xdr:from>
    <xdr:ext cx="599010" cy="259045"/>
    <xdr:sp macro="" textlink="">
      <xdr:nvSpPr>
        <xdr:cNvPr id="71" name="テキスト ボックス 70"/>
        <xdr:cNvSpPr txBox="1"/>
      </xdr:nvSpPr>
      <xdr:spPr>
        <a:xfrm>
          <a:off x="2608794"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62414</xdr:rowOff>
    </xdr:from>
    <xdr:to>
      <xdr:col>2</xdr:col>
      <xdr:colOff>638175</xdr:colOff>
      <xdr:row>37</xdr:row>
      <xdr:rowOff>84131</xdr:rowOff>
    </xdr:to>
    <xdr:cxnSp macro="">
      <xdr:nvCxnSpPr>
        <xdr:cNvPr id="72" name="直線コネクタ 71"/>
        <xdr:cNvCxnSpPr/>
      </xdr:nvCxnSpPr>
      <xdr:spPr>
        <a:xfrm>
          <a:off x="1130300" y="640606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10644</xdr:rowOff>
    </xdr:from>
    <xdr:ext cx="599010" cy="259045"/>
    <xdr:sp macro="" textlink="">
      <xdr:nvSpPr>
        <xdr:cNvPr id="74" name="テキスト ボックス 73"/>
        <xdr:cNvSpPr txBox="1"/>
      </xdr:nvSpPr>
      <xdr:spPr>
        <a:xfrm>
          <a:off x="1719794"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10187</xdr:rowOff>
    </xdr:from>
    <xdr:ext cx="599010" cy="259045"/>
    <xdr:sp macro="" textlink="">
      <xdr:nvSpPr>
        <xdr:cNvPr id="76" name="テキスト ボックス 75"/>
        <xdr:cNvSpPr txBox="1"/>
      </xdr:nvSpPr>
      <xdr:spPr>
        <a:xfrm>
          <a:off x="830794" y="652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16290</xdr:rowOff>
    </xdr:from>
    <xdr:to>
      <xdr:col>6</xdr:col>
      <xdr:colOff>561975</xdr:colOff>
      <xdr:row>37</xdr:row>
      <xdr:rowOff>117890</xdr:rowOff>
    </xdr:to>
    <xdr:sp macro="" textlink="">
      <xdr:nvSpPr>
        <xdr:cNvPr id="82" name="円/楕円 81"/>
        <xdr:cNvSpPr/>
      </xdr:nvSpPr>
      <xdr:spPr>
        <a:xfrm>
          <a:off x="4584700" y="63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39167</xdr:rowOff>
    </xdr:from>
    <xdr:ext cx="599010" cy="259045"/>
    <xdr:sp macro="" textlink="">
      <xdr:nvSpPr>
        <xdr:cNvPr id="83" name="人件費該当値テキスト"/>
        <xdr:cNvSpPr txBox="1"/>
      </xdr:nvSpPr>
      <xdr:spPr>
        <a:xfrm>
          <a:off x="4686300" y="621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214,734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26799</xdr:rowOff>
    </xdr:from>
    <xdr:to>
      <xdr:col>5</xdr:col>
      <xdr:colOff>409575</xdr:colOff>
      <xdr:row>37</xdr:row>
      <xdr:rowOff>128399</xdr:rowOff>
    </xdr:to>
    <xdr:sp macro="" textlink="">
      <xdr:nvSpPr>
        <xdr:cNvPr id="84" name="円/楕円 83"/>
        <xdr:cNvSpPr/>
      </xdr:nvSpPr>
      <xdr:spPr>
        <a:xfrm>
          <a:off x="3746500" y="63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144926</xdr:rowOff>
    </xdr:from>
    <xdr:ext cx="599010" cy="259045"/>
    <xdr:sp macro="" textlink="">
      <xdr:nvSpPr>
        <xdr:cNvPr id="85" name="テキスト ボックス 84"/>
        <xdr:cNvSpPr txBox="1"/>
      </xdr:nvSpPr>
      <xdr:spPr>
        <a:xfrm>
          <a:off x="3497794" y="614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211,516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30140</xdr:rowOff>
    </xdr:from>
    <xdr:to>
      <xdr:col>4</xdr:col>
      <xdr:colOff>206375</xdr:colOff>
      <xdr:row>37</xdr:row>
      <xdr:rowOff>131740</xdr:rowOff>
    </xdr:to>
    <xdr:sp macro="" textlink="">
      <xdr:nvSpPr>
        <xdr:cNvPr id="86" name="円/楕円 85"/>
        <xdr:cNvSpPr/>
      </xdr:nvSpPr>
      <xdr:spPr>
        <a:xfrm>
          <a:off x="2857500" y="63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148267</xdr:rowOff>
    </xdr:from>
    <xdr:ext cx="599010" cy="259045"/>
    <xdr:sp macro="" textlink="">
      <xdr:nvSpPr>
        <xdr:cNvPr id="87" name="テキスト ボックス 86"/>
        <xdr:cNvSpPr txBox="1"/>
      </xdr:nvSpPr>
      <xdr:spPr>
        <a:xfrm>
          <a:off x="2608794" y="614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33331</xdr:rowOff>
    </xdr:from>
    <xdr:to>
      <xdr:col>3</xdr:col>
      <xdr:colOff>3175</xdr:colOff>
      <xdr:row>37</xdr:row>
      <xdr:rowOff>134931</xdr:rowOff>
    </xdr:to>
    <xdr:sp macro="" textlink="">
      <xdr:nvSpPr>
        <xdr:cNvPr id="88" name="円/楕円 87"/>
        <xdr:cNvSpPr/>
      </xdr:nvSpPr>
      <xdr:spPr>
        <a:xfrm>
          <a:off x="1968500" y="63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151458</xdr:rowOff>
    </xdr:from>
    <xdr:ext cx="599010" cy="259045"/>
    <xdr:sp macro="" textlink="">
      <xdr:nvSpPr>
        <xdr:cNvPr id="89" name="テキスト ボックス 88"/>
        <xdr:cNvSpPr txBox="1"/>
      </xdr:nvSpPr>
      <xdr:spPr>
        <a:xfrm>
          <a:off x="1719794" y="615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209,516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11614</xdr:rowOff>
    </xdr:from>
    <xdr:to>
      <xdr:col>1</xdr:col>
      <xdr:colOff>485775</xdr:colOff>
      <xdr:row>37</xdr:row>
      <xdr:rowOff>113214</xdr:rowOff>
    </xdr:to>
    <xdr:sp macro="" textlink="">
      <xdr:nvSpPr>
        <xdr:cNvPr id="90" name="円/楕円 89"/>
        <xdr:cNvSpPr/>
      </xdr:nvSpPr>
      <xdr:spPr>
        <a:xfrm>
          <a:off x="1079500" y="635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129741</xdr:rowOff>
    </xdr:from>
    <xdr:ext cx="599010" cy="259045"/>
    <xdr:sp macro="" textlink="">
      <xdr:nvSpPr>
        <xdr:cNvPr id="91" name="テキスト ボックス 90"/>
        <xdr:cNvSpPr txBox="1"/>
      </xdr:nvSpPr>
      <xdr:spPr>
        <a:xfrm>
          <a:off x="830794" y="613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56323</xdr:rowOff>
    </xdr:from>
    <xdr:to>
      <xdr:col>6</xdr:col>
      <xdr:colOff>511175</xdr:colOff>
      <xdr:row>56</xdr:row>
      <xdr:rowOff>107681</xdr:rowOff>
    </xdr:to>
    <xdr:cxnSp macro="">
      <xdr:nvCxnSpPr>
        <xdr:cNvPr id="122" name="直線コネクタ 121"/>
        <xdr:cNvCxnSpPr/>
      </xdr:nvCxnSpPr>
      <xdr:spPr>
        <a:xfrm flipV="1">
          <a:off x="3797300" y="9657523"/>
          <a:ext cx="8382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107681</xdr:rowOff>
    </xdr:from>
    <xdr:to>
      <xdr:col>5</xdr:col>
      <xdr:colOff>358775</xdr:colOff>
      <xdr:row>56</xdr:row>
      <xdr:rowOff>168690</xdr:rowOff>
    </xdr:to>
    <xdr:cxnSp macro="">
      <xdr:nvCxnSpPr>
        <xdr:cNvPr id="125" name="直線コネクタ 124"/>
        <xdr:cNvCxnSpPr/>
      </xdr:nvCxnSpPr>
      <xdr:spPr>
        <a:xfrm flipV="1">
          <a:off x="2908300" y="9708881"/>
          <a:ext cx="889000" cy="6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168690</xdr:rowOff>
    </xdr:from>
    <xdr:to>
      <xdr:col>4</xdr:col>
      <xdr:colOff>155575</xdr:colOff>
      <xdr:row>57</xdr:row>
      <xdr:rowOff>23597</xdr:rowOff>
    </xdr:to>
    <xdr:cxnSp macro="">
      <xdr:nvCxnSpPr>
        <xdr:cNvPr id="128" name="直線コネクタ 127"/>
        <xdr:cNvCxnSpPr/>
      </xdr:nvCxnSpPr>
      <xdr:spPr>
        <a:xfrm flipV="1">
          <a:off x="2019300" y="9769890"/>
          <a:ext cx="889000" cy="2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160697</xdr:rowOff>
    </xdr:from>
    <xdr:ext cx="599010" cy="259045"/>
    <xdr:sp macro="" textlink="">
      <xdr:nvSpPr>
        <xdr:cNvPr id="130" name="テキスト ボックス 129"/>
        <xdr:cNvSpPr txBox="1"/>
      </xdr:nvSpPr>
      <xdr:spPr>
        <a:xfrm>
          <a:off x="2608794"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23597</xdr:rowOff>
    </xdr:from>
    <xdr:to>
      <xdr:col>2</xdr:col>
      <xdr:colOff>638175</xdr:colOff>
      <xdr:row>57</xdr:row>
      <xdr:rowOff>38925</xdr:rowOff>
    </xdr:to>
    <xdr:cxnSp macro="">
      <xdr:nvCxnSpPr>
        <xdr:cNvPr id="131" name="直線コネクタ 130"/>
        <xdr:cNvCxnSpPr/>
      </xdr:nvCxnSpPr>
      <xdr:spPr>
        <a:xfrm flipV="1">
          <a:off x="1130300" y="9796247"/>
          <a:ext cx="889000" cy="1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7530</xdr:rowOff>
    </xdr:from>
    <xdr:ext cx="599010" cy="259045"/>
    <xdr:sp macro="" textlink="">
      <xdr:nvSpPr>
        <xdr:cNvPr id="133" name="テキスト ボックス 132"/>
        <xdr:cNvSpPr txBox="1"/>
      </xdr:nvSpPr>
      <xdr:spPr>
        <a:xfrm>
          <a:off x="1719794" y="9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29523</xdr:rowOff>
    </xdr:from>
    <xdr:ext cx="599010" cy="259045"/>
    <xdr:sp macro="" textlink="">
      <xdr:nvSpPr>
        <xdr:cNvPr id="135" name="テキスト ボックス 134"/>
        <xdr:cNvSpPr txBox="1"/>
      </xdr:nvSpPr>
      <xdr:spPr>
        <a:xfrm>
          <a:off x="830794" y="997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5523</xdr:rowOff>
    </xdr:from>
    <xdr:to>
      <xdr:col>6</xdr:col>
      <xdr:colOff>561975</xdr:colOff>
      <xdr:row>56</xdr:row>
      <xdr:rowOff>107123</xdr:rowOff>
    </xdr:to>
    <xdr:sp macro="" textlink="">
      <xdr:nvSpPr>
        <xdr:cNvPr id="141" name="円/楕円 140"/>
        <xdr:cNvSpPr/>
      </xdr:nvSpPr>
      <xdr:spPr>
        <a:xfrm>
          <a:off x="4584700" y="96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28400</xdr:rowOff>
    </xdr:from>
    <xdr:ext cx="599010" cy="259045"/>
    <xdr:sp macro="" textlink="">
      <xdr:nvSpPr>
        <xdr:cNvPr id="142" name="物件費該当値テキスト"/>
        <xdr:cNvSpPr txBox="1"/>
      </xdr:nvSpPr>
      <xdr:spPr>
        <a:xfrm>
          <a:off x="4686300" y="945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341,062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56881</xdr:rowOff>
    </xdr:from>
    <xdr:to>
      <xdr:col>5</xdr:col>
      <xdr:colOff>409575</xdr:colOff>
      <xdr:row>56</xdr:row>
      <xdr:rowOff>158481</xdr:rowOff>
    </xdr:to>
    <xdr:sp macro="" textlink="">
      <xdr:nvSpPr>
        <xdr:cNvPr id="143" name="円/楕円 142"/>
        <xdr:cNvSpPr/>
      </xdr:nvSpPr>
      <xdr:spPr>
        <a:xfrm>
          <a:off x="3746500" y="96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3558</xdr:rowOff>
    </xdr:from>
    <xdr:ext cx="599010" cy="259045"/>
    <xdr:sp macro="" textlink="">
      <xdr:nvSpPr>
        <xdr:cNvPr id="144" name="テキスト ボックス 143"/>
        <xdr:cNvSpPr txBox="1"/>
      </xdr:nvSpPr>
      <xdr:spPr>
        <a:xfrm>
          <a:off x="3497794" y="943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309,609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117890</xdr:rowOff>
    </xdr:from>
    <xdr:to>
      <xdr:col>4</xdr:col>
      <xdr:colOff>206375</xdr:colOff>
      <xdr:row>57</xdr:row>
      <xdr:rowOff>48040</xdr:rowOff>
    </xdr:to>
    <xdr:sp macro="" textlink="">
      <xdr:nvSpPr>
        <xdr:cNvPr id="145" name="円/楕円 144"/>
        <xdr:cNvSpPr/>
      </xdr:nvSpPr>
      <xdr:spPr>
        <a:xfrm>
          <a:off x="2857500" y="97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64567</xdr:rowOff>
    </xdr:from>
    <xdr:ext cx="599010" cy="259045"/>
    <xdr:sp macro="" textlink="">
      <xdr:nvSpPr>
        <xdr:cNvPr id="146" name="テキスト ボックス 145"/>
        <xdr:cNvSpPr txBox="1"/>
      </xdr:nvSpPr>
      <xdr:spPr>
        <a:xfrm>
          <a:off x="2608794" y="949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272,246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144247</xdr:rowOff>
    </xdr:from>
    <xdr:to>
      <xdr:col>3</xdr:col>
      <xdr:colOff>3175</xdr:colOff>
      <xdr:row>57</xdr:row>
      <xdr:rowOff>74397</xdr:rowOff>
    </xdr:to>
    <xdr:sp macro="" textlink="">
      <xdr:nvSpPr>
        <xdr:cNvPr id="147" name="円/楕円 146"/>
        <xdr:cNvSpPr/>
      </xdr:nvSpPr>
      <xdr:spPr>
        <a:xfrm>
          <a:off x="1968500" y="97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90924</xdr:rowOff>
    </xdr:from>
    <xdr:ext cx="599010" cy="259045"/>
    <xdr:sp macro="" textlink="">
      <xdr:nvSpPr>
        <xdr:cNvPr id="148" name="テキスト ボックス 147"/>
        <xdr:cNvSpPr txBox="1"/>
      </xdr:nvSpPr>
      <xdr:spPr>
        <a:xfrm>
          <a:off x="1719794" y="952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256,104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159575</xdr:rowOff>
    </xdr:from>
    <xdr:to>
      <xdr:col>1</xdr:col>
      <xdr:colOff>485775</xdr:colOff>
      <xdr:row>57</xdr:row>
      <xdr:rowOff>89725</xdr:rowOff>
    </xdr:to>
    <xdr:sp macro="" textlink="">
      <xdr:nvSpPr>
        <xdr:cNvPr id="149" name="円/楕円 148"/>
        <xdr:cNvSpPr/>
      </xdr:nvSpPr>
      <xdr:spPr>
        <a:xfrm>
          <a:off x="1079500" y="97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106252</xdr:rowOff>
    </xdr:from>
    <xdr:ext cx="599010" cy="259045"/>
    <xdr:sp macro="" textlink="">
      <xdr:nvSpPr>
        <xdr:cNvPr id="150" name="テキスト ボックス 149"/>
        <xdr:cNvSpPr txBox="1"/>
      </xdr:nvSpPr>
      <xdr:spPr>
        <a:xfrm>
          <a:off x="830794" y="953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121393</xdr:rowOff>
    </xdr:from>
    <xdr:to>
      <xdr:col>6</xdr:col>
      <xdr:colOff>511175</xdr:colOff>
      <xdr:row>77</xdr:row>
      <xdr:rowOff>124670</xdr:rowOff>
    </xdr:to>
    <xdr:cxnSp macro="">
      <xdr:nvCxnSpPr>
        <xdr:cNvPr id="179" name="直線コネクタ 178"/>
        <xdr:cNvCxnSpPr/>
      </xdr:nvCxnSpPr>
      <xdr:spPr>
        <a:xfrm flipV="1">
          <a:off x="3797300" y="13323043"/>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75634</xdr:rowOff>
    </xdr:from>
    <xdr:to>
      <xdr:col>5</xdr:col>
      <xdr:colOff>358775</xdr:colOff>
      <xdr:row>77</xdr:row>
      <xdr:rowOff>124670</xdr:rowOff>
    </xdr:to>
    <xdr:cxnSp macro="">
      <xdr:nvCxnSpPr>
        <xdr:cNvPr id="182" name="直線コネクタ 181"/>
        <xdr:cNvCxnSpPr/>
      </xdr:nvCxnSpPr>
      <xdr:spPr>
        <a:xfrm>
          <a:off x="2908300" y="13277284"/>
          <a:ext cx="889000" cy="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75634</xdr:rowOff>
    </xdr:from>
    <xdr:to>
      <xdr:col>4</xdr:col>
      <xdr:colOff>155575</xdr:colOff>
      <xdr:row>78</xdr:row>
      <xdr:rowOff>16103</xdr:rowOff>
    </xdr:to>
    <xdr:cxnSp macro="">
      <xdr:nvCxnSpPr>
        <xdr:cNvPr id="185" name="直線コネクタ 184"/>
        <xdr:cNvCxnSpPr/>
      </xdr:nvCxnSpPr>
      <xdr:spPr>
        <a:xfrm flipV="1">
          <a:off x="2019300" y="13277284"/>
          <a:ext cx="889000" cy="1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146545</xdr:rowOff>
    </xdr:from>
    <xdr:to>
      <xdr:col>4</xdr:col>
      <xdr:colOff>206375</xdr:colOff>
      <xdr:row>77</xdr:row>
      <xdr:rowOff>76695</xdr:rowOff>
    </xdr:to>
    <xdr:sp macro="" textlink="">
      <xdr:nvSpPr>
        <xdr:cNvPr id="186" name="フローチャート : 判断 185"/>
        <xdr:cNvSpPr/>
      </xdr:nvSpPr>
      <xdr:spPr>
        <a:xfrm>
          <a:off x="2857500" y="131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93222</xdr:rowOff>
    </xdr:from>
    <xdr:ext cx="534377" cy="259045"/>
    <xdr:sp macro="" textlink="">
      <xdr:nvSpPr>
        <xdr:cNvPr id="187" name="テキスト ボックス 186"/>
        <xdr:cNvSpPr txBox="1"/>
      </xdr:nvSpPr>
      <xdr:spPr>
        <a:xfrm>
          <a:off x="2641111"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158674</xdr:rowOff>
    </xdr:from>
    <xdr:to>
      <xdr:col>2</xdr:col>
      <xdr:colOff>638175</xdr:colOff>
      <xdr:row>78</xdr:row>
      <xdr:rowOff>16103</xdr:rowOff>
    </xdr:to>
    <xdr:cxnSp macro="">
      <xdr:nvCxnSpPr>
        <xdr:cNvPr id="188" name="直線コネクタ 187"/>
        <xdr:cNvCxnSpPr/>
      </xdr:nvCxnSpPr>
      <xdr:spPr>
        <a:xfrm>
          <a:off x="1130300" y="13360324"/>
          <a:ext cx="889000" cy="2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8032</xdr:rowOff>
    </xdr:from>
    <xdr:to>
      <xdr:col>3</xdr:col>
      <xdr:colOff>3175</xdr:colOff>
      <xdr:row>77</xdr:row>
      <xdr:rowOff>109632</xdr:rowOff>
    </xdr:to>
    <xdr:sp macro="" textlink="">
      <xdr:nvSpPr>
        <xdr:cNvPr id="189" name="フローチャート : 判断 188"/>
        <xdr:cNvSpPr/>
      </xdr:nvSpPr>
      <xdr:spPr>
        <a:xfrm>
          <a:off x="1968500" y="1320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126159</xdr:rowOff>
    </xdr:from>
    <xdr:ext cx="534377" cy="259045"/>
    <xdr:sp macro="" textlink="">
      <xdr:nvSpPr>
        <xdr:cNvPr id="190" name="テキスト ボックス 189"/>
        <xdr:cNvSpPr txBox="1"/>
      </xdr:nvSpPr>
      <xdr:spPr>
        <a:xfrm>
          <a:off x="1752111" y="12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38170</xdr:rowOff>
    </xdr:from>
    <xdr:to>
      <xdr:col>1</xdr:col>
      <xdr:colOff>485775</xdr:colOff>
      <xdr:row>77</xdr:row>
      <xdr:rowOff>139770</xdr:rowOff>
    </xdr:to>
    <xdr:sp macro="" textlink="">
      <xdr:nvSpPr>
        <xdr:cNvPr id="191" name="フローチャート : 判断 190"/>
        <xdr:cNvSpPr/>
      </xdr:nvSpPr>
      <xdr:spPr>
        <a:xfrm>
          <a:off x="1079500" y="132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156297</xdr:rowOff>
    </xdr:from>
    <xdr:ext cx="534377" cy="259045"/>
    <xdr:sp macro="" textlink="">
      <xdr:nvSpPr>
        <xdr:cNvPr id="192" name="テキスト ボックス 191"/>
        <xdr:cNvSpPr txBox="1"/>
      </xdr:nvSpPr>
      <xdr:spPr>
        <a:xfrm>
          <a:off x="863111" y="130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70593</xdr:rowOff>
    </xdr:from>
    <xdr:to>
      <xdr:col>6</xdr:col>
      <xdr:colOff>561975</xdr:colOff>
      <xdr:row>78</xdr:row>
      <xdr:rowOff>743</xdr:rowOff>
    </xdr:to>
    <xdr:sp macro="" textlink="">
      <xdr:nvSpPr>
        <xdr:cNvPr id="198" name="円/楕円 197"/>
        <xdr:cNvSpPr/>
      </xdr:nvSpPr>
      <xdr:spPr>
        <a:xfrm>
          <a:off x="4584700" y="132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49020</xdr:rowOff>
    </xdr:from>
    <xdr:ext cx="534377" cy="259045"/>
    <xdr:sp macro="" textlink="">
      <xdr:nvSpPr>
        <xdr:cNvPr id="199" name="維持補修費該当値テキスト"/>
        <xdr:cNvSpPr txBox="1"/>
      </xdr:nvSpPr>
      <xdr:spPr>
        <a:xfrm>
          <a:off x="4686300" y="1325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13,961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73870</xdr:rowOff>
    </xdr:from>
    <xdr:to>
      <xdr:col>5</xdr:col>
      <xdr:colOff>409575</xdr:colOff>
      <xdr:row>78</xdr:row>
      <xdr:rowOff>4020</xdr:rowOff>
    </xdr:to>
    <xdr:sp macro="" textlink="">
      <xdr:nvSpPr>
        <xdr:cNvPr id="200" name="円/楕円 199"/>
        <xdr:cNvSpPr/>
      </xdr:nvSpPr>
      <xdr:spPr>
        <a:xfrm>
          <a:off x="3746500" y="132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166597</xdr:rowOff>
    </xdr:from>
    <xdr:ext cx="534377" cy="259045"/>
    <xdr:sp macro="" textlink="">
      <xdr:nvSpPr>
        <xdr:cNvPr id="201" name="テキスト ボックス 200"/>
        <xdr:cNvSpPr txBox="1"/>
      </xdr:nvSpPr>
      <xdr:spPr>
        <a:xfrm>
          <a:off x="3530111" y="133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24834</xdr:rowOff>
    </xdr:from>
    <xdr:to>
      <xdr:col>4</xdr:col>
      <xdr:colOff>206375</xdr:colOff>
      <xdr:row>77</xdr:row>
      <xdr:rowOff>126434</xdr:rowOff>
    </xdr:to>
    <xdr:sp macro="" textlink="">
      <xdr:nvSpPr>
        <xdr:cNvPr id="202" name="円/楕円 201"/>
        <xdr:cNvSpPr/>
      </xdr:nvSpPr>
      <xdr:spPr>
        <a:xfrm>
          <a:off x="2857500" y="132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117561</xdr:rowOff>
    </xdr:from>
    <xdr:ext cx="534377" cy="259045"/>
    <xdr:sp macro="" textlink="">
      <xdr:nvSpPr>
        <xdr:cNvPr id="203" name="テキスト ボックス 202"/>
        <xdr:cNvSpPr txBox="1"/>
      </xdr:nvSpPr>
      <xdr:spPr>
        <a:xfrm>
          <a:off x="2641111" y="1331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136753</xdr:rowOff>
    </xdr:from>
    <xdr:to>
      <xdr:col>3</xdr:col>
      <xdr:colOff>3175</xdr:colOff>
      <xdr:row>78</xdr:row>
      <xdr:rowOff>66903</xdr:rowOff>
    </xdr:to>
    <xdr:sp macro="" textlink="">
      <xdr:nvSpPr>
        <xdr:cNvPr id="204" name="円/楕円 203"/>
        <xdr:cNvSpPr/>
      </xdr:nvSpPr>
      <xdr:spPr>
        <a:xfrm>
          <a:off x="1968500" y="133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58030</xdr:rowOff>
    </xdr:from>
    <xdr:ext cx="534377" cy="259045"/>
    <xdr:sp macro="" textlink="">
      <xdr:nvSpPr>
        <xdr:cNvPr id="205" name="テキスト ボックス 204"/>
        <xdr:cNvSpPr txBox="1"/>
      </xdr:nvSpPr>
      <xdr:spPr>
        <a:xfrm>
          <a:off x="1752111" y="134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107874</xdr:rowOff>
    </xdr:from>
    <xdr:to>
      <xdr:col>1</xdr:col>
      <xdr:colOff>485775</xdr:colOff>
      <xdr:row>78</xdr:row>
      <xdr:rowOff>38024</xdr:rowOff>
    </xdr:to>
    <xdr:sp macro="" textlink="">
      <xdr:nvSpPr>
        <xdr:cNvPr id="206" name="円/楕円 205"/>
        <xdr:cNvSpPr/>
      </xdr:nvSpPr>
      <xdr:spPr>
        <a:xfrm>
          <a:off x="1079500" y="133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29151</xdr:rowOff>
    </xdr:from>
    <xdr:ext cx="534377" cy="259045"/>
    <xdr:sp macro="" textlink="">
      <xdr:nvSpPr>
        <xdr:cNvPr id="207" name="テキスト ボックス 206"/>
        <xdr:cNvSpPr txBox="1"/>
      </xdr:nvSpPr>
      <xdr:spPr>
        <a:xfrm>
          <a:off x="863111" y="1340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121462</xdr:rowOff>
    </xdr:from>
    <xdr:to>
      <xdr:col>6</xdr:col>
      <xdr:colOff>511175</xdr:colOff>
      <xdr:row>95</xdr:row>
      <xdr:rowOff>131000</xdr:rowOff>
    </xdr:to>
    <xdr:cxnSp macro="">
      <xdr:nvCxnSpPr>
        <xdr:cNvPr id="237" name="直線コネクタ 236"/>
        <xdr:cNvCxnSpPr/>
      </xdr:nvCxnSpPr>
      <xdr:spPr>
        <a:xfrm>
          <a:off x="3797300" y="16409212"/>
          <a:ext cx="838200" cy="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36453</xdr:rowOff>
    </xdr:from>
    <xdr:ext cx="534377" cy="259045"/>
    <xdr:sp macro="" textlink="">
      <xdr:nvSpPr>
        <xdr:cNvPr id="238" name="扶助費平均値テキスト"/>
        <xdr:cNvSpPr txBox="1"/>
      </xdr:nvSpPr>
      <xdr:spPr>
        <a:xfrm>
          <a:off x="4686300" y="1649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121462</xdr:rowOff>
    </xdr:from>
    <xdr:to>
      <xdr:col>5</xdr:col>
      <xdr:colOff>358775</xdr:colOff>
      <xdr:row>95</xdr:row>
      <xdr:rowOff>161113</xdr:rowOff>
    </xdr:to>
    <xdr:cxnSp macro="">
      <xdr:nvCxnSpPr>
        <xdr:cNvPr id="240" name="直線コネクタ 239"/>
        <xdr:cNvCxnSpPr/>
      </xdr:nvCxnSpPr>
      <xdr:spPr>
        <a:xfrm flipV="1">
          <a:off x="2908300" y="16409212"/>
          <a:ext cx="889000" cy="3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53052</xdr:rowOff>
    </xdr:from>
    <xdr:ext cx="534377" cy="259045"/>
    <xdr:sp macro="" textlink="">
      <xdr:nvSpPr>
        <xdr:cNvPr id="242" name="テキスト ボックス 241"/>
        <xdr:cNvSpPr txBox="1"/>
      </xdr:nvSpPr>
      <xdr:spPr>
        <a:xfrm>
          <a:off x="3530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161113</xdr:rowOff>
    </xdr:from>
    <xdr:to>
      <xdr:col>4</xdr:col>
      <xdr:colOff>155575</xdr:colOff>
      <xdr:row>96</xdr:row>
      <xdr:rowOff>62942</xdr:rowOff>
    </xdr:to>
    <xdr:cxnSp macro="">
      <xdr:nvCxnSpPr>
        <xdr:cNvPr id="243" name="直線コネクタ 242"/>
        <xdr:cNvCxnSpPr/>
      </xdr:nvCxnSpPr>
      <xdr:spPr>
        <a:xfrm flipV="1">
          <a:off x="2019300" y="16448863"/>
          <a:ext cx="889000" cy="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97765</xdr:rowOff>
    </xdr:from>
    <xdr:to>
      <xdr:col>4</xdr:col>
      <xdr:colOff>206375</xdr:colOff>
      <xdr:row>97</xdr:row>
      <xdr:rowOff>27915</xdr:rowOff>
    </xdr:to>
    <xdr:sp macro="" textlink="">
      <xdr:nvSpPr>
        <xdr:cNvPr id="244" name="フローチャート : 判断 243"/>
        <xdr:cNvSpPr/>
      </xdr:nvSpPr>
      <xdr:spPr>
        <a:xfrm>
          <a:off x="2857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19042</xdr:rowOff>
    </xdr:from>
    <xdr:ext cx="534377" cy="259045"/>
    <xdr:sp macro="" textlink="">
      <xdr:nvSpPr>
        <xdr:cNvPr id="245" name="テキスト ボックス 244"/>
        <xdr:cNvSpPr txBox="1"/>
      </xdr:nvSpPr>
      <xdr:spPr>
        <a:xfrm>
          <a:off x="2641111" y="166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62942</xdr:rowOff>
    </xdr:from>
    <xdr:to>
      <xdr:col>2</xdr:col>
      <xdr:colOff>638175</xdr:colOff>
      <xdr:row>96</xdr:row>
      <xdr:rowOff>86716</xdr:rowOff>
    </xdr:to>
    <xdr:cxnSp macro="">
      <xdr:nvCxnSpPr>
        <xdr:cNvPr id="246" name="直線コネクタ 245"/>
        <xdr:cNvCxnSpPr/>
      </xdr:nvCxnSpPr>
      <xdr:spPr>
        <a:xfrm flipV="1">
          <a:off x="1130300" y="16522142"/>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163322</xdr:rowOff>
    </xdr:from>
    <xdr:to>
      <xdr:col>3</xdr:col>
      <xdr:colOff>3175</xdr:colOff>
      <xdr:row>97</xdr:row>
      <xdr:rowOff>93472</xdr:rowOff>
    </xdr:to>
    <xdr:sp macro="" textlink="">
      <xdr:nvSpPr>
        <xdr:cNvPr id="247" name="フローチャート : 判断 246"/>
        <xdr:cNvSpPr/>
      </xdr:nvSpPr>
      <xdr:spPr>
        <a:xfrm>
          <a:off x="1968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84599</xdr:rowOff>
    </xdr:from>
    <xdr:ext cx="534377" cy="259045"/>
    <xdr:sp macro="" textlink="">
      <xdr:nvSpPr>
        <xdr:cNvPr id="248" name="テキスト ボックス 247"/>
        <xdr:cNvSpPr txBox="1"/>
      </xdr:nvSpPr>
      <xdr:spPr>
        <a:xfrm>
          <a:off x="1752111" y="167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171399</xdr:rowOff>
    </xdr:from>
    <xdr:to>
      <xdr:col>1</xdr:col>
      <xdr:colOff>485775</xdr:colOff>
      <xdr:row>97</xdr:row>
      <xdr:rowOff>101549</xdr:rowOff>
    </xdr:to>
    <xdr:sp macro="" textlink="">
      <xdr:nvSpPr>
        <xdr:cNvPr id="249" name="フローチャート : 判断 248"/>
        <xdr:cNvSpPr/>
      </xdr:nvSpPr>
      <xdr:spPr>
        <a:xfrm>
          <a:off x="1079500" y="166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92676</xdr:rowOff>
    </xdr:from>
    <xdr:ext cx="534377" cy="259045"/>
    <xdr:sp macro="" textlink="">
      <xdr:nvSpPr>
        <xdr:cNvPr id="250" name="テキスト ボックス 249"/>
        <xdr:cNvSpPr txBox="1"/>
      </xdr:nvSpPr>
      <xdr:spPr>
        <a:xfrm>
          <a:off x="863111" y="1672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80200</xdr:rowOff>
    </xdr:from>
    <xdr:to>
      <xdr:col>6</xdr:col>
      <xdr:colOff>561975</xdr:colOff>
      <xdr:row>96</xdr:row>
      <xdr:rowOff>10350</xdr:rowOff>
    </xdr:to>
    <xdr:sp macro="" textlink="">
      <xdr:nvSpPr>
        <xdr:cNvPr id="256" name="円/楕円 255"/>
        <xdr:cNvSpPr/>
      </xdr:nvSpPr>
      <xdr:spPr>
        <a:xfrm>
          <a:off x="4584700" y="163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103077</xdr:rowOff>
    </xdr:from>
    <xdr:ext cx="534377" cy="259045"/>
    <xdr:sp macro="" textlink="">
      <xdr:nvSpPr>
        <xdr:cNvPr id="257" name="扶助費該当値テキスト"/>
        <xdr:cNvSpPr txBox="1"/>
      </xdr:nvSpPr>
      <xdr:spPr>
        <a:xfrm>
          <a:off x="4686300" y="162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77,185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70662</xdr:rowOff>
    </xdr:from>
    <xdr:to>
      <xdr:col>5</xdr:col>
      <xdr:colOff>409575</xdr:colOff>
      <xdr:row>96</xdr:row>
      <xdr:rowOff>812</xdr:rowOff>
    </xdr:to>
    <xdr:sp macro="" textlink="">
      <xdr:nvSpPr>
        <xdr:cNvPr id="258" name="円/楕円 257"/>
        <xdr:cNvSpPr/>
      </xdr:nvSpPr>
      <xdr:spPr>
        <a:xfrm>
          <a:off x="3746500" y="1635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17339</xdr:rowOff>
    </xdr:from>
    <xdr:ext cx="534377" cy="259045"/>
    <xdr:sp macro="" textlink="">
      <xdr:nvSpPr>
        <xdr:cNvPr id="259" name="テキスト ボックス 258"/>
        <xdr:cNvSpPr txBox="1"/>
      </xdr:nvSpPr>
      <xdr:spPr>
        <a:xfrm>
          <a:off x="3530111" y="1613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77,936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110313</xdr:rowOff>
    </xdr:from>
    <xdr:to>
      <xdr:col>4</xdr:col>
      <xdr:colOff>206375</xdr:colOff>
      <xdr:row>96</xdr:row>
      <xdr:rowOff>40463</xdr:rowOff>
    </xdr:to>
    <xdr:sp macro="" textlink="">
      <xdr:nvSpPr>
        <xdr:cNvPr id="260" name="円/楕円 259"/>
        <xdr:cNvSpPr/>
      </xdr:nvSpPr>
      <xdr:spPr>
        <a:xfrm>
          <a:off x="2857500" y="1639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56990</xdr:rowOff>
    </xdr:from>
    <xdr:ext cx="534377" cy="259045"/>
    <xdr:sp macro="" textlink="">
      <xdr:nvSpPr>
        <xdr:cNvPr id="261" name="テキスト ボックス 260"/>
        <xdr:cNvSpPr txBox="1"/>
      </xdr:nvSpPr>
      <xdr:spPr>
        <a:xfrm>
          <a:off x="2641111" y="161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12142</xdr:rowOff>
    </xdr:from>
    <xdr:to>
      <xdr:col>3</xdr:col>
      <xdr:colOff>3175</xdr:colOff>
      <xdr:row>96</xdr:row>
      <xdr:rowOff>113742</xdr:rowOff>
    </xdr:to>
    <xdr:sp macro="" textlink="">
      <xdr:nvSpPr>
        <xdr:cNvPr id="262" name="円/楕円 261"/>
        <xdr:cNvSpPr/>
      </xdr:nvSpPr>
      <xdr:spPr>
        <a:xfrm>
          <a:off x="1968500" y="164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130269</xdr:rowOff>
    </xdr:from>
    <xdr:ext cx="534377" cy="259045"/>
    <xdr:sp macro="" textlink="">
      <xdr:nvSpPr>
        <xdr:cNvPr id="263" name="テキスト ボックス 262"/>
        <xdr:cNvSpPr txBox="1"/>
      </xdr:nvSpPr>
      <xdr:spPr>
        <a:xfrm>
          <a:off x="1752111" y="1624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35916</xdr:rowOff>
    </xdr:from>
    <xdr:to>
      <xdr:col>1</xdr:col>
      <xdr:colOff>485775</xdr:colOff>
      <xdr:row>96</xdr:row>
      <xdr:rowOff>137516</xdr:rowOff>
    </xdr:to>
    <xdr:sp macro="" textlink="">
      <xdr:nvSpPr>
        <xdr:cNvPr id="264" name="円/楕円 263"/>
        <xdr:cNvSpPr/>
      </xdr:nvSpPr>
      <xdr:spPr>
        <a:xfrm>
          <a:off x="1079500" y="164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154043</xdr:rowOff>
    </xdr:from>
    <xdr:ext cx="534377" cy="259045"/>
    <xdr:sp macro="" textlink="">
      <xdr:nvSpPr>
        <xdr:cNvPr id="265" name="テキスト ボックス 264"/>
        <xdr:cNvSpPr txBox="1"/>
      </xdr:nvSpPr>
      <xdr:spPr>
        <a:xfrm>
          <a:off x="863111" y="162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132644</xdr:rowOff>
    </xdr:from>
    <xdr:to>
      <xdr:col>15</xdr:col>
      <xdr:colOff>180975</xdr:colOff>
      <xdr:row>36</xdr:row>
      <xdr:rowOff>61500</xdr:rowOff>
    </xdr:to>
    <xdr:cxnSp macro="">
      <xdr:nvCxnSpPr>
        <xdr:cNvPr id="294" name="直線コネクタ 293"/>
        <xdr:cNvCxnSpPr/>
      </xdr:nvCxnSpPr>
      <xdr:spPr>
        <a:xfrm flipV="1">
          <a:off x="9639300" y="5961944"/>
          <a:ext cx="838200" cy="27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61500</xdr:rowOff>
    </xdr:from>
    <xdr:to>
      <xdr:col>14</xdr:col>
      <xdr:colOff>28575</xdr:colOff>
      <xdr:row>36</xdr:row>
      <xdr:rowOff>155988</xdr:rowOff>
    </xdr:to>
    <xdr:cxnSp macro="">
      <xdr:nvCxnSpPr>
        <xdr:cNvPr id="297" name="直線コネクタ 296"/>
        <xdr:cNvCxnSpPr/>
      </xdr:nvCxnSpPr>
      <xdr:spPr>
        <a:xfrm flipV="1">
          <a:off x="8750300" y="6233700"/>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110289</xdr:rowOff>
    </xdr:from>
    <xdr:ext cx="599010" cy="259045"/>
    <xdr:sp macro="" textlink="">
      <xdr:nvSpPr>
        <xdr:cNvPr id="299" name="テキスト ボックス 298"/>
        <xdr:cNvSpPr txBox="1"/>
      </xdr:nvSpPr>
      <xdr:spPr>
        <a:xfrm>
          <a:off x="9339794"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139639</xdr:rowOff>
    </xdr:from>
    <xdr:to>
      <xdr:col>12</xdr:col>
      <xdr:colOff>511175</xdr:colOff>
      <xdr:row>36</xdr:row>
      <xdr:rowOff>155988</xdr:rowOff>
    </xdr:to>
    <xdr:cxnSp macro="">
      <xdr:nvCxnSpPr>
        <xdr:cNvPr id="300" name="直線コネクタ 299"/>
        <xdr:cNvCxnSpPr/>
      </xdr:nvCxnSpPr>
      <xdr:spPr>
        <a:xfrm>
          <a:off x="7861300" y="6311839"/>
          <a:ext cx="889000" cy="1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93232</xdr:rowOff>
    </xdr:from>
    <xdr:to>
      <xdr:col>12</xdr:col>
      <xdr:colOff>561975</xdr:colOff>
      <xdr:row>36</xdr:row>
      <xdr:rowOff>23382</xdr:rowOff>
    </xdr:to>
    <xdr:sp macro="" textlink="">
      <xdr:nvSpPr>
        <xdr:cNvPr id="301" name="フローチャート : 判断 300"/>
        <xdr:cNvSpPr/>
      </xdr:nvSpPr>
      <xdr:spPr>
        <a:xfrm>
          <a:off x="8699500" y="609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39909</xdr:rowOff>
    </xdr:from>
    <xdr:ext cx="599010" cy="259045"/>
    <xdr:sp macro="" textlink="">
      <xdr:nvSpPr>
        <xdr:cNvPr id="302" name="テキスト ボックス 301"/>
        <xdr:cNvSpPr txBox="1"/>
      </xdr:nvSpPr>
      <xdr:spPr>
        <a:xfrm>
          <a:off x="8450794" y="586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139639</xdr:rowOff>
    </xdr:from>
    <xdr:to>
      <xdr:col>11</xdr:col>
      <xdr:colOff>307975</xdr:colOff>
      <xdr:row>36</xdr:row>
      <xdr:rowOff>166549</xdr:rowOff>
    </xdr:to>
    <xdr:cxnSp macro="">
      <xdr:nvCxnSpPr>
        <xdr:cNvPr id="303" name="直線コネクタ 302"/>
        <xdr:cNvCxnSpPr/>
      </xdr:nvCxnSpPr>
      <xdr:spPr>
        <a:xfrm flipV="1">
          <a:off x="6972300" y="6311839"/>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129328</xdr:rowOff>
    </xdr:from>
    <xdr:to>
      <xdr:col>11</xdr:col>
      <xdr:colOff>358775</xdr:colOff>
      <xdr:row>36</xdr:row>
      <xdr:rowOff>59478</xdr:rowOff>
    </xdr:to>
    <xdr:sp macro="" textlink="">
      <xdr:nvSpPr>
        <xdr:cNvPr id="304" name="フローチャート : 判断 303"/>
        <xdr:cNvSpPr/>
      </xdr:nvSpPr>
      <xdr:spPr>
        <a:xfrm>
          <a:off x="7810500" y="613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76005</xdr:rowOff>
    </xdr:from>
    <xdr:ext cx="599010" cy="259045"/>
    <xdr:sp macro="" textlink="">
      <xdr:nvSpPr>
        <xdr:cNvPr id="305" name="テキスト ボックス 304"/>
        <xdr:cNvSpPr txBox="1"/>
      </xdr:nvSpPr>
      <xdr:spPr>
        <a:xfrm>
          <a:off x="7561794" y="590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144347</xdr:rowOff>
    </xdr:from>
    <xdr:to>
      <xdr:col>10</xdr:col>
      <xdr:colOff>155575</xdr:colOff>
      <xdr:row>36</xdr:row>
      <xdr:rowOff>74497</xdr:rowOff>
    </xdr:to>
    <xdr:sp macro="" textlink="">
      <xdr:nvSpPr>
        <xdr:cNvPr id="306" name="フローチャート : 判断 305"/>
        <xdr:cNvSpPr/>
      </xdr:nvSpPr>
      <xdr:spPr>
        <a:xfrm>
          <a:off x="6921500" y="61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91024</xdr:rowOff>
    </xdr:from>
    <xdr:ext cx="599010" cy="259045"/>
    <xdr:sp macro="" textlink="">
      <xdr:nvSpPr>
        <xdr:cNvPr id="307" name="テキスト ボックス 306"/>
        <xdr:cNvSpPr txBox="1"/>
      </xdr:nvSpPr>
      <xdr:spPr>
        <a:xfrm>
          <a:off x="6672794" y="592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81844</xdr:rowOff>
    </xdr:from>
    <xdr:to>
      <xdr:col>15</xdr:col>
      <xdr:colOff>231775</xdr:colOff>
      <xdr:row>35</xdr:row>
      <xdr:rowOff>11994</xdr:rowOff>
    </xdr:to>
    <xdr:sp macro="" textlink="">
      <xdr:nvSpPr>
        <xdr:cNvPr id="313" name="円/楕円 312"/>
        <xdr:cNvSpPr/>
      </xdr:nvSpPr>
      <xdr:spPr>
        <a:xfrm>
          <a:off x="10426700" y="59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104721</xdr:rowOff>
    </xdr:from>
    <xdr:ext cx="599010" cy="259045"/>
    <xdr:sp macro="" textlink="">
      <xdr:nvSpPr>
        <xdr:cNvPr id="314" name="補助費等該当値テキスト"/>
        <xdr:cNvSpPr txBox="1"/>
      </xdr:nvSpPr>
      <xdr:spPr>
        <a:xfrm>
          <a:off x="10528300" y="576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201,852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10700</xdr:rowOff>
    </xdr:from>
    <xdr:to>
      <xdr:col>14</xdr:col>
      <xdr:colOff>79375</xdr:colOff>
      <xdr:row>36</xdr:row>
      <xdr:rowOff>112300</xdr:rowOff>
    </xdr:to>
    <xdr:sp macro="" textlink="">
      <xdr:nvSpPr>
        <xdr:cNvPr id="315" name="円/楕円 314"/>
        <xdr:cNvSpPr/>
      </xdr:nvSpPr>
      <xdr:spPr>
        <a:xfrm>
          <a:off x="9588500" y="61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128827</xdr:rowOff>
    </xdr:from>
    <xdr:ext cx="599010" cy="259045"/>
    <xdr:sp macro="" textlink="">
      <xdr:nvSpPr>
        <xdr:cNvPr id="316" name="テキスト ボックス 315"/>
        <xdr:cNvSpPr txBox="1"/>
      </xdr:nvSpPr>
      <xdr:spPr>
        <a:xfrm>
          <a:off x="9339794" y="595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130,525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105188</xdr:rowOff>
    </xdr:from>
    <xdr:to>
      <xdr:col>12</xdr:col>
      <xdr:colOff>561975</xdr:colOff>
      <xdr:row>37</xdr:row>
      <xdr:rowOff>35338</xdr:rowOff>
    </xdr:to>
    <xdr:sp macro="" textlink="">
      <xdr:nvSpPr>
        <xdr:cNvPr id="317" name="円/楕円 316"/>
        <xdr:cNvSpPr/>
      </xdr:nvSpPr>
      <xdr:spPr>
        <a:xfrm>
          <a:off x="8699500" y="62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26465</xdr:rowOff>
    </xdr:from>
    <xdr:ext cx="599010" cy="259045"/>
    <xdr:sp macro="" textlink="">
      <xdr:nvSpPr>
        <xdr:cNvPr id="318" name="テキスト ボックス 317"/>
        <xdr:cNvSpPr txBox="1"/>
      </xdr:nvSpPr>
      <xdr:spPr>
        <a:xfrm>
          <a:off x="8450794" y="637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105,725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88839</xdr:rowOff>
    </xdr:from>
    <xdr:to>
      <xdr:col>11</xdr:col>
      <xdr:colOff>358775</xdr:colOff>
      <xdr:row>37</xdr:row>
      <xdr:rowOff>18989</xdr:rowOff>
    </xdr:to>
    <xdr:sp macro="" textlink="">
      <xdr:nvSpPr>
        <xdr:cNvPr id="319" name="円/楕円 318"/>
        <xdr:cNvSpPr/>
      </xdr:nvSpPr>
      <xdr:spPr>
        <a:xfrm>
          <a:off x="7810500" y="626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10116</xdr:rowOff>
    </xdr:from>
    <xdr:ext cx="599010" cy="259045"/>
    <xdr:sp macro="" textlink="">
      <xdr:nvSpPr>
        <xdr:cNvPr id="320" name="テキスト ボックス 319"/>
        <xdr:cNvSpPr txBox="1"/>
      </xdr:nvSpPr>
      <xdr:spPr>
        <a:xfrm>
          <a:off x="7561794" y="635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110,016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115749</xdr:rowOff>
    </xdr:from>
    <xdr:to>
      <xdr:col>10</xdr:col>
      <xdr:colOff>155575</xdr:colOff>
      <xdr:row>37</xdr:row>
      <xdr:rowOff>45899</xdr:rowOff>
    </xdr:to>
    <xdr:sp macro="" textlink="">
      <xdr:nvSpPr>
        <xdr:cNvPr id="321" name="円/楕円 320"/>
        <xdr:cNvSpPr/>
      </xdr:nvSpPr>
      <xdr:spPr>
        <a:xfrm>
          <a:off x="6921500" y="628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37026</xdr:rowOff>
    </xdr:from>
    <xdr:ext cx="599010" cy="259045"/>
    <xdr:sp macro="" textlink="">
      <xdr:nvSpPr>
        <xdr:cNvPr id="322" name="テキスト ボックス 321"/>
        <xdr:cNvSpPr txBox="1"/>
      </xdr:nvSpPr>
      <xdr:spPr>
        <a:xfrm>
          <a:off x="6672794" y="638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140591</xdr:rowOff>
    </xdr:from>
    <xdr:to>
      <xdr:col>15</xdr:col>
      <xdr:colOff>180975</xdr:colOff>
      <xdr:row>58</xdr:row>
      <xdr:rowOff>38230</xdr:rowOff>
    </xdr:to>
    <xdr:cxnSp macro="">
      <xdr:nvCxnSpPr>
        <xdr:cNvPr id="349" name="直線コネクタ 348"/>
        <xdr:cNvCxnSpPr/>
      </xdr:nvCxnSpPr>
      <xdr:spPr>
        <a:xfrm flipV="1">
          <a:off x="9639300" y="9913241"/>
          <a:ext cx="838200" cy="6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25488</xdr:rowOff>
    </xdr:from>
    <xdr:to>
      <xdr:col>14</xdr:col>
      <xdr:colOff>28575</xdr:colOff>
      <xdr:row>58</xdr:row>
      <xdr:rowOff>38230</xdr:rowOff>
    </xdr:to>
    <xdr:cxnSp macro="">
      <xdr:nvCxnSpPr>
        <xdr:cNvPr id="352" name="直線コネクタ 351"/>
        <xdr:cNvCxnSpPr/>
      </xdr:nvCxnSpPr>
      <xdr:spPr>
        <a:xfrm>
          <a:off x="8750300" y="9969588"/>
          <a:ext cx="8890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86847</xdr:rowOff>
    </xdr:from>
    <xdr:to>
      <xdr:col>12</xdr:col>
      <xdr:colOff>511175</xdr:colOff>
      <xdr:row>58</xdr:row>
      <xdr:rowOff>25488</xdr:rowOff>
    </xdr:to>
    <xdr:cxnSp macro="">
      <xdr:nvCxnSpPr>
        <xdr:cNvPr id="355" name="直線コネクタ 354"/>
        <xdr:cNvCxnSpPr/>
      </xdr:nvCxnSpPr>
      <xdr:spPr>
        <a:xfrm>
          <a:off x="7861300" y="9859497"/>
          <a:ext cx="889000" cy="1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128425</xdr:rowOff>
    </xdr:from>
    <xdr:to>
      <xdr:col>12</xdr:col>
      <xdr:colOff>561975</xdr:colOff>
      <xdr:row>58</xdr:row>
      <xdr:rowOff>58575</xdr:rowOff>
    </xdr:to>
    <xdr:sp macro="" textlink="">
      <xdr:nvSpPr>
        <xdr:cNvPr id="356" name="フローチャート : 判断 355"/>
        <xdr:cNvSpPr/>
      </xdr:nvSpPr>
      <xdr:spPr>
        <a:xfrm>
          <a:off x="8699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75102</xdr:rowOff>
    </xdr:from>
    <xdr:ext cx="599010" cy="259045"/>
    <xdr:sp macro="" textlink="">
      <xdr:nvSpPr>
        <xdr:cNvPr id="357" name="テキスト ボックス 356"/>
        <xdr:cNvSpPr txBox="1"/>
      </xdr:nvSpPr>
      <xdr:spPr>
        <a:xfrm>
          <a:off x="8450794"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86847</xdr:rowOff>
    </xdr:from>
    <xdr:to>
      <xdr:col>11</xdr:col>
      <xdr:colOff>307975</xdr:colOff>
      <xdr:row>58</xdr:row>
      <xdr:rowOff>9447</xdr:rowOff>
    </xdr:to>
    <xdr:cxnSp macro="">
      <xdr:nvCxnSpPr>
        <xdr:cNvPr id="358" name="直線コネクタ 357"/>
        <xdr:cNvCxnSpPr/>
      </xdr:nvCxnSpPr>
      <xdr:spPr>
        <a:xfrm flipV="1">
          <a:off x="6972300" y="9859497"/>
          <a:ext cx="889000" cy="9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151170</xdr:rowOff>
    </xdr:from>
    <xdr:to>
      <xdr:col>11</xdr:col>
      <xdr:colOff>358775</xdr:colOff>
      <xdr:row>58</xdr:row>
      <xdr:rowOff>81320</xdr:rowOff>
    </xdr:to>
    <xdr:sp macro="" textlink="">
      <xdr:nvSpPr>
        <xdr:cNvPr id="359" name="フローチャート : 判断 358"/>
        <xdr:cNvSpPr/>
      </xdr:nvSpPr>
      <xdr:spPr>
        <a:xfrm>
          <a:off x="7810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72447</xdr:rowOff>
    </xdr:from>
    <xdr:ext cx="599010" cy="259045"/>
    <xdr:sp macro="" textlink="">
      <xdr:nvSpPr>
        <xdr:cNvPr id="360" name="テキスト ボックス 359"/>
        <xdr:cNvSpPr txBox="1"/>
      </xdr:nvSpPr>
      <xdr:spPr>
        <a:xfrm>
          <a:off x="7561794" y="100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4310</xdr:rowOff>
    </xdr:from>
    <xdr:to>
      <xdr:col>10</xdr:col>
      <xdr:colOff>155575</xdr:colOff>
      <xdr:row>58</xdr:row>
      <xdr:rowOff>105910</xdr:rowOff>
    </xdr:to>
    <xdr:sp macro="" textlink="">
      <xdr:nvSpPr>
        <xdr:cNvPr id="361" name="フローチャート : 判断 360"/>
        <xdr:cNvSpPr/>
      </xdr:nvSpPr>
      <xdr:spPr>
        <a:xfrm>
          <a:off x="6921500" y="9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97037</xdr:rowOff>
    </xdr:from>
    <xdr:ext cx="599010" cy="259045"/>
    <xdr:sp macro="" textlink="">
      <xdr:nvSpPr>
        <xdr:cNvPr id="362" name="テキスト ボックス 361"/>
        <xdr:cNvSpPr txBox="1"/>
      </xdr:nvSpPr>
      <xdr:spPr>
        <a:xfrm>
          <a:off x="6672794" y="1004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89791</xdr:rowOff>
    </xdr:from>
    <xdr:to>
      <xdr:col>15</xdr:col>
      <xdr:colOff>231775</xdr:colOff>
      <xdr:row>58</xdr:row>
      <xdr:rowOff>19941</xdr:rowOff>
    </xdr:to>
    <xdr:sp macro="" textlink="">
      <xdr:nvSpPr>
        <xdr:cNvPr id="368" name="円/楕円 367"/>
        <xdr:cNvSpPr/>
      </xdr:nvSpPr>
      <xdr:spPr>
        <a:xfrm>
          <a:off x="10426700" y="986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112668</xdr:rowOff>
    </xdr:from>
    <xdr:ext cx="599010" cy="259045"/>
    <xdr:sp macro="" textlink="">
      <xdr:nvSpPr>
        <xdr:cNvPr id="369" name="普通建設事業費該当値テキスト"/>
        <xdr:cNvSpPr txBox="1"/>
      </xdr:nvSpPr>
      <xdr:spPr>
        <a:xfrm>
          <a:off x="10528300" y="971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373,051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158880</xdr:rowOff>
    </xdr:from>
    <xdr:to>
      <xdr:col>14</xdr:col>
      <xdr:colOff>79375</xdr:colOff>
      <xdr:row>58</xdr:row>
      <xdr:rowOff>89030</xdr:rowOff>
    </xdr:to>
    <xdr:sp macro="" textlink="">
      <xdr:nvSpPr>
        <xdr:cNvPr id="370" name="円/楕円 369"/>
        <xdr:cNvSpPr/>
      </xdr:nvSpPr>
      <xdr:spPr>
        <a:xfrm>
          <a:off x="9588500" y="99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80157</xdr:rowOff>
    </xdr:from>
    <xdr:ext cx="599010" cy="259045"/>
    <xdr:sp macro="" textlink="">
      <xdr:nvSpPr>
        <xdr:cNvPr id="371" name="テキスト ボックス 370"/>
        <xdr:cNvSpPr txBox="1"/>
      </xdr:nvSpPr>
      <xdr:spPr>
        <a:xfrm>
          <a:off x="9339794" y="1002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146138</xdr:rowOff>
    </xdr:from>
    <xdr:to>
      <xdr:col>12</xdr:col>
      <xdr:colOff>561975</xdr:colOff>
      <xdr:row>58</xdr:row>
      <xdr:rowOff>76288</xdr:rowOff>
    </xdr:to>
    <xdr:sp macro="" textlink="">
      <xdr:nvSpPr>
        <xdr:cNvPr id="372" name="円/楕円 371"/>
        <xdr:cNvSpPr/>
      </xdr:nvSpPr>
      <xdr:spPr>
        <a:xfrm>
          <a:off x="8699500" y="99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67415</xdr:rowOff>
    </xdr:from>
    <xdr:ext cx="599010" cy="259045"/>
    <xdr:sp macro="" textlink="">
      <xdr:nvSpPr>
        <xdr:cNvPr id="373" name="テキスト ボックス 372"/>
        <xdr:cNvSpPr txBox="1"/>
      </xdr:nvSpPr>
      <xdr:spPr>
        <a:xfrm>
          <a:off x="8450794" y="1001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36047</xdr:rowOff>
    </xdr:from>
    <xdr:to>
      <xdr:col>11</xdr:col>
      <xdr:colOff>358775</xdr:colOff>
      <xdr:row>57</xdr:row>
      <xdr:rowOff>137647</xdr:rowOff>
    </xdr:to>
    <xdr:sp macro="" textlink="">
      <xdr:nvSpPr>
        <xdr:cNvPr id="374" name="円/楕円 373"/>
        <xdr:cNvSpPr/>
      </xdr:nvSpPr>
      <xdr:spPr>
        <a:xfrm>
          <a:off x="7810500" y="98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154174</xdr:rowOff>
    </xdr:from>
    <xdr:ext cx="599010" cy="259045"/>
    <xdr:sp macro="" textlink="">
      <xdr:nvSpPr>
        <xdr:cNvPr id="375" name="テキスト ボックス 374"/>
        <xdr:cNvSpPr txBox="1"/>
      </xdr:nvSpPr>
      <xdr:spPr>
        <a:xfrm>
          <a:off x="7561794" y="958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130097</xdr:rowOff>
    </xdr:from>
    <xdr:to>
      <xdr:col>10</xdr:col>
      <xdr:colOff>155575</xdr:colOff>
      <xdr:row>58</xdr:row>
      <xdr:rowOff>60247</xdr:rowOff>
    </xdr:to>
    <xdr:sp macro="" textlink="">
      <xdr:nvSpPr>
        <xdr:cNvPr id="376" name="円/楕円 375"/>
        <xdr:cNvSpPr/>
      </xdr:nvSpPr>
      <xdr:spPr>
        <a:xfrm>
          <a:off x="6921500" y="99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76774</xdr:rowOff>
    </xdr:from>
    <xdr:ext cx="599010" cy="259045"/>
    <xdr:sp macro="" textlink="">
      <xdr:nvSpPr>
        <xdr:cNvPr id="377" name="テキスト ボックス 376"/>
        <xdr:cNvSpPr txBox="1"/>
      </xdr:nvSpPr>
      <xdr:spPr>
        <a:xfrm>
          <a:off x="6672794" y="967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76159</xdr:rowOff>
    </xdr:from>
    <xdr:to>
      <xdr:col>15</xdr:col>
      <xdr:colOff>180975</xdr:colOff>
      <xdr:row>77</xdr:row>
      <xdr:rowOff>2730</xdr:rowOff>
    </xdr:to>
    <xdr:cxnSp macro="">
      <xdr:nvCxnSpPr>
        <xdr:cNvPr id="406" name="直線コネクタ 405"/>
        <xdr:cNvCxnSpPr/>
      </xdr:nvCxnSpPr>
      <xdr:spPr>
        <a:xfrm flipV="1">
          <a:off x="9639300" y="12934909"/>
          <a:ext cx="838200" cy="2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7" name="普通建設事業費 （ うち新規整備　）平均値テキスト"/>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94532</xdr:rowOff>
    </xdr:from>
    <xdr:to>
      <xdr:col>14</xdr:col>
      <xdr:colOff>28575</xdr:colOff>
      <xdr:row>77</xdr:row>
      <xdr:rowOff>2730</xdr:rowOff>
    </xdr:to>
    <xdr:cxnSp macro="">
      <xdr:nvCxnSpPr>
        <xdr:cNvPr id="409" name="直線コネクタ 408"/>
        <xdr:cNvCxnSpPr/>
      </xdr:nvCxnSpPr>
      <xdr:spPr>
        <a:xfrm>
          <a:off x="8750300" y="13124732"/>
          <a:ext cx="889000" cy="7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60313</xdr:rowOff>
    </xdr:from>
    <xdr:ext cx="599010" cy="259045"/>
    <xdr:sp macro="" textlink="">
      <xdr:nvSpPr>
        <xdr:cNvPr id="411" name="テキスト ボックス 410"/>
        <xdr:cNvSpPr txBox="1"/>
      </xdr:nvSpPr>
      <xdr:spPr>
        <a:xfrm>
          <a:off x="9339794" y="1343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93573</xdr:rowOff>
    </xdr:from>
    <xdr:to>
      <xdr:col>12</xdr:col>
      <xdr:colOff>561975</xdr:colOff>
      <xdr:row>78</xdr:row>
      <xdr:rowOff>23723</xdr:rowOff>
    </xdr:to>
    <xdr:sp macro="" textlink="">
      <xdr:nvSpPr>
        <xdr:cNvPr id="412" name="フローチャート : 判断 411"/>
        <xdr:cNvSpPr/>
      </xdr:nvSpPr>
      <xdr:spPr>
        <a:xfrm>
          <a:off x="8699500" y="1329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14850</xdr:rowOff>
    </xdr:from>
    <xdr:ext cx="599010" cy="259045"/>
    <xdr:sp macro="" textlink="">
      <xdr:nvSpPr>
        <xdr:cNvPr id="413" name="テキスト ボックス 412"/>
        <xdr:cNvSpPr txBox="1"/>
      </xdr:nvSpPr>
      <xdr:spPr>
        <a:xfrm>
          <a:off x="8450794" y="1338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25359</xdr:rowOff>
    </xdr:from>
    <xdr:to>
      <xdr:col>15</xdr:col>
      <xdr:colOff>231775</xdr:colOff>
      <xdr:row>75</xdr:row>
      <xdr:rowOff>126959</xdr:rowOff>
    </xdr:to>
    <xdr:sp macro="" textlink="">
      <xdr:nvSpPr>
        <xdr:cNvPr id="419" name="円/楕円 418"/>
        <xdr:cNvSpPr/>
      </xdr:nvSpPr>
      <xdr:spPr>
        <a:xfrm>
          <a:off x="10426700" y="1288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48236</xdr:rowOff>
    </xdr:from>
    <xdr:ext cx="599010" cy="259045"/>
    <xdr:sp macro="" textlink="">
      <xdr:nvSpPr>
        <xdr:cNvPr id="420" name="普通建設事業費 （ うち新規整備　）該当値テキスト"/>
        <xdr:cNvSpPr txBox="1"/>
      </xdr:nvSpPr>
      <xdr:spPr>
        <a:xfrm>
          <a:off x="10528300" y="1273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343,355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123380</xdr:rowOff>
    </xdr:from>
    <xdr:to>
      <xdr:col>14</xdr:col>
      <xdr:colOff>79375</xdr:colOff>
      <xdr:row>77</xdr:row>
      <xdr:rowOff>53530</xdr:rowOff>
    </xdr:to>
    <xdr:sp macro="" textlink="">
      <xdr:nvSpPr>
        <xdr:cNvPr id="421" name="円/楕円 420"/>
        <xdr:cNvSpPr/>
      </xdr:nvSpPr>
      <xdr:spPr>
        <a:xfrm>
          <a:off x="9588500" y="1315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70058</xdr:rowOff>
    </xdr:from>
    <xdr:ext cx="599010" cy="259045"/>
    <xdr:sp macro="" textlink="">
      <xdr:nvSpPr>
        <xdr:cNvPr id="422" name="テキスト ボックス 421"/>
        <xdr:cNvSpPr txBox="1"/>
      </xdr:nvSpPr>
      <xdr:spPr>
        <a:xfrm>
          <a:off x="9339794" y="1292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201,900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43732</xdr:rowOff>
    </xdr:from>
    <xdr:to>
      <xdr:col>12</xdr:col>
      <xdr:colOff>561975</xdr:colOff>
      <xdr:row>76</xdr:row>
      <xdr:rowOff>145332</xdr:rowOff>
    </xdr:to>
    <xdr:sp macro="" textlink="">
      <xdr:nvSpPr>
        <xdr:cNvPr id="423" name="円/楕円 422"/>
        <xdr:cNvSpPr/>
      </xdr:nvSpPr>
      <xdr:spPr>
        <a:xfrm>
          <a:off x="8699500" y="1307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161859</xdr:rowOff>
    </xdr:from>
    <xdr:ext cx="599010" cy="259045"/>
    <xdr:sp macro="" textlink="">
      <xdr:nvSpPr>
        <xdr:cNvPr id="424" name="テキスト ボックス 423"/>
        <xdr:cNvSpPr txBox="1"/>
      </xdr:nvSpPr>
      <xdr:spPr>
        <a:xfrm>
          <a:off x="8450794" y="1284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137230</xdr:rowOff>
    </xdr:from>
    <xdr:to>
      <xdr:col>15</xdr:col>
      <xdr:colOff>180975</xdr:colOff>
      <xdr:row>98</xdr:row>
      <xdr:rowOff>139700</xdr:rowOff>
    </xdr:to>
    <xdr:cxnSp macro="">
      <xdr:nvCxnSpPr>
        <xdr:cNvPr id="451" name="直線コネクタ 450"/>
        <xdr:cNvCxnSpPr/>
      </xdr:nvCxnSpPr>
      <xdr:spPr>
        <a:xfrm flipV="1">
          <a:off x="9639300" y="16939330"/>
          <a:ext cx="8382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139700</xdr:rowOff>
    </xdr:from>
    <xdr:to>
      <xdr:col>14</xdr:col>
      <xdr:colOff>28575</xdr:colOff>
      <xdr:row>98</xdr:row>
      <xdr:rowOff>139700</xdr:rowOff>
    </xdr:to>
    <xdr:cxnSp macro="">
      <xdr:nvCxnSpPr>
        <xdr:cNvPr id="454" name="直線コネクタ 453"/>
        <xdr:cNvCxnSpPr/>
      </xdr:nvCxnSpPr>
      <xdr:spPr>
        <a:xfrm>
          <a:off x="8750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139356</xdr:rowOff>
    </xdr:from>
    <xdr:to>
      <xdr:col>12</xdr:col>
      <xdr:colOff>561975</xdr:colOff>
      <xdr:row>98</xdr:row>
      <xdr:rowOff>69506</xdr:rowOff>
    </xdr:to>
    <xdr:sp macro="" textlink="">
      <xdr:nvSpPr>
        <xdr:cNvPr id="457" name="フローチャート : 判断 456"/>
        <xdr:cNvSpPr/>
      </xdr:nvSpPr>
      <xdr:spPr>
        <a:xfrm>
          <a:off x="8699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86033</xdr:rowOff>
    </xdr:from>
    <xdr:ext cx="599010" cy="259045"/>
    <xdr:sp macro="" textlink="">
      <xdr:nvSpPr>
        <xdr:cNvPr id="458" name="テキスト ボックス 457"/>
        <xdr:cNvSpPr txBox="1"/>
      </xdr:nvSpPr>
      <xdr:spPr>
        <a:xfrm>
          <a:off x="8450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86430</xdr:rowOff>
    </xdr:from>
    <xdr:to>
      <xdr:col>15</xdr:col>
      <xdr:colOff>231775</xdr:colOff>
      <xdr:row>99</xdr:row>
      <xdr:rowOff>16580</xdr:rowOff>
    </xdr:to>
    <xdr:sp macro="" textlink="">
      <xdr:nvSpPr>
        <xdr:cNvPr id="464" name="円/楕円 463"/>
        <xdr:cNvSpPr/>
      </xdr:nvSpPr>
      <xdr:spPr>
        <a:xfrm>
          <a:off x="10426700" y="168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1357</xdr:rowOff>
    </xdr:from>
    <xdr:ext cx="469744" cy="259045"/>
    <xdr:sp macro="" textlink="">
      <xdr:nvSpPr>
        <xdr:cNvPr id="465" name="普通建設事業費 （ うち更新整備　）該当値テキスト"/>
        <xdr:cNvSpPr txBox="1"/>
      </xdr:nvSpPr>
      <xdr:spPr>
        <a:xfrm>
          <a:off x="10528300" y="1680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88900</xdr:rowOff>
    </xdr:from>
    <xdr:to>
      <xdr:col>14</xdr:col>
      <xdr:colOff>79375</xdr:colOff>
      <xdr:row>99</xdr:row>
      <xdr:rowOff>19050</xdr:rowOff>
    </xdr:to>
    <xdr:sp macro="" textlink="">
      <xdr:nvSpPr>
        <xdr:cNvPr id="466" name="円/楕円 465"/>
        <xdr:cNvSpPr/>
      </xdr:nvSpPr>
      <xdr:spPr>
        <a:xfrm>
          <a:off x="9588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10177</xdr:rowOff>
    </xdr:from>
    <xdr:ext cx="249299" cy="259045"/>
    <xdr:sp macro="" textlink="">
      <xdr:nvSpPr>
        <xdr:cNvPr id="467" name="テキスト ボックス 466"/>
        <xdr:cNvSpPr txBox="1"/>
      </xdr:nvSpPr>
      <xdr:spPr>
        <a:xfrm>
          <a:off x="9514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88900</xdr:rowOff>
    </xdr:from>
    <xdr:to>
      <xdr:col>12</xdr:col>
      <xdr:colOff>561975</xdr:colOff>
      <xdr:row>99</xdr:row>
      <xdr:rowOff>19050</xdr:rowOff>
    </xdr:to>
    <xdr:sp macro="" textlink="">
      <xdr:nvSpPr>
        <xdr:cNvPr id="468" name="円/楕円 467"/>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99</xdr:row>
      <xdr:rowOff>10177</xdr:rowOff>
    </xdr:from>
    <xdr:ext cx="249299" cy="259045"/>
    <xdr:sp macro="" textlink="">
      <xdr:nvSpPr>
        <xdr:cNvPr id="469" name="テキスト ボックス 468"/>
        <xdr:cNvSpPr txBox="1"/>
      </xdr:nvSpPr>
      <xdr:spPr>
        <a:xfrm>
          <a:off x="8625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13780</xdr:rowOff>
    </xdr:from>
    <xdr:to>
      <xdr:col>23</xdr:col>
      <xdr:colOff>517525</xdr:colOff>
      <xdr:row>39</xdr:row>
      <xdr:rowOff>39345</xdr:rowOff>
    </xdr:to>
    <xdr:cxnSp macro="">
      <xdr:nvCxnSpPr>
        <xdr:cNvPr id="498" name="直線コネクタ 497"/>
        <xdr:cNvCxnSpPr/>
      </xdr:nvCxnSpPr>
      <xdr:spPr>
        <a:xfrm flipV="1">
          <a:off x="15481300" y="6700330"/>
          <a:ext cx="8382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143383</xdr:rowOff>
    </xdr:from>
    <xdr:to>
      <xdr:col>22</xdr:col>
      <xdr:colOff>365125</xdr:colOff>
      <xdr:row>39</xdr:row>
      <xdr:rowOff>39345</xdr:rowOff>
    </xdr:to>
    <xdr:cxnSp macro="">
      <xdr:nvCxnSpPr>
        <xdr:cNvPr id="501" name="直線コネクタ 500"/>
        <xdr:cNvCxnSpPr/>
      </xdr:nvCxnSpPr>
      <xdr:spPr>
        <a:xfrm>
          <a:off x="14592300" y="6658483"/>
          <a:ext cx="889000" cy="6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143383</xdr:rowOff>
    </xdr:from>
    <xdr:to>
      <xdr:col>21</xdr:col>
      <xdr:colOff>161925</xdr:colOff>
      <xdr:row>39</xdr:row>
      <xdr:rowOff>35763</xdr:rowOff>
    </xdr:to>
    <xdr:cxnSp macro="">
      <xdr:nvCxnSpPr>
        <xdr:cNvPr id="504" name="直線コネクタ 503"/>
        <xdr:cNvCxnSpPr/>
      </xdr:nvCxnSpPr>
      <xdr:spPr>
        <a:xfrm flipV="1">
          <a:off x="13703300" y="6658483"/>
          <a:ext cx="889000" cy="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155740</xdr:rowOff>
    </xdr:from>
    <xdr:to>
      <xdr:col>21</xdr:col>
      <xdr:colOff>212725</xdr:colOff>
      <xdr:row>38</xdr:row>
      <xdr:rowOff>85890</xdr:rowOff>
    </xdr:to>
    <xdr:sp macro="" textlink="">
      <xdr:nvSpPr>
        <xdr:cNvPr id="505" name="フローチャート : 判断 504"/>
        <xdr:cNvSpPr/>
      </xdr:nvSpPr>
      <xdr:spPr>
        <a:xfrm>
          <a:off x="14541500" y="64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102417</xdr:rowOff>
    </xdr:from>
    <xdr:ext cx="534377" cy="259045"/>
    <xdr:sp macro="" textlink="">
      <xdr:nvSpPr>
        <xdr:cNvPr id="506" name="テキスト ボックス 505"/>
        <xdr:cNvSpPr txBox="1"/>
      </xdr:nvSpPr>
      <xdr:spPr>
        <a:xfrm>
          <a:off x="14325111" y="62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35763</xdr:rowOff>
    </xdr:from>
    <xdr:to>
      <xdr:col>19</xdr:col>
      <xdr:colOff>644525</xdr:colOff>
      <xdr:row>39</xdr:row>
      <xdr:rowOff>44450</xdr:rowOff>
    </xdr:to>
    <xdr:cxnSp macro="">
      <xdr:nvCxnSpPr>
        <xdr:cNvPr id="507" name="直線コネクタ 506"/>
        <xdr:cNvCxnSpPr/>
      </xdr:nvCxnSpPr>
      <xdr:spPr>
        <a:xfrm flipV="1">
          <a:off x="12814300" y="672231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137363</xdr:rowOff>
    </xdr:from>
    <xdr:to>
      <xdr:col>20</xdr:col>
      <xdr:colOff>9525</xdr:colOff>
      <xdr:row>38</xdr:row>
      <xdr:rowOff>67514</xdr:rowOff>
    </xdr:to>
    <xdr:sp macro="" textlink="">
      <xdr:nvSpPr>
        <xdr:cNvPr id="508" name="フローチャート : 判断 507"/>
        <xdr:cNvSpPr/>
      </xdr:nvSpPr>
      <xdr:spPr>
        <a:xfrm>
          <a:off x="13652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84040</xdr:rowOff>
    </xdr:from>
    <xdr:ext cx="534377" cy="259045"/>
    <xdr:sp macro="" textlink="">
      <xdr:nvSpPr>
        <xdr:cNvPr id="509" name="テキスト ボックス 508"/>
        <xdr:cNvSpPr txBox="1"/>
      </xdr:nvSpPr>
      <xdr:spPr>
        <a:xfrm>
          <a:off x="13436111" y="62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18605</xdr:rowOff>
    </xdr:from>
    <xdr:to>
      <xdr:col>18</xdr:col>
      <xdr:colOff>492125</xdr:colOff>
      <xdr:row>37</xdr:row>
      <xdr:rowOff>120205</xdr:rowOff>
    </xdr:to>
    <xdr:sp macro="" textlink="">
      <xdr:nvSpPr>
        <xdr:cNvPr id="510" name="フローチャート : 判断 509"/>
        <xdr:cNvSpPr/>
      </xdr:nvSpPr>
      <xdr:spPr>
        <a:xfrm>
          <a:off x="12763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136732</xdr:rowOff>
    </xdr:from>
    <xdr:ext cx="534377" cy="259045"/>
    <xdr:sp macro="" textlink="">
      <xdr:nvSpPr>
        <xdr:cNvPr id="511" name="テキスト ボックス 510"/>
        <xdr:cNvSpPr txBox="1"/>
      </xdr:nvSpPr>
      <xdr:spPr>
        <a:xfrm>
          <a:off x="12547111" y="61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134430</xdr:rowOff>
    </xdr:from>
    <xdr:to>
      <xdr:col>23</xdr:col>
      <xdr:colOff>568325</xdr:colOff>
      <xdr:row>39</xdr:row>
      <xdr:rowOff>64580</xdr:rowOff>
    </xdr:to>
    <xdr:sp macro="" textlink="">
      <xdr:nvSpPr>
        <xdr:cNvPr id="517" name="円/楕円 516"/>
        <xdr:cNvSpPr/>
      </xdr:nvSpPr>
      <xdr:spPr>
        <a:xfrm>
          <a:off x="16268700" y="66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49357</xdr:rowOff>
    </xdr:from>
    <xdr:ext cx="469744" cy="259045"/>
    <xdr:sp macro="" textlink="">
      <xdr:nvSpPr>
        <xdr:cNvPr id="518" name="災害復旧事業費該当値テキスト"/>
        <xdr:cNvSpPr txBox="1"/>
      </xdr:nvSpPr>
      <xdr:spPr>
        <a:xfrm>
          <a:off x="16370300" y="656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159995</xdr:rowOff>
    </xdr:from>
    <xdr:to>
      <xdr:col>22</xdr:col>
      <xdr:colOff>415925</xdr:colOff>
      <xdr:row>39</xdr:row>
      <xdr:rowOff>90145</xdr:rowOff>
    </xdr:to>
    <xdr:sp macro="" textlink="">
      <xdr:nvSpPr>
        <xdr:cNvPr id="519" name="円/楕円 518"/>
        <xdr:cNvSpPr/>
      </xdr:nvSpPr>
      <xdr:spPr>
        <a:xfrm>
          <a:off x="15430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81272</xdr:rowOff>
    </xdr:from>
    <xdr:ext cx="378565" cy="259045"/>
    <xdr:sp macro="" textlink="">
      <xdr:nvSpPr>
        <xdr:cNvPr id="520" name="テキスト ボックス 519"/>
        <xdr:cNvSpPr txBox="1"/>
      </xdr:nvSpPr>
      <xdr:spPr>
        <a:xfrm>
          <a:off x="15292017" y="6767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92583</xdr:rowOff>
    </xdr:from>
    <xdr:to>
      <xdr:col>21</xdr:col>
      <xdr:colOff>212725</xdr:colOff>
      <xdr:row>39</xdr:row>
      <xdr:rowOff>22733</xdr:rowOff>
    </xdr:to>
    <xdr:sp macro="" textlink="">
      <xdr:nvSpPr>
        <xdr:cNvPr id="521" name="円/楕円 520"/>
        <xdr:cNvSpPr/>
      </xdr:nvSpPr>
      <xdr:spPr>
        <a:xfrm>
          <a:off x="14541500" y="66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13860</xdr:rowOff>
    </xdr:from>
    <xdr:ext cx="469744" cy="259045"/>
    <xdr:sp macro="" textlink="">
      <xdr:nvSpPr>
        <xdr:cNvPr id="522" name="テキスト ボックス 521"/>
        <xdr:cNvSpPr txBox="1"/>
      </xdr:nvSpPr>
      <xdr:spPr>
        <a:xfrm>
          <a:off x="14357427" y="670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156413</xdr:rowOff>
    </xdr:from>
    <xdr:to>
      <xdr:col>20</xdr:col>
      <xdr:colOff>9525</xdr:colOff>
      <xdr:row>39</xdr:row>
      <xdr:rowOff>86563</xdr:rowOff>
    </xdr:to>
    <xdr:sp macro="" textlink="">
      <xdr:nvSpPr>
        <xdr:cNvPr id="523" name="円/楕円 522"/>
        <xdr:cNvSpPr/>
      </xdr:nvSpPr>
      <xdr:spPr>
        <a:xfrm>
          <a:off x="13652500" y="6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77690</xdr:rowOff>
    </xdr:from>
    <xdr:ext cx="378565" cy="259045"/>
    <xdr:sp macro="" textlink="">
      <xdr:nvSpPr>
        <xdr:cNvPr id="524" name="テキスト ボックス 523"/>
        <xdr:cNvSpPr txBox="1"/>
      </xdr:nvSpPr>
      <xdr:spPr>
        <a:xfrm>
          <a:off x="13514017" y="6764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0" name="テキスト ボックス 53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2" name="テキスト ボックス 54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4" name="テキスト ボックス 54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6" name="テキスト ボックス 545"/>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8" name="テキスト ボックス 54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9" name="フローチャート : 判断 55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0" name="テキスト ボックス 55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2" name="フローチャート : 判断 56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5" name="フローチャート : 判断 56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6" name="テキスト ボックス 56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7" name="フローチャート : 判断 566"/>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8" name="テキスト ボックス 567"/>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7" name="テキスト ボックス 57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9" name="テキスト ボックス 57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1" name="テキスト ボックス 58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132709</xdr:rowOff>
    </xdr:from>
    <xdr:to>
      <xdr:col>23</xdr:col>
      <xdr:colOff>517525</xdr:colOff>
      <xdr:row>75</xdr:row>
      <xdr:rowOff>39566</xdr:rowOff>
    </xdr:to>
    <xdr:cxnSp macro="">
      <xdr:nvCxnSpPr>
        <xdr:cNvPr id="612" name="直線コネクタ 611"/>
        <xdr:cNvCxnSpPr/>
      </xdr:nvCxnSpPr>
      <xdr:spPr>
        <a:xfrm>
          <a:off x="15481300" y="12820009"/>
          <a:ext cx="838200" cy="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3"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132709</xdr:rowOff>
    </xdr:from>
    <xdr:to>
      <xdr:col>22</xdr:col>
      <xdr:colOff>365125</xdr:colOff>
      <xdr:row>75</xdr:row>
      <xdr:rowOff>75208</xdr:rowOff>
    </xdr:to>
    <xdr:cxnSp macro="">
      <xdr:nvCxnSpPr>
        <xdr:cNvPr id="615" name="直線コネクタ 614"/>
        <xdr:cNvCxnSpPr/>
      </xdr:nvCxnSpPr>
      <xdr:spPr>
        <a:xfrm flipV="1">
          <a:off x="14592300" y="12820009"/>
          <a:ext cx="889000" cy="11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6" name="フローチャート : 判断 615"/>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2004</xdr:rowOff>
    </xdr:from>
    <xdr:ext cx="599010" cy="259045"/>
    <xdr:sp macro="" textlink="">
      <xdr:nvSpPr>
        <xdr:cNvPr id="617" name="テキスト ボックス 616"/>
        <xdr:cNvSpPr txBox="1"/>
      </xdr:nvSpPr>
      <xdr:spPr>
        <a:xfrm>
          <a:off x="15181794"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75208</xdr:rowOff>
    </xdr:from>
    <xdr:to>
      <xdr:col>21</xdr:col>
      <xdr:colOff>161925</xdr:colOff>
      <xdr:row>75</xdr:row>
      <xdr:rowOff>87290</xdr:rowOff>
    </xdr:to>
    <xdr:cxnSp macro="">
      <xdr:nvCxnSpPr>
        <xdr:cNvPr id="618" name="直線コネクタ 617"/>
        <xdr:cNvCxnSpPr/>
      </xdr:nvCxnSpPr>
      <xdr:spPr>
        <a:xfrm flipV="1">
          <a:off x="13703300" y="12933958"/>
          <a:ext cx="889000" cy="1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149490</xdr:rowOff>
    </xdr:from>
    <xdr:to>
      <xdr:col>21</xdr:col>
      <xdr:colOff>212725</xdr:colOff>
      <xdr:row>76</xdr:row>
      <xdr:rowOff>79640</xdr:rowOff>
    </xdr:to>
    <xdr:sp macro="" textlink="">
      <xdr:nvSpPr>
        <xdr:cNvPr id="619" name="フローチャート : 判断 618"/>
        <xdr:cNvSpPr/>
      </xdr:nvSpPr>
      <xdr:spPr>
        <a:xfrm>
          <a:off x="14541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70767</xdr:rowOff>
    </xdr:from>
    <xdr:ext cx="599010" cy="259045"/>
    <xdr:sp macro="" textlink="">
      <xdr:nvSpPr>
        <xdr:cNvPr id="620" name="テキスト ボックス 619"/>
        <xdr:cNvSpPr txBox="1"/>
      </xdr:nvSpPr>
      <xdr:spPr>
        <a:xfrm>
          <a:off x="14292794" y="1310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35748</xdr:rowOff>
    </xdr:from>
    <xdr:to>
      <xdr:col>19</xdr:col>
      <xdr:colOff>644525</xdr:colOff>
      <xdr:row>75</xdr:row>
      <xdr:rowOff>87290</xdr:rowOff>
    </xdr:to>
    <xdr:cxnSp macro="">
      <xdr:nvCxnSpPr>
        <xdr:cNvPr id="621" name="直線コネクタ 620"/>
        <xdr:cNvCxnSpPr/>
      </xdr:nvCxnSpPr>
      <xdr:spPr>
        <a:xfrm>
          <a:off x="12814300" y="12894498"/>
          <a:ext cx="889000" cy="5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144297</xdr:rowOff>
    </xdr:from>
    <xdr:to>
      <xdr:col>20</xdr:col>
      <xdr:colOff>9525</xdr:colOff>
      <xdr:row>76</xdr:row>
      <xdr:rowOff>74448</xdr:rowOff>
    </xdr:to>
    <xdr:sp macro="" textlink="">
      <xdr:nvSpPr>
        <xdr:cNvPr id="622" name="フローチャート : 判断 621"/>
        <xdr:cNvSpPr/>
      </xdr:nvSpPr>
      <xdr:spPr>
        <a:xfrm>
          <a:off x="13652500" y="130030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65575</xdr:rowOff>
    </xdr:from>
    <xdr:ext cx="599010" cy="259045"/>
    <xdr:sp macro="" textlink="">
      <xdr:nvSpPr>
        <xdr:cNvPr id="623" name="テキスト ボックス 622"/>
        <xdr:cNvSpPr txBox="1"/>
      </xdr:nvSpPr>
      <xdr:spPr>
        <a:xfrm>
          <a:off x="13403794" y="1309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117601</xdr:rowOff>
    </xdr:from>
    <xdr:to>
      <xdr:col>18</xdr:col>
      <xdr:colOff>492125</xdr:colOff>
      <xdr:row>76</xdr:row>
      <xdr:rowOff>47751</xdr:rowOff>
    </xdr:to>
    <xdr:sp macro="" textlink="">
      <xdr:nvSpPr>
        <xdr:cNvPr id="624" name="フローチャート : 判断 623"/>
        <xdr:cNvSpPr/>
      </xdr:nvSpPr>
      <xdr:spPr>
        <a:xfrm>
          <a:off x="12763500" y="129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38878</xdr:rowOff>
    </xdr:from>
    <xdr:ext cx="599010" cy="259045"/>
    <xdr:sp macro="" textlink="">
      <xdr:nvSpPr>
        <xdr:cNvPr id="625" name="テキスト ボックス 624"/>
        <xdr:cNvSpPr txBox="1"/>
      </xdr:nvSpPr>
      <xdr:spPr>
        <a:xfrm>
          <a:off x="12514794" y="1306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160216</xdr:rowOff>
    </xdr:from>
    <xdr:to>
      <xdr:col>23</xdr:col>
      <xdr:colOff>568325</xdr:colOff>
      <xdr:row>75</xdr:row>
      <xdr:rowOff>90366</xdr:rowOff>
    </xdr:to>
    <xdr:sp macro="" textlink="">
      <xdr:nvSpPr>
        <xdr:cNvPr id="631" name="円/楕円 630"/>
        <xdr:cNvSpPr/>
      </xdr:nvSpPr>
      <xdr:spPr>
        <a:xfrm>
          <a:off x="16268700" y="128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11643</xdr:rowOff>
    </xdr:from>
    <xdr:ext cx="599010" cy="259045"/>
    <xdr:sp macro="" textlink="">
      <xdr:nvSpPr>
        <xdr:cNvPr id="632" name="公債費該当値テキスト"/>
        <xdr:cNvSpPr txBox="1"/>
      </xdr:nvSpPr>
      <xdr:spPr>
        <a:xfrm>
          <a:off x="16370300" y="1269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181,282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81909</xdr:rowOff>
    </xdr:from>
    <xdr:to>
      <xdr:col>22</xdr:col>
      <xdr:colOff>415925</xdr:colOff>
      <xdr:row>75</xdr:row>
      <xdr:rowOff>12059</xdr:rowOff>
    </xdr:to>
    <xdr:sp macro="" textlink="">
      <xdr:nvSpPr>
        <xdr:cNvPr id="633" name="円/楕円 632"/>
        <xdr:cNvSpPr/>
      </xdr:nvSpPr>
      <xdr:spPr>
        <a:xfrm>
          <a:off x="15430500" y="1276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28586</xdr:rowOff>
    </xdr:from>
    <xdr:ext cx="599010" cy="259045"/>
    <xdr:sp macro="" textlink="">
      <xdr:nvSpPr>
        <xdr:cNvPr id="634" name="テキスト ボックス 633"/>
        <xdr:cNvSpPr txBox="1"/>
      </xdr:nvSpPr>
      <xdr:spPr>
        <a:xfrm>
          <a:off x="15181794" y="1254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201,835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24408</xdr:rowOff>
    </xdr:from>
    <xdr:to>
      <xdr:col>21</xdr:col>
      <xdr:colOff>212725</xdr:colOff>
      <xdr:row>75</xdr:row>
      <xdr:rowOff>126008</xdr:rowOff>
    </xdr:to>
    <xdr:sp macro="" textlink="">
      <xdr:nvSpPr>
        <xdr:cNvPr id="635" name="円/楕円 634"/>
        <xdr:cNvSpPr/>
      </xdr:nvSpPr>
      <xdr:spPr>
        <a:xfrm>
          <a:off x="14541500" y="1288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142535</xdr:rowOff>
    </xdr:from>
    <xdr:ext cx="599010" cy="259045"/>
    <xdr:sp macro="" textlink="">
      <xdr:nvSpPr>
        <xdr:cNvPr id="636" name="テキスト ボックス 635"/>
        <xdr:cNvSpPr txBox="1"/>
      </xdr:nvSpPr>
      <xdr:spPr>
        <a:xfrm>
          <a:off x="14292794" y="1265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171,927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36490</xdr:rowOff>
    </xdr:from>
    <xdr:to>
      <xdr:col>20</xdr:col>
      <xdr:colOff>9525</xdr:colOff>
      <xdr:row>75</xdr:row>
      <xdr:rowOff>138090</xdr:rowOff>
    </xdr:to>
    <xdr:sp macro="" textlink="">
      <xdr:nvSpPr>
        <xdr:cNvPr id="637" name="円/楕円 636"/>
        <xdr:cNvSpPr/>
      </xdr:nvSpPr>
      <xdr:spPr>
        <a:xfrm>
          <a:off x="13652500" y="128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154617</xdr:rowOff>
    </xdr:from>
    <xdr:ext cx="599010" cy="259045"/>
    <xdr:sp macro="" textlink="">
      <xdr:nvSpPr>
        <xdr:cNvPr id="638" name="テキスト ボックス 637"/>
        <xdr:cNvSpPr txBox="1"/>
      </xdr:nvSpPr>
      <xdr:spPr>
        <a:xfrm>
          <a:off x="13403794" y="1267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168,756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156398</xdr:rowOff>
    </xdr:from>
    <xdr:to>
      <xdr:col>18</xdr:col>
      <xdr:colOff>492125</xdr:colOff>
      <xdr:row>75</xdr:row>
      <xdr:rowOff>86548</xdr:rowOff>
    </xdr:to>
    <xdr:sp macro="" textlink="">
      <xdr:nvSpPr>
        <xdr:cNvPr id="639" name="円/楕円 638"/>
        <xdr:cNvSpPr/>
      </xdr:nvSpPr>
      <xdr:spPr>
        <a:xfrm>
          <a:off x="12763500" y="1284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103075</xdr:rowOff>
    </xdr:from>
    <xdr:ext cx="599010" cy="259045"/>
    <xdr:sp macro="" textlink="">
      <xdr:nvSpPr>
        <xdr:cNvPr id="640" name="テキスト ボックス 639"/>
        <xdr:cNvSpPr txBox="1"/>
      </xdr:nvSpPr>
      <xdr:spPr>
        <a:xfrm>
          <a:off x="12514794" y="1261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157460</xdr:rowOff>
    </xdr:from>
    <xdr:to>
      <xdr:col>23</xdr:col>
      <xdr:colOff>517525</xdr:colOff>
      <xdr:row>97</xdr:row>
      <xdr:rowOff>143108</xdr:rowOff>
    </xdr:to>
    <xdr:cxnSp macro="">
      <xdr:nvCxnSpPr>
        <xdr:cNvPr id="669" name="直線コネクタ 668"/>
        <xdr:cNvCxnSpPr/>
      </xdr:nvCxnSpPr>
      <xdr:spPr>
        <a:xfrm flipV="1">
          <a:off x="15481300" y="16445210"/>
          <a:ext cx="838200" cy="32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0" name="積立金平均値テキスト"/>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63915</xdr:rowOff>
    </xdr:from>
    <xdr:to>
      <xdr:col>22</xdr:col>
      <xdr:colOff>365125</xdr:colOff>
      <xdr:row>97</xdr:row>
      <xdr:rowOff>143108</xdr:rowOff>
    </xdr:to>
    <xdr:cxnSp macro="">
      <xdr:nvCxnSpPr>
        <xdr:cNvPr id="672" name="直線コネクタ 671"/>
        <xdr:cNvCxnSpPr/>
      </xdr:nvCxnSpPr>
      <xdr:spPr>
        <a:xfrm>
          <a:off x="14592300" y="16694565"/>
          <a:ext cx="889000" cy="7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3" name="フローチャート : 判断 672"/>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103815</xdr:rowOff>
    </xdr:from>
    <xdr:ext cx="534377" cy="259045"/>
    <xdr:sp macro="" textlink="">
      <xdr:nvSpPr>
        <xdr:cNvPr id="674" name="テキスト ボックス 673"/>
        <xdr:cNvSpPr txBox="1"/>
      </xdr:nvSpPr>
      <xdr:spPr>
        <a:xfrm>
          <a:off x="15214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63915</xdr:rowOff>
    </xdr:from>
    <xdr:to>
      <xdr:col>21</xdr:col>
      <xdr:colOff>161925</xdr:colOff>
      <xdr:row>98</xdr:row>
      <xdr:rowOff>15948</xdr:rowOff>
    </xdr:to>
    <xdr:cxnSp macro="">
      <xdr:nvCxnSpPr>
        <xdr:cNvPr id="675" name="直線コネクタ 674"/>
        <xdr:cNvCxnSpPr/>
      </xdr:nvCxnSpPr>
      <xdr:spPr>
        <a:xfrm flipV="1">
          <a:off x="13703300" y="16694565"/>
          <a:ext cx="889000" cy="1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53859</xdr:rowOff>
    </xdr:from>
    <xdr:to>
      <xdr:col>21</xdr:col>
      <xdr:colOff>212725</xdr:colOff>
      <xdr:row>98</xdr:row>
      <xdr:rowOff>155459</xdr:rowOff>
    </xdr:to>
    <xdr:sp macro="" textlink="">
      <xdr:nvSpPr>
        <xdr:cNvPr id="676" name="フローチャート : 判断 675"/>
        <xdr:cNvSpPr/>
      </xdr:nvSpPr>
      <xdr:spPr>
        <a:xfrm>
          <a:off x="14541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146586</xdr:rowOff>
    </xdr:from>
    <xdr:ext cx="534377" cy="259045"/>
    <xdr:sp macro="" textlink="">
      <xdr:nvSpPr>
        <xdr:cNvPr id="677" name="テキスト ボックス 676"/>
        <xdr:cNvSpPr txBox="1"/>
      </xdr:nvSpPr>
      <xdr:spPr>
        <a:xfrm>
          <a:off x="14325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170207</xdr:rowOff>
    </xdr:from>
    <xdr:to>
      <xdr:col>19</xdr:col>
      <xdr:colOff>644525</xdr:colOff>
      <xdr:row>98</xdr:row>
      <xdr:rowOff>15948</xdr:rowOff>
    </xdr:to>
    <xdr:cxnSp macro="">
      <xdr:nvCxnSpPr>
        <xdr:cNvPr id="678" name="直線コネクタ 677"/>
        <xdr:cNvCxnSpPr/>
      </xdr:nvCxnSpPr>
      <xdr:spPr>
        <a:xfrm>
          <a:off x="12814300" y="16800857"/>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147534</xdr:rowOff>
    </xdr:from>
    <xdr:to>
      <xdr:col>20</xdr:col>
      <xdr:colOff>9525</xdr:colOff>
      <xdr:row>98</xdr:row>
      <xdr:rowOff>77684</xdr:rowOff>
    </xdr:to>
    <xdr:sp macro="" textlink="">
      <xdr:nvSpPr>
        <xdr:cNvPr id="679" name="フローチャート : 判断 678"/>
        <xdr:cNvSpPr/>
      </xdr:nvSpPr>
      <xdr:spPr>
        <a:xfrm>
          <a:off x="13652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68811</xdr:rowOff>
    </xdr:from>
    <xdr:ext cx="534377" cy="259045"/>
    <xdr:sp macro="" textlink="">
      <xdr:nvSpPr>
        <xdr:cNvPr id="680" name="テキスト ボックス 679"/>
        <xdr:cNvSpPr txBox="1"/>
      </xdr:nvSpPr>
      <xdr:spPr>
        <a:xfrm>
          <a:off x="13436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121620</xdr:rowOff>
    </xdr:from>
    <xdr:to>
      <xdr:col>18</xdr:col>
      <xdr:colOff>492125</xdr:colOff>
      <xdr:row>98</xdr:row>
      <xdr:rowOff>51770</xdr:rowOff>
    </xdr:to>
    <xdr:sp macro="" textlink="">
      <xdr:nvSpPr>
        <xdr:cNvPr id="681" name="フローチャート : 判断 680"/>
        <xdr:cNvSpPr/>
      </xdr:nvSpPr>
      <xdr:spPr>
        <a:xfrm>
          <a:off x="12763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42897</xdr:rowOff>
    </xdr:from>
    <xdr:ext cx="599010" cy="259045"/>
    <xdr:sp macro="" textlink="">
      <xdr:nvSpPr>
        <xdr:cNvPr id="682" name="テキスト ボックス 681"/>
        <xdr:cNvSpPr txBox="1"/>
      </xdr:nvSpPr>
      <xdr:spPr>
        <a:xfrm>
          <a:off x="12514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106660</xdr:rowOff>
    </xdr:from>
    <xdr:to>
      <xdr:col>23</xdr:col>
      <xdr:colOff>568325</xdr:colOff>
      <xdr:row>96</xdr:row>
      <xdr:rowOff>36810</xdr:rowOff>
    </xdr:to>
    <xdr:sp macro="" textlink="">
      <xdr:nvSpPr>
        <xdr:cNvPr id="688" name="円/楕円 687"/>
        <xdr:cNvSpPr/>
      </xdr:nvSpPr>
      <xdr:spPr>
        <a:xfrm>
          <a:off x="16268700" y="163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129537</xdr:rowOff>
    </xdr:from>
    <xdr:ext cx="599010" cy="259045"/>
    <xdr:sp macro="" textlink="">
      <xdr:nvSpPr>
        <xdr:cNvPr id="689" name="積立金該当値テキスト"/>
        <xdr:cNvSpPr txBox="1"/>
      </xdr:nvSpPr>
      <xdr:spPr>
        <a:xfrm>
          <a:off x="16370300" y="1624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300,677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92308</xdr:rowOff>
    </xdr:from>
    <xdr:to>
      <xdr:col>22</xdr:col>
      <xdr:colOff>415925</xdr:colOff>
      <xdr:row>98</xdr:row>
      <xdr:rowOff>22458</xdr:rowOff>
    </xdr:to>
    <xdr:sp macro="" textlink="">
      <xdr:nvSpPr>
        <xdr:cNvPr id="690" name="円/楕円 689"/>
        <xdr:cNvSpPr/>
      </xdr:nvSpPr>
      <xdr:spPr>
        <a:xfrm>
          <a:off x="15430500" y="1672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38985</xdr:rowOff>
    </xdr:from>
    <xdr:ext cx="599010" cy="259045"/>
    <xdr:sp macro="" textlink="">
      <xdr:nvSpPr>
        <xdr:cNvPr id="691" name="テキスト ボックス 690"/>
        <xdr:cNvSpPr txBox="1"/>
      </xdr:nvSpPr>
      <xdr:spPr>
        <a:xfrm>
          <a:off x="15181794" y="1649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13115</xdr:rowOff>
    </xdr:from>
    <xdr:to>
      <xdr:col>21</xdr:col>
      <xdr:colOff>212725</xdr:colOff>
      <xdr:row>97</xdr:row>
      <xdr:rowOff>114715</xdr:rowOff>
    </xdr:to>
    <xdr:sp macro="" textlink="">
      <xdr:nvSpPr>
        <xdr:cNvPr id="692" name="円/楕円 691"/>
        <xdr:cNvSpPr/>
      </xdr:nvSpPr>
      <xdr:spPr>
        <a:xfrm>
          <a:off x="14541500" y="1664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131242</xdr:rowOff>
    </xdr:from>
    <xdr:ext cx="599010" cy="259045"/>
    <xdr:sp macro="" textlink="">
      <xdr:nvSpPr>
        <xdr:cNvPr id="693" name="テキスト ボックス 692"/>
        <xdr:cNvSpPr txBox="1"/>
      </xdr:nvSpPr>
      <xdr:spPr>
        <a:xfrm>
          <a:off x="14292794" y="1641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169,782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136598</xdr:rowOff>
    </xdr:from>
    <xdr:to>
      <xdr:col>20</xdr:col>
      <xdr:colOff>9525</xdr:colOff>
      <xdr:row>98</xdr:row>
      <xdr:rowOff>66748</xdr:rowOff>
    </xdr:to>
    <xdr:sp macro="" textlink="">
      <xdr:nvSpPr>
        <xdr:cNvPr id="694" name="円/楕円 693"/>
        <xdr:cNvSpPr/>
      </xdr:nvSpPr>
      <xdr:spPr>
        <a:xfrm>
          <a:off x="13652500" y="1676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83275</xdr:rowOff>
    </xdr:from>
    <xdr:ext cx="599010" cy="259045"/>
    <xdr:sp macro="" textlink="">
      <xdr:nvSpPr>
        <xdr:cNvPr id="695" name="テキスト ボックス 694"/>
        <xdr:cNvSpPr txBox="1"/>
      </xdr:nvSpPr>
      <xdr:spPr>
        <a:xfrm>
          <a:off x="13403794" y="1654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104,962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119407</xdr:rowOff>
    </xdr:from>
    <xdr:to>
      <xdr:col>18</xdr:col>
      <xdr:colOff>492125</xdr:colOff>
      <xdr:row>98</xdr:row>
      <xdr:rowOff>49557</xdr:rowOff>
    </xdr:to>
    <xdr:sp macro="" textlink="">
      <xdr:nvSpPr>
        <xdr:cNvPr id="696" name="円/楕円 695"/>
        <xdr:cNvSpPr/>
      </xdr:nvSpPr>
      <xdr:spPr>
        <a:xfrm>
          <a:off x="12763500" y="167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66084</xdr:rowOff>
    </xdr:from>
    <xdr:ext cx="599010" cy="259045"/>
    <xdr:sp macro="" textlink="">
      <xdr:nvSpPr>
        <xdr:cNvPr id="697" name="テキスト ボックス 696"/>
        <xdr:cNvSpPr txBox="1"/>
      </xdr:nvSpPr>
      <xdr:spPr>
        <a:xfrm>
          <a:off x="12514794" y="1652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51562</xdr:rowOff>
    </xdr:from>
    <xdr:to>
      <xdr:col>32</xdr:col>
      <xdr:colOff>186689</xdr:colOff>
      <xdr:row>39</xdr:row>
      <xdr:rowOff>44450</xdr:rowOff>
    </xdr:to>
    <xdr:cxnSp macro="">
      <xdr:nvCxnSpPr>
        <xdr:cNvPr id="721" name="直線コネクタ 720"/>
        <xdr:cNvCxnSpPr/>
      </xdr:nvCxnSpPr>
      <xdr:spPr>
        <a:xfrm flipV="1">
          <a:off x="22159595" y="6052312"/>
          <a:ext cx="1269" cy="6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169689</xdr:rowOff>
    </xdr:from>
    <xdr:ext cx="469744" cy="259045"/>
    <xdr:sp macro="" textlink="">
      <xdr:nvSpPr>
        <xdr:cNvPr id="724" name="投資及び出資金最大値テキスト"/>
        <xdr:cNvSpPr txBox="1"/>
      </xdr:nvSpPr>
      <xdr:spPr>
        <a:xfrm>
          <a:off x="22212300" y="582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35</xdr:row>
      <xdr:rowOff>51562</xdr:rowOff>
    </xdr:from>
    <xdr:to>
      <xdr:col>32</xdr:col>
      <xdr:colOff>276225</xdr:colOff>
      <xdr:row>35</xdr:row>
      <xdr:rowOff>51562</xdr:rowOff>
    </xdr:to>
    <xdr:cxnSp macro="">
      <xdr:nvCxnSpPr>
        <xdr:cNvPr id="725" name="直線コネクタ 724"/>
        <xdr:cNvCxnSpPr/>
      </xdr:nvCxnSpPr>
      <xdr:spPr>
        <a:xfrm>
          <a:off x="22072600" y="605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6" name="直線コネクタ 72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126382</xdr:rowOff>
    </xdr:from>
    <xdr:ext cx="378565" cy="259045"/>
    <xdr:sp macro="" textlink="">
      <xdr:nvSpPr>
        <xdr:cNvPr id="727" name="投資及び出資金平均値テキスト"/>
        <xdr:cNvSpPr txBox="1"/>
      </xdr:nvSpPr>
      <xdr:spPr>
        <a:xfrm>
          <a:off x="22212300" y="64700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103505</xdr:rowOff>
    </xdr:from>
    <xdr:to>
      <xdr:col>32</xdr:col>
      <xdr:colOff>238125</xdr:colOff>
      <xdr:row>39</xdr:row>
      <xdr:rowOff>33655</xdr:rowOff>
    </xdr:to>
    <xdr:sp macro="" textlink="">
      <xdr:nvSpPr>
        <xdr:cNvPr id="728" name="フローチャート : 判断 727"/>
        <xdr:cNvSpPr/>
      </xdr:nvSpPr>
      <xdr:spPr>
        <a:xfrm>
          <a:off x="22110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9" name="直線コネクタ 72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48387</xdr:rowOff>
    </xdr:from>
    <xdr:to>
      <xdr:col>31</xdr:col>
      <xdr:colOff>85725</xdr:colOff>
      <xdr:row>38</xdr:row>
      <xdr:rowOff>149987</xdr:rowOff>
    </xdr:to>
    <xdr:sp macro="" textlink="">
      <xdr:nvSpPr>
        <xdr:cNvPr id="730" name="フローチャート : 判断 729"/>
        <xdr:cNvSpPr/>
      </xdr:nvSpPr>
      <xdr:spPr>
        <a:xfrm>
          <a:off x="21272500" y="656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166514</xdr:rowOff>
    </xdr:from>
    <xdr:ext cx="378565" cy="259045"/>
    <xdr:sp macro="" textlink="">
      <xdr:nvSpPr>
        <xdr:cNvPr id="731" name="テキスト ボックス 730"/>
        <xdr:cNvSpPr txBox="1"/>
      </xdr:nvSpPr>
      <xdr:spPr>
        <a:xfrm>
          <a:off x="21134017" y="6338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2" name="直線コネクタ 73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117221</xdr:rowOff>
    </xdr:from>
    <xdr:to>
      <xdr:col>29</xdr:col>
      <xdr:colOff>568325</xdr:colOff>
      <xdr:row>39</xdr:row>
      <xdr:rowOff>47371</xdr:rowOff>
    </xdr:to>
    <xdr:sp macro="" textlink="">
      <xdr:nvSpPr>
        <xdr:cNvPr id="733" name="フローチャート : 判断 732"/>
        <xdr:cNvSpPr/>
      </xdr:nvSpPr>
      <xdr:spPr>
        <a:xfrm>
          <a:off x="20383500" y="663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63898</xdr:rowOff>
    </xdr:from>
    <xdr:ext cx="378565" cy="259045"/>
    <xdr:sp macro="" textlink="">
      <xdr:nvSpPr>
        <xdr:cNvPr id="734" name="テキスト ボックス 733"/>
        <xdr:cNvSpPr txBox="1"/>
      </xdr:nvSpPr>
      <xdr:spPr>
        <a:xfrm>
          <a:off x="20245017" y="6407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17526</xdr:rowOff>
    </xdr:from>
    <xdr:to>
      <xdr:col>28</xdr:col>
      <xdr:colOff>314325</xdr:colOff>
      <xdr:row>39</xdr:row>
      <xdr:rowOff>44450</xdr:rowOff>
    </xdr:to>
    <xdr:cxnSp macro="">
      <xdr:nvCxnSpPr>
        <xdr:cNvPr id="735" name="直線コネクタ 734"/>
        <xdr:cNvCxnSpPr/>
      </xdr:nvCxnSpPr>
      <xdr:spPr>
        <a:xfrm>
          <a:off x="18656300" y="5161026"/>
          <a:ext cx="889000" cy="156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170942</xdr:rowOff>
    </xdr:from>
    <xdr:to>
      <xdr:col>28</xdr:col>
      <xdr:colOff>365125</xdr:colOff>
      <xdr:row>38</xdr:row>
      <xdr:rowOff>101092</xdr:rowOff>
    </xdr:to>
    <xdr:sp macro="" textlink="">
      <xdr:nvSpPr>
        <xdr:cNvPr id="736" name="フローチャート : 判断 735"/>
        <xdr:cNvSpPr/>
      </xdr:nvSpPr>
      <xdr:spPr>
        <a:xfrm>
          <a:off x="19494500" y="651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117619</xdr:rowOff>
    </xdr:from>
    <xdr:ext cx="469744" cy="259045"/>
    <xdr:sp macro="" textlink="">
      <xdr:nvSpPr>
        <xdr:cNvPr id="737" name="テキスト ボックス 736"/>
        <xdr:cNvSpPr txBox="1"/>
      </xdr:nvSpPr>
      <xdr:spPr>
        <a:xfrm>
          <a:off x="19310427" y="62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64516</xdr:rowOff>
    </xdr:from>
    <xdr:to>
      <xdr:col>27</xdr:col>
      <xdr:colOff>161925</xdr:colOff>
      <xdr:row>37</xdr:row>
      <xdr:rowOff>166115</xdr:rowOff>
    </xdr:to>
    <xdr:sp macro="" textlink="">
      <xdr:nvSpPr>
        <xdr:cNvPr id="738" name="フローチャート : 判断 737"/>
        <xdr:cNvSpPr/>
      </xdr:nvSpPr>
      <xdr:spPr>
        <a:xfrm>
          <a:off x="18605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157243</xdr:rowOff>
    </xdr:from>
    <xdr:ext cx="469744" cy="259045"/>
    <xdr:sp macro="" textlink="">
      <xdr:nvSpPr>
        <xdr:cNvPr id="739" name="テキスト ボックス 738"/>
        <xdr:cNvSpPr txBox="1"/>
      </xdr:nvSpPr>
      <xdr:spPr>
        <a:xfrm>
          <a:off x="18421427"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5" name="円/楕円 74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81932</xdr:rowOff>
    </xdr:from>
    <xdr:ext cx="249299" cy="259045"/>
    <xdr:sp macro="" textlink="">
      <xdr:nvSpPr>
        <xdr:cNvPr id="746" name="投資及び出資金該当値テキスト"/>
        <xdr:cNvSpPr txBox="1"/>
      </xdr:nvSpPr>
      <xdr:spPr>
        <a:xfrm>
          <a:off x="22212300" y="659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7" name="円/楕円 74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8" name="テキスト ボックス 74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9" name="円/楕円 74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0" name="テキスト ボックス 74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1" name="円/楕円 75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2" name="テキスト ボックス 75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138176</xdr:rowOff>
    </xdr:from>
    <xdr:to>
      <xdr:col>27</xdr:col>
      <xdr:colOff>161925</xdr:colOff>
      <xdr:row>30</xdr:row>
      <xdr:rowOff>68326</xdr:rowOff>
    </xdr:to>
    <xdr:sp macro="" textlink="">
      <xdr:nvSpPr>
        <xdr:cNvPr id="753" name="円/楕円 752"/>
        <xdr:cNvSpPr/>
      </xdr:nvSpPr>
      <xdr:spPr>
        <a:xfrm>
          <a:off x="18605500" y="511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28</xdr:row>
      <xdr:rowOff>84853</xdr:rowOff>
    </xdr:from>
    <xdr:ext cx="534377" cy="259045"/>
    <xdr:sp macro="" textlink="">
      <xdr:nvSpPr>
        <xdr:cNvPr id="754" name="テキスト ボックス 753"/>
        <xdr:cNvSpPr txBox="1"/>
      </xdr:nvSpPr>
      <xdr:spPr>
        <a:xfrm>
          <a:off x="18389111"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0" name="テキスト ボックス 76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2" name="テキスト ボックス 77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8" name="直線コネクタ 777"/>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9"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1"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2" name="直線コネクタ 781"/>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4"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5" name="フローチャート : 判断 784"/>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7" name="フローチャート : 判断 786"/>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8" name="テキスト ボックス 787"/>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88229</xdr:rowOff>
    </xdr:from>
    <xdr:to>
      <xdr:col>29</xdr:col>
      <xdr:colOff>568325</xdr:colOff>
      <xdr:row>59</xdr:row>
      <xdr:rowOff>18379</xdr:rowOff>
    </xdr:to>
    <xdr:sp macro="" textlink="">
      <xdr:nvSpPr>
        <xdr:cNvPr id="790" name="フローチャート : 判断 789"/>
        <xdr:cNvSpPr/>
      </xdr:nvSpPr>
      <xdr:spPr>
        <a:xfrm>
          <a:off x="20383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34906</xdr:rowOff>
    </xdr:from>
    <xdr:ext cx="534377" cy="259045"/>
    <xdr:sp macro="" textlink="">
      <xdr:nvSpPr>
        <xdr:cNvPr id="791" name="テキスト ボックス 790"/>
        <xdr:cNvSpPr txBox="1"/>
      </xdr:nvSpPr>
      <xdr:spPr>
        <a:xfrm>
          <a:off x="20167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101907</xdr:rowOff>
    </xdr:from>
    <xdr:to>
      <xdr:col>28</xdr:col>
      <xdr:colOff>365125</xdr:colOff>
      <xdr:row>59</xdr:row>
      <xdr:rowOff>32057</xdr:rowOff>
    </xdr:to>
    <xdr:sp macro="" textlink="">
      <xdr:nvSpPr>
        <xdr:cNvPr id="793" name="フローチャート : 判断 792"/>
        <xdr:cNvSpPr/>
      </xdr:nvSpPr>
      <xdr:spPr>
        <a:xfrm>
          <a:off x="19494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48584</xdr:rowOff>
    </xdr:from>
    <xdr:ext cx="469744" cy="259045"/>
    <xdr:sp macro="" textlink="">
      <xdr:nvSpPr>
        <xdr:cNvPr id="794" name="テキスト ボックス 793"/>
        <xdr:cNvSpPr txBox="1"/>
      </xdr:nvSpPr>
      <xdr:spPr>
        <a:xfrm>
          <a:off x="19310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111547</xdr:rowOff>
    </xdr:from>
    <xdr:to>
      <xdr:col>27</xdr:col>
      <xdr:colOff>161925</xdr:colOff>
      <xdr:row>59</xdr:row>
      <xdr:rowOff>41697</xdr:rowOff>
    </xdr:to>
    <xdr:sp macro="" textlink="">
      <xdr:nvSpPr>
        <xdr:cNvPr id="795" name="フローチャート : 判断 794"/>
        <xdr:cNvSpPr/>
      </xdr:nvSpPr>
      <xdr:spPr>
        <a:xfrm>
          <a:off x="18605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58224</xdr:rowOff>
    </xdr:from>
    <xdr:ext cx="469744" cy="259045"/>
    <xdr:sp macro="" textlink="">
      <xdr:nvSpPr>
        <xdr:cNvPr id="796" name="テキスト ボックス 795"/>
        <xdr:cNvSpPr txBox="1"/>
      </xdr:nvSpPr>
      <xdr:spPr>
        <a:xfrm>
          <a:off x="18421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円/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803" name="貸付金該当値テキスト"/>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4" name="円/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6" name="円/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7" name="テキスト ボックス 80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8" name="円/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0" name="円/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1" name="テキスト ボックス 81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5" name="直線コネクタ 834"/>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6"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7" name="直線コネクタ 836"/>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8"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9" name="直線コネクタ 838"/>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151419</xdr:rowOff>
    </xdr:from>
    <xdr:to>
      <xdr:col>32</xdr:col>
      <xdr:colOff>187325</xdr:colOff>
      <xdr:row>74</xdr:row>
      <xdr:rowOff>108724</xdr:rowOff>
    </xdr:to>
    <xdr:cxnSp macro="">
      <xdr:nvCxnSpPr>
        <xdr:cNvPr id="840" name="直線コネクタ 839"/>
        <xdr:cNvCxnSpPr/>
      </xdr:nvCxnSpPr>
      <xdr:spPr>
        <a:xfrm>
          <a:off x="21323300" y="12667269"/>
          <a:ext cx="838200" cy="1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41" name="繰出金平均値テキスト"/>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2" name="フローチャート : 判断 841"/>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151419</xdr:rowOff>
    </xdr:from>
    <xdr:to>
      <xdr:col>31</xdr:col>
      <xdr:colOff>34925</xdr:colOff>
      <xdr:row>75</xdr:row>
      <xdr:rowOff>10999</xdr:rowOff>
    </xdr:to>
    <xdr:cxnSp macro="">
      <xdr:nvCxnSpPr>
        <xdr:cNvPr id="843" name="直線コネクタ 842"/>
        <xdr:cNvCxnSpPr/>
      </xdr:nvCxnSpPr>
      <xdr:spPr>
        <a:xfrm flipV="1">
          <a:off x="20434300" y="12667269"/>
          <a:ext cx="889000" cy="20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4" name="フローチャート : 判断 843"/>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153227</xdr:rowOff>
    </xdr:from>
    <xdr:ext cx="599010" cy="259045"/>
    <xdr:sp macro="" textlink="">
      <xdr:nvSpPr>
        <xdr:cNvPr id="845" name="テキスト ボックス 844"/>
        <xdr:cNvSpPr txBox="1"/>
      </xdr:nvSpPr>
      <xdr:spPr>
        <a:xfrm>
          <a:off x="21023794"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141970</xdr:rowOff>
    </xdr:from>
    <xdr:to>
      <xdr:col>29</xdr:col>
      <xdr:colOff>517525</xdr:colOff>
      <xdr:row>75</xdr:row>
      <xdr:rowOff>10999</xdr:rowOff>
    </xdr:to>
    <xdr:cxnSp macro="">
      <xdr:nvCxnSpPr>
        <xdr:cNvPr id="846" name="直線コネクタ 845"/>
        <xdr:cNvCxnSpPr/>
      </xdr:nvCxnSpPr>
      <xdr:spPr>
        <a:xfrm>
          <a:off x="19545300" y="12829270"/>
          <a:ext cx="889000" cy="4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134124</xdr:rowOff>
    </xdr:from>
    <xdr:to>
      <xdr:col>29</xdr:col>
      <xdr:colOff>568325</xdr:colOff>
      <xdr:row>74</xdr:row>
      <xdr:rowOff>64274</xdr:rowOff>
    </xdr:to>
    <xdr:sp macro="" textlink="">
      <xdr:nvSpPr>
        <xdr:cNvPr id="847" name="フローチャート : 判断 846"/>
        <xdr:cNvSpPr/>
      </xdr:nvSpPr>
      <xdr:spPr>
        <a:xfrm>
          <a:off x="20383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80801</xdr:rowOff>
    </xdr:from>
    <xdr:ext cx="599010" cy="259045"/>
    <xdr:sp macro="" textlink="">
      <xdr:nvSpPr>
        <xdr:cNvPr id="848" name="テキスト ボックス 847"/>
        <xdr:cNvSpPr txBox="1"/>
      </xdr:nvSpPr>
      <xdr:spPr>
        <a:xfrm>
          <a:off x="20134794"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39718</xdr:rowOff>
    </xdr:from>
    <xdr:to>
      <xdr:col>28</xdr:col>
      <xdr:colOff>314325</xdr:colOff>
      <xdr:row>74</xdr:row>
      <xdr:rowOff>141970</xdr:rowOff>
    </xdr:to>
    <xdr:cxnSp macro="">
      <xdr:nvCxnSpPr>
        <xdr:cNvPr id="849" name="直線コネクタ 848"/>
        <xdr:cNvCxnSpPr/>
      </xdr:nvCxnSpPr>
      <xdr:spPr>
        <a:xfrm>
          <a:off x="18656300" y="12727018"/>
          <a:ext cx="889000" cy="10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168346</xdr:rowOff>
    </xdr:from>
    <xdr:to>
      <xdr:col>28</xdr:col>
      <xdr:colOff>365125</xdr:colOff>
      <xdr:row>74</xdr:row>
      <xdr:rowOff>98496</xdr:rowOff>
    </xdr:to>
    <xdr:sp macro="" textlink="">
      <xdr:nvSpPr>
        <xdr:cNvPr id="850" name="フローチャート : 判断 849"/>
        <xdr:cNvSpPr/>
      </xdr:nvSpPr>
      <xdr:spPr>
        <a:xfrm>
          <a:off x="19494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115023</xdr:rowOff>
    </xdr:from>
    <xdr:ext cx="599010" cy="259045"/>
    <xdr:sp macro="" textlink="">
      <xdr:nvSpPr>
        <xdr:cNvPr id="851" name="テキスト ボックス 850"/>
        <xdr:cNvSpPr txBox="1"/>
      </xdr:nvSpPr>
      <xdr:spPr>
        <a:xfrm>
          <a:off x="19245794"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104216</xdr:rowOff>
    </xdr:from>
    <xdr:to>
      <xdr:col>27</xdr:col>
      <xdr:colOff>161925</xdr:colOff>
      <xdr:row>74</xdr:row>
      <xdr:rowOff>34366</xdr:rowOff>
    </xdr:to>
    <xdr:sp macro="" textlink="">
      <xdr:nvSpPr>
        <xdr:cNvPr id="852" name="フローチャート : 判断 851"/>
        <xdr:cNvSpPr/>
      </xdr:nvSpPr>
      <xdr:spPr>
        <a:xfrm>
          <a:off x="18605500" y="1262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50893</xdr:rowOff>
    </xdr:from>
    <xdr:ext cx="599010" cy="259045"/>
    <xdr:sp macro="" textlink="">
      <xdr:nvSpPr>
        <xdr:cNvPr id="853" name="テキスト ボックス 852"/>
        <xdr:cNvSpPr txBox="1"/>
      </xdr:nvSpPr>
      <xdr:spPr>
        <a:xfrm>
          <a:off x="18356794" y="1239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57924</xdr:rowOff>
    </xdr:from>
    <xdr:to>
      <xdr:col>32</xdr:col>
      <xdr:colOff>238125</xdr:colOff>
      <xdr:row>74</xdr:row>
      <xdr:rowOff>159524</xdr:rowOff>
    </xdr:to>
    <xdr:sp macro="" textlink="">
      <xdr:nvSpPr>
        <xdr:cNvPr id="859" name="円/楕円 858"/>
        <xdr:cNvSpPr/>
      </xdr:nvSpPr>
      <xdr:spPr>
        <a:xfrm>
          <a:off x="22110700" y="127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36351</xdr:rowOff>
    </xdr:from>
    <xdr:ext cx="599010" cy="259045"/>
    <xdr:sp macro="" textlink="">
      <xdr:nvSpPr>
        <xdr:cNvPr id="860" name="繰出金該当値テキスト"/>
        <xdr:cNvSpPr txBox="1"/>
      </xdr:nvSpPr>
      <xdr:spPr>
        <a:xfrm>
          <a:off x="22212300" y="127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104,065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100619</xdr:rowOff>
    </xdr:from>
    <xdr:to>
      <xdr:col>31</xdr:col>
      <xdr:colOff>85725</xdr:colOff>
      <xdr:row>74</xdr:row>
      <xdr:rowOff>30769</xdr:rowOff>
    </xdr:to>
    <xdr:sp macro="" textlink="">
      <xdr:nvSpPr>
        <xdr:cNvPr id="861" name="円/楕円 860"/>
        <xdr:cNvSpPr/>
      </xdr:nvSpPr>
      <xdr:spPr>
        <a:xfrm>
          <a:off x="21272500" y="126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47296</xdr:rowOff>
    </xdr:from>
    <xdr:ext cx="599010" cy="259045"/>
    <xdr:sp macro="" textlink="">
      <xdr:nvSpPr>
        <xdr:cNvPr id="862" name="テキスト ボックス 861"/>
        <xdr:cNvSpPr txBox="1"/>
      </xdr:nvSpPr>
      <xdr:spPr>
        <a:xfrm>
          <a:off x="21023794" y="1239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120,962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131649</xdr:rowOff>
    </xdr:from>
    <xdr:to>
      <xdr:col>29</xdr:col>
      <xdr:colOff>568325</xdr:colOff>
      <xdr:row>75</xdr:row>
      <xdr:rowOff>61799</xdr:rowOff>
    </xdr:to>
    <xdr:sp macro="" textlink="">
      <xdr:nvSpPr>
        <xdr:cNvPr id="863" name="円/楕円 862"/>
        <xdr:cNvSpPr/>
      </xdr:nvSpPr>
      <xdr:spPr>
        <a:xfrm>
          <a:off x="20383500" y="128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52926</xdr:rowOff>
    </xdr:from>
    <xdr:ext cx="534377" cy="259045"/>
    <xdr:sp macro="" textlink="">
      <xdr:nvSpPr>
        <xdr:cNvPr id="864" name="テキスト ボックス 863"/>
        <xdr:cNvSpPr txBox="1"/>
      </xdr:nvSpPr>
      <xdr:spPr>
        <a:xfrm>
          <a:off x="20167111" y="1291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91170</xdr:rowOff>
    </xdr:from>
    <xdr:to>
      <xdr:col>28</xdr:col>
      <xdr:colOff>365125</xdr:colOff>
      <xdr:row>75</xdr:row>
      <xdr:rowOff>21320</xdr:rowOff>
    </xdr:to>
    <xdr:sp macro="" textlink="">
      <xdr:nvSpPr>
        <xdr:cNvPr id="865" name="円/楕円 864"/>
        <xdr:cNvSpPr/>
      </xdr:nvSpPr>
      <xdr:spPr>
        <a:xfrm>
          <a:off x="19494500" y="1277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12447</xdr:rowOff>
    </xdr:from>
    <xdr:ext cx="534377" cy="259045"/>
    <xdr:sp macro="" textlink="">
      <xdr:nvSpPr>
        <xdr:cNvPr id="866" name="テキスト ボックス 865"/>
        <xdr:cNvSpPr txBox="1"/>
      </xdr:nvSpPr>
      <xdr:spPr>
        <a:xfrm>
          <a:off x="19278111" y="1287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99,702</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160368</xdr:rowOff>
    </xdr:from>
    <xdr:to>
      <xdr:col>27</xdr:col>
      <xdr:colOff>161925</xdr:colOff>
      <xdr:row>74</xdr:row>
      <xdr:rowOff>90518</xdr:rowOff>
    </xdr:to>
    <xdr:sp macro="" textlink="">
      <xdr:nvSpPr>
        <xdr:cNvPr id="867" name="円/楕円 866"/>
        <xdr:cNvSpPr/>
      </xdr:nvSpPr>
      <xdr:spPr>
        <a:xfrm>
          <a:off x="18605500" y="126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81645</xdr:rowOff>
    </xdr:from>
    <xdr:ext cx="599010" cy="259045"/>
    <xdr:sp macro="" textlink="">
      <xdr:nvSpPr>
        <xdr:cNvPr id="868" name="テキスト ボックス 867"/>
        <xdr:cNvSpPr txBox="1"/>
      </xdr:nvSpPr>
      <xdr:spPr>
        <a:xfrm>
          <a:off x="18356794" y="1276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西粟倉村では、現在百年の森林構想に基づき、各種政策を実行している。そのため、人件費・物件費・普通建設事業費・公債費</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は、類似団体よりも高い状況にある。今後は公債費の抑制に努めながら行政運営を行っていく。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岡山県西粟倉村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1,485
1,471
57.97
2,830,250
2,688,271
71,495
1,150,494
2,139,579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103189</xdr:rowOff>
    </xdr:from>
    <xdr:to>
      <xdr:col>6</xdr:col>
      <xdr:colOff>511175</xdr:colOff>
      <xdr:row>36</xdr:row>
      <xdr:rowOff>128874</xdr:rowOff>
    </xdr:to>
    <xdr:cxnSp macro="">
      <xdr:nvCxnSpPr>
        <xdr:cNvPr id="62" name="直線コネクタ 61"/>
        <xdr:cNvCxnSpPr/>
      </xdr:nvCxnSpPr>
      <xdr:spPr>
        <a:xfrm>
          <a:off x="3797300" y="6275389"/>
          <a:ext cx="8382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103189</xdr:rowOff>
    </xdr:from>
    <xdr:to>
      <xdr:col>5</xdr:col>
      <xdr:colOff>358775</xdr:colOff>
      <xdr:row>36</xdr:row>
      <xdr:rowOff>136973</xdr:rowOff>
    </xdr:to>
    <xdr:cxnSp macro="">
      <xdr:nvCxnSpPr>
        <xdr:cNvPr id="65" name="直線コネクタ 64"/>
        <xdr:cNvCxnSpPr/>
      </xdr:nvCxnSpPr>
      <xdr:spPr>
        <a:xfrm flipV="1">
          <a:off x="2908300" y="6275389"/>
          <a:ext cx="889000" cy="3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136973</xdr:rowOff>
    </xdr:from>
    <xdr:to>
      <xdr:col>4</xdr:col>
      <xdr:colOff>155575</xdr:colOff>
      <xdr:row>36</xdr:row>
      <xdr:rowOff>146248</xdr:rowOff>
    </xdr:to>
    <xdr:cxnSp macro="">
      <xdr:nvCxnSpPr>
        <xdr:cNvPr id="68" name="直線コネクタ 67"/>
        <xdr:cNvCxnSpPr/>
      </xdr:nvCxnSpPr>
      <xdr:spPr>
        <a:xfrm flipV="1">
          <a:off x="2019300" y="6309173"/>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60619</xdr:rowOff>
    </xdr:from>
    <xdr:to>
      <xdr:col>4</xdr:col>
      <xdr:colOff>206375</xdr:colOff>
      <xdr:row>37</xdr:row>
      <xdr:rowOff>162219</xdr:rowOff>
    </xdr:to>
    <xdr:sp macro="" textlink="">
      <xdr:nvSpPr>
        <xdr:cNvPr id="69" name="フローチャート : 判断 68"/>
        <xdr:cNvSpPr/>
      </xdr:nvSpPr>
      <xdr:spPr>
        <a:xfrm>
          <a:off x="2857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153346</xdr:rowOff>
    </xdr:from>
    <xdr:ext cx="534377" cy="259045"/>
    <xdr:sp macro="" textlink="">
      <xdr:nvSpPr>
        <xdr:cNvPr id="70" name="テキスト ボックス 69"/>
        <xdr:cNvSpPr txBox="1"/>
      </xdr:nvSpPr>
      <xdr:spPr>
        <a:xfrm>
          <a:off x="2641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117673</xdr:rowOff>
    </xdr:from>
    <xdr:to>
      <xdr:col>2</xdr:col>
      <xdr:colOff>638175</xdr:colOff>
      <xdr:row>36</xdr:row>
      <xdr:rowOff>146248</xdr:rowOff>
    </xdr:to>
    <xdr:cxnSp macro="">
      <xdr:nvCxnSpPr>
        <xdr:cNvPr id="71" name="直線コネクタ 70"/>
        <xdr:cNvCxnSpPr/>
      </xdr:nvCxnSpPr>
      <xdr:spPr>
        <a:xfrm>
          <a:off x="1130300" y="628987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66563</xdr:rowOff>
    </xdr:from>
    <xdr:to>
      <xdr:col>3</xdr:col>
      <xdr:colOff>3175</xdr:colOff>
      <xdr:row>37</xdr:row>
      <xdr:rowOff>168163</xdr:rowOff>
    </xdr:to>
    <xdr:sp macro="" textlink="">
      <xdr:nvSpPr>
        <xdr:cNvPr id="72" name="フローチャート : 判断 71"/>
        <xdr:cNvSpPr/>
      </xdr:nvSpPr>
      <xdr:spPr>
        <a:xfrm>
          <a:off x="1968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159290</xdr:rowOff>
    </xdr:from>
    <xdr:ext cx="534377" cy="259045"/>
    <xdr:sp macro="" textlink="">
      <xdr:nvSpPr>
        <xdr:cNvPr id="73" name="テキスト ボックス 72"/>
        <xdr:cNvSpPr txBox="1"/>
      </xdr:nvSpPr>
      <xdr:spPr>
        <a:xfrm>
          <a:off x="1752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58382</xdr:rowOff>
    </xdr:from>
    <xdr:to>
      <xdr:col>1</xdr:col>
      <xdr:colOff>485775</xdr:colOff>
      <xdr:row>37</xdr:row>
      <xdr:rowOff>159982</xdr:rowOff>
    </xdr:to>
    <xdr:sp macro="" textlink="">
      <xdr:nvSpPr>
        <xdr:cNvPr id="74" name="フローチャート : 判断 73"/>
        <xdr:cNvSpPr/>
      </xdr:nvSpPr>
      <xdr:spPr>
        <a:xfrm>
          <a:off x="1079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151109</xdr:rowOff>
    </xdr:from>
    <xdr:ext cx="534377" cy="259045"/>
    <xdr:sp macro="" textlink="">
      <xdr:nvSpPr>
        <xdr:cNvPr id="75" name="テキスト ボックス 74"/>
        <xdr:cNvSpPr txBox="1"/>
      </xdr:nvSpPr>
      <xdr:spPr>
        <a:xfrm>
          <a:off x="863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78074</xdr:rowOff>
    </xdr:from>
    <xdr:to>
      <xdr:col>6</xdr:col>
      <xdr:colOff>561975</xdr:colOff>
      <xdr:row>37</xdr:row>
      <xdr:rowOff>8224</xdr:rowOff>
    </xdr:to>
    <xdr:sp macro="" textlink="">
      <xdr:nvSpPr>
        <xdr:cNvPr id="81" name="円/楕円 80"/>
        <xdr:cNvSpPr/>
      </xdr:nvSpPr>
      <xdr:spPr>
        <a:xfrm>
          <a:off x="4584700" y="62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100951</xdr:rowOff>
    </xdr:from>
    <xdr:ext cx="534377" cy="259045"/>
    <xdr:sp macro="" textlink="">
      <xdr:nvSpPr>
        <xdr:cNvPr id="82" name="議会費該当値テキスト"/>
        <xdr:cNvSpPr txBox="1"/>
      </xdr:nvSpPr>
      <xdr:spPr>
        <a:xfrm>
          <a:off x="4686300" y="610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29,663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52389</xdr:rowOff>
    </xdr:from>
    <xdr:to>
      <xdr:col>5</xdr:col>
      <xdr:colOff>409575</xdr:colOff>
      <xdr:row>36</xdr:row>
      <xdr:rowOff>153989</xdr:rowOff>
    </xdr:to>
    <xdr:sp macro="" textlink="">
      <xdr:nvSpPr>
        <xdr:cNvPr id="83" name="円/楕円 82"/>
        <xdr:cNvSpPr/>
      </xdr:nvSpPr>
      <xdr:spPr>
        <a:xfrm>
          <a:off x="3746500" y="622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170516</xdr:rowOff>
    </xdr:from>
    <xdr:ext cx="534377" cy="259045"/>
    <xdr:sp macro="" textlink="">
      <xdr:nvSpPr>
        <xdr:cNvPr id="84" name="テキスト ボックス 83"/>
        <xdr:cNvSpPr txBox="1"/>
      </xdr:nvSpPr>
      <xdr:spPr>
        <a:xfrm>
          <a:off x="3530111" y="599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86173</xdr:rowOff>
    </xdr:from>
    <xdr:to>
      <xdr:col>4</xdr:col>
      <xdr:colOff>206375</xdr:colOff>
      <xdr:row>37</xdr:row>
      <xdr:rowOff>16323</xdr:rowOff>
    </xdr:to>
    <xdr:sp macro="" textlink="">
      <xdr:nvSpPr>
        <xdr:cNvPr id="85" name="円/楕円 84"/>
        <xdr:cNvSpPr/>
      </xdr:nvSpPr>
      <xdr:spPr>
        <a:xfrm>
          <a:off x="2857500" y="625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32850</xdr:rowOff>
    </xdr:from>
    <xdr:ext cx="534377" cy="259045"/>
    <xdr:sp macro="" textlink="">
      <xdr:nvSpPr>
        <xdr:cNvPr id="86" name="テキスト ボックス 85"/>
        <xdr:cNvSpPr txBox="1"/>
      </xdr:nvSpPr>
      <xdr:spPr>
        <a:xfrm>
          <a:off x="2641111" y="60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95448</xdr:rowOff>
    </xdr:from>
    <xdr:to>
      <xdr:col>3</xdr:col>
      <xdr:colOff>3175</xdr:colOff>
      <xdr:row>37</xdr:row>
      <xdr:rowOff>25598</xdr:rowOff>
    </xdr:to>
    <xdr:sp macro="" textlink="">
      <xdr:nvSpPr>
        <xdr:cNvPr id="87" name="円/楕円 86"/>
        <xdr:cNvSpPr/>
      </xdr:nvSpPr>
      <xdr:spPr>
        <a:xfrm>
          <a:off x="1968500" y="626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42125</xdr:rowOff>
    </xdr:from>
    <xdr:ext cx="534377" cy="259045"/>
    <xdr:sp macro="" textlink="">
      <xdr:nvSpPr>
        <xdr:cNvPr id="88" name="テキスト ボックス 87"/>
        <xdr:cNvSpPr txBox="1"/>
      </xdr:nvSpPr>
      <xdr:spPr>
        <a:xfrm>
          <a:off x="1752111" y="604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66873</xdr:rowOff>
    </xdr:from>
    <xdr:to>
      <xdr:col>1</xdr:col>
      <xdr:colOff>485775</xdr:colOff>
      <xdr:row>36</xdr:row>
      <xdr:rowOff>168473</xdr:rowOff>
    </xdr:to>
    <xdr:sp macro="" textlink="">
      <xdr:nvSpPr>
        <xdr:cNvPr id="89" name="円/楕円 88"/>
        <xdr:cNvSpPr/>
      </xdr:nvSpPr>
      <xdr:spPr>
        <a:xfrm>
          <a:off x="1079500" y="623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13550</xdr:rowOff>
    </xdr:from>
    <xdr:ext cx="534377" cy="259045"/>
    <xdr:sp macro="" textlink="">
      <xdr:nvSpPr>
        <xdr:cNvPr id="90" name="テキスト ボックス 89"/>
        <xdr:cNvSpPr txBox="1"/>
      </xdr:nvSpPr>
      <xdr:spPr>
        <a:xfrm>
          <a:off x="863111" y="60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165434</xdr:rowOff>
    </xdr:from>
    <xdr:to>
      <xdr:col>6</xdr:col>
      <xdr:colOff>511175</xdr:colOff>
      <xdr:row>56</xdr:row>
      <xdr:rowOff>148528</xdr:rowOff>
    </xdr:to>
    <xdr:cxnSp macro="">
      <xdr:nvCxnSpPr>
        <xdr:cNvPr id="119" name="直線コネクタ 118"/>
        <xdr:cNvCxnSpPr/>
      </xdr:nvCxnSpPr>
      <xdr:spPr>
        <a:xfrm flipV="1">
          <a:off x="3797300" y="9423734"/>
          <a:ext cx="838200" cy="32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148528</xdr:rowOff>
    </xdr:from>
    <xdr:to>
      <xdr:col>5</xdr:col>
      <xdr:colOff>358775</xdr:colOff>
      <xdr:row>57</xdr:row>
      <xdr:rowOff>159</xdr:rowOff>
    </xdr:to>
    <xdr:cxnSp macro="">
      <xdr:nvCxnSpPr>
        <xdr:cNvPr id="122" name="直線コネクタ 121"/>
        <xdr:cNvCxnSpPr/>
      </xdr:nvCxnSpPr>
      <xdr:spPr>
        <a:xfrm flipV="1">
          <a:off x="2908300" y="9749728"/>
          <a:ext cx="889000" cy="2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139885</xdr:rowOff>
    </xdr:from>
    <xdr:ext cx="599010" cy="259045"/>
    <xdr:sp macro="" textlink="">
      <xdr:nvSpPr>
        <xdr:cNvPr id="124" name="テキスト ボックス 123"/>
        <xdr:cNvSpPr txBox="1"/>
      </xdr:nvSpPr>
      <xdr:spPr>
        <a:xfrm>
          <a:off x="3497794"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159</xdr:rowOff>
    </xdr:from>
    <xdr:to>
      <xdr:col>4</xdr:col>
      <xdr:colOff>155575</xdr:colOff>
      <xdr:row>57</xdr:row>
      <xdr:rowOff>73405</xdr:rowOff>
    </xdr:to>
    <xdr:cxnSp macro="">
      <xdr:nvCxnSpPr>
        <xdr:cNvPr id="125" name="直線コネクタ 124"/>
        <xdr:cNvCxnSpPr/>
      </xdr:nvCxnSpPr>
      <xdr:spPr>
        <a:xfrm flipV="1">
          <a:off x="2019300" y="9772809"/>
          <a:ext cx="889000" cy="7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9110</xdr:rowOff>
    </xdr:from>
    <xdr:to>
      <xdr:col>4</xdr:col>
      <xdr:colOff>206375</xdr:colOff>
      <xdr:row>57</xdr:row>
      <xdr:rowOff>110710</xdr:rowOff>
    </xdr:to>
    <xdr:sp macro="" textlink="">
      <xdr:nvSpPr>
        <xdr:cNvPr id="126" name="フローチャート : 判断 125"/>
        <xdr:cNvSpPr/>
      </xdr:nvSpPr>
      <xdr:spPr>
        <a:xfrm>
          <a:off x="2857500" y="97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101837</xdr:rowOff>
    </xdr:from>
    <xdr:ext cx="599010" cy="259045"/>
    <xdr:sp macro="" textlink="">
      <xdr:nvSpPr>
        <xdr:cNvPr id="127" name="テキスト ボックス 126"/>
        <xdr:cNvSpPr txBox="1"/>
      </xdr:nvSpPr>
      <xdr:spPr>
        <a:xfrm>
          <a:off x="2608794" y="987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63739</xdr:rowOff>
    </xdr:from>
    <xdr:to>
      <xdr:col>2</xdr:col>
      <xdr:colOff>638175</xdr:colOff>
      <xdr:row>57</xdr:row>
      <xdr:rowOff>73405</xdr:rowOff>
    </xdr:to>
    <xdr:cxnSp macro="">
      <xdr:nvCxnSpPr>
        <xdr:cNvPr id="128" name="直線コネクタ 127"/>
        <xdr:cNvCxnSpPr/>
      </xdr:nvCxnSpPr>
      <xdr:spPr>
        <a:xfrm>
          <a:off x="1130300" y="9836389"/>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151624</xdr:rowOff>
    </xdr:from>
    <xdr:to>
      <xdr:col>3</xdr:col>
      <xdr:colOff>3175</xdr:colOff>
      <xdr:row>57</xdr:row>
      <xdr:rowOff>81774</xdr:rowOff>
    </xdr:to>
    <xdr:sp macro="" textlink="">
      <xdr:nvSpPr>
        <xdr:cNvPr id="129" name="フローチャート : 判断 128"/>
        <xdr:cNvSpPr/>
      </xdr:nvSpPr>
      <xdr:spPr>
        <a:xfrm>
          <a:off x="1968500" y="975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98301</xdr:rowOff>
    </xdr:from>
    <xdr:ext cx="599010" cy="259045"/>
    <xdr:sp macro="" textlink="">
      <xdr:nvSpPr>
        <xdr:cNvPr id="130" name="テキスト ボックス 129"/>
        <xdr:cNvSpPr txBox="1"/>
      </xdr:nvSpPr>
      <xdr:spPr>
        <a:xfrm>
          <a:off x="1719794" y="952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167969</xdr:rowOff>
    </xdr:from>
    <xdr:to>
      <xdr:col>1</xdr:col>
      <xdr:colOff>485775</xdr:colOff>
      <xdr:row>57</xdr:row>
      <xdr:rowOff>98119</xdr:rowOff>
    </xdr:to>
    <xdr:sp macro="" textlink="">
      <xdr:nvSpPr>
        <xdr:cNvPr id="131" name="フローチャート : 判断 130"/>
        <xdr:cNvSpPr/>
      </xdr:nvSpPr>
      <xdr:spPr>
        <a:xfrm>
          <a:off x="1079500" y="97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114646</xdr:rowOff>
    </xdr:from>
    <xdr:ext cx="599010" cy="259045"/>
    <xdr:sp macro="" textlink="">
      <xdr:nvSpPr>
        <xdr:cNvPr id="132" name="テキスト ボックス 131"/>
        <xdr:cNvSpPr txBox="1"/>
      </xdr:nvSpPr>
      <xdr:spPr>
        <a:xfrm>
          <a:off x="830794" y="954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114634</xdr:rowOff>
    </xdr:from>
    <xdr:to>
      <xdr:col>6</xdr:col>
      <xdr:colOff>561975</xdr:colOff>
      <xdr:row>55</xdr:row>
      <xdr:rowOff>44784</xdr:rowOff>
    </xdr:to>
    <xdr:sp macro="" textlink="">
      <xdr:nvSpPr>
        <xdr:cNvPr id="138" name="円/楕円 137"/>
        <xdr:cNvSpPr/>
      </xdr:nvSpPr>
      <xdr:spPr>
        <a:xfrm>
          <a:off x="4584700" y="93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137511</xdr:rowOff>
    </xdr:from>
    <xdr:ext cx="599010" cy="259045"/>
    <xdr:sp macro="" textlink="">
      <xdr:nvSpPr>
        <xdr:cNvPr id="139" name="総務費該当値テキスト"/>
        <xdr:cNvSpPr txBox="1"/>
      </xdr:nvSpPr>
      <xdr:spPr>
        <a:xfrm>
          <a:off x="4686300" y="922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579,737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97728</xdr:rowOff>
    </xdr:from>
    <xdr:to>
      <xdr:col>5</xdr:col>
      <xdr:colOff>409575</xdr:colOff>
      <xdr:row>57</xdr:row>
      <xdr:rowOff>27878</xdr:rowOff>
    </xdr:to>
    <xdr:sp macro="" textlink="">
      <xdr:nvSpPr>
        <xdr:cNvPr id="140" name="円/楕円 139"/>
        <xdr:cNvSpPr/>
      </xdr:nvSpPr>
      <xdr:spPr>
        <a:xfrm>
          <a:off x="3746500" y="96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44405</xdr:rowOff>
    </xdr:from>
    <xdr:ext cx="599010" cy="259045"/>
    <xdr:sp macro="" textlink="">
      <xdr:nvSpPr>
        <xdr:cNvPr id="141" name="テキスト ボックス 140"/>
        <xdr:cNvSpPr txBox="1"/>
      </xdr:nvSpPr>
      <xdr:spPr>
        <a:xfrm>
          <a:off x="3497794" y="94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120809</xdr:rowOff>
    </xdr:from>
    <xdr:to>
      <xdr:col>4</xdr:col>
      <xdr:colOff>206375</xdr:colOff>
      <xdr:row>57</xdr:row>
      <xdr:rowOff>50959</xdr:rowOff>
    </xdr:to>
    <xdr:sp macro="" textlink="">
      <xdr:nvSpPr>
        <xdr:cNvPr id="142" name="円/楕円 141"/>
        <xdr:cNvSpPr/>
      </xdr:nvSpPr>
      <xdr:spPr>
        <a:xfrm>
          <a:off x="2857500" y="97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67486</xdr:rowOff>
    </xdr:from>
    <xdr:ext cx="599010" cy="259045"/>
    <xdr:sp macro="" textlink="">
      <xdr:nvSpPr>
        <xdr:cNvPr id="143" name="テキスト ボックス 142"/>
        <xdr:cNvSpPr txBox="1"/>
      </xdr:nvSpPr>
      <xdr:spPr>
        <a:xfrm>
          <a:off x="2608794" y="949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304,875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22605</xdr:rowOff>
    </xdr:from>
    <xdr:to>
      <xdr:col>3</xdr:col>
      <xdr:colOff>3175</xdr:colOff>
      <xdr:row>57</xdr:row>
      <xdr:rowOff>124205</xdr:rowOff>
    </xdr:to>
    <xdr:sp macro="" textlink="">
      <xdr:nvSpPr>
        <xdr:cNvPr id="144" name="円/楕円 143"/>
        <xdr:cNvSpPr/>
      </xdr:nvSpPr>
      <xdr:spPr>
        <a:xfrm>
          <a:off x="1968500" y="97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115332</xdr:rowOff>
    </xdr:from>
    <xdr:ext cx="599010" cy="259045"/>
    <xdr:sp macro="" textlink="">
      <xdr:nvSpPr>
        <xdr:cNvPr id="145" name="テキスト ボックス 144"/>
        <xdr:cNvSpPr txBox="1"/>
      </xdr:nvSpPr>
      <xdr:spPr>
        <a:xfrm>
          <a:off x="1719794" y="988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12939</xdr:rowOff>
    </xdr:from>
    <xdr:to>
      <xdr:col>1</xdr:col>
      <xdr:colOff>485775</xdr:colOff>
      <xdr:row>57</xdr:row>
      <xdr:rowOff>114539</xdr:rowOff>
    </xdr:to>
    <xdr:sp macro="" textlink="">
      <xdr:nvSpPr>
        <xdr:cNvPr id="146" name="円/楕円 145"/>
        <xdr:cNvSpPr/>
      </xdr:nvSpPr>
      <xdr:spPr>
        <a:xfrm>
          <a:off x="1079500" y="978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105666</xdr:rowOff>
    </xdr:from>
    <xdr:ext cx="599010" cy="259045"/>
    <xdr:sp macro="" textlink="">
      <xdr:nvSpPr>
        <xdr:cNvPr id="147" name="テキスト ボックス 146"/>
        <xdr:cNvSpPr txBox="1"/>
      </xdr:nvSpPr>
      <xdr:spPr>
        <a:xfrm>
          <a:off x="830794" y="987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75670</xdr:rowOff>
    </xdr:from>
    <xdr:to>
      <xdr:col>6</xdr:col>
      <xdr:colOff>511175</xdr:colOff>
      <xdr:row>77</xdr:row>
      <xdr:rowOff>79373</xdr:rowOff>
    </xdr:to>
    <xdr:cxnSp macro="">
      <xdr:nvCxnSpPr>
        <xdr:cNvPr id="178" name="直線コネクタ 177"/>
        <xdr:cNvCxnSpPr/>
      </xdr:nvCxnSpPr>
      <xdr:spPr>
        <a:xfrm>
          <a:off x="3797300" y="13277320"/>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75670</xdr:rowOff>
    </xdr:from>
    <xdr:to>
      <xdr:col>5</xdr:col>
      <xdr:colOff>358775</xdr:colOff>
      <xdr:row>77</xdr:row>
      <xdr:rowOff>88647</xdr:rowOff>
    </xdr:to>
    <xdr:cxnSp macro="">
      <xdr:nvCxnSpPr>
        <xdr:cNvPr id="181" name="直線コネクタ 180"/>
        <xdr:cNvCxnSpPr/>
      </xdr:nvCxnSpPr>
      <xdr:spPr>
        <a:xfrm flipV="1">
          <a:off x="2908300" y="13277320"/>
          <a:ext cx="889000" cy="1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12392</xdr:rowOff>
    </xdr:from>
    <xdr:ext cx="599010" cy="259045"/>
    <xdr:sp macro="" textlink="">
      <xdr:nvSpPr>
        <xdr:cNvPr id="183" name="テキスト ボックス 182"/>
        <xdr:cNvSpPr txBox="1"/>
      </xdr:nvSpPr>
      <xdr:spPr>
        <a:xfrm>
          <a:off x="3497794"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88647</xdr:rowOff>
    </xdr:from>
    <xdr:to>
      <xdr:col>4</xdr:col>
      <xdr:colOff>155575</xdr:colOff>
      <xdr:row>77</xdr:row>
      <xdr:rowOff>135441</xdr:rowOff>
    </xdr:to>
    <xdr:cxnSp macro="">
      <xdr:nvCxnSpPr>
        <xdr:cNvPr id="184" name="直線コネクタ 183"/>
        <xdr:cNvCxnSpPr/>
      </xdr:nvCxnSpPr>
      <xdr:spPr>
        <a:xfrm flipV="1">
          <a:off x="2019300" y="13290297"/>
          <a:ext cx="889000" cy="4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70382</xdr:rowOff>
    </xdr:from>
    <xdr:to>
      <xdr:col>4</xdr:col>
      <xdr:colOff>206375</xdr:colOff>
      <xdr:row>78</xdr:row>
      <xdr:rowOff>532</xdr:rowOff>
    </xdr:to>
    <xdr:sp macro="" textlink="">
      <xdr:nvSpPr>
        <xdr:cNvPr id="185" name="フローチャート : 判断 184"/>
        <xdr:cNvSpPr/>
      </xdr:nvSpPr>
      <xdr:spPr>
        <a:xfrm>
          <a:off x="2857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163109</xdr:rowOff>
    </xdr:from>
    <xdr:ext cx="599010" cy="259045"/>
    <xdr:sp macro="" textlink="">
      <xdr:nvSpPr>
        <xdr:cNvPr id="186" name="テキスト ボックス 185"/>
        <xdr:cNvSpPr txBox="1"/>
      </xdr:nvSpPr>
      <xdr:spPr>
        <a:xfrm>
          <a:off x="2608794" y="1336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135441</xdr:rowOff>
    </xdr:from>
    <xdr:to>
      <xdr:col>2</xdr:col>
      <xdr:colOff>638175</xdr:colOff>
      <xdr:row>77</xdr:row>
      <xdr:rowOff>135679</xdr:rowOff>
    </xdr:to>
    <xdr:cxnSp macro="">
      <xdr:nvCxnSpPr>
        <xdr:cNvPr id="187" name="直線コネクタ 186"/>
        <xdr:cNvCxnSpPr/>
      </xdr:nvCxnSpPr>
      <xdr:spPr>
        <a:xfrm flipV="1">
          <a:off x="1130300" y="13337091"/>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83331</xdr:rowOff>
    </xdr:from>
    <xdr:to>
      <xdr:col>3</xdr:col>
      <xdr:colOff>3175</xdr:colOff>
      <xdr:row>78</xdr:row>
      <xdr:rowOff>13481</xdr:rowOff>
    </xdr:to>
    <xdr:sp macro="" textlink="">
      <xdr:nvSpPr>
        <xdr:cNvPr id="188" name="フローチャート : 判断 187"/>
        <xdr:cNvSpPr/>
      </xdr:nvSpPr>
      <xdr:spPr>
        <a:xfrm>
          <a:off x="1968500" y="1328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30008</xdr:rowOff>
    </xdr:from>
    <xdr:ext cx="599010" cy="259045"/>
    <xdr:sp macro="" textlink="">
      <xdr:nvSpPr>
        <xdr:cNvPr id="189" name="テキスト ボックス 188"/>
        <xdr:cNvSpPr txBox="1"/>
      </xdr:nvSpPr>
      <xdr:spPr>
        <a:xfrm>
          <a:off x="1719794" y="1306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70163</xdr:rowOff>
    </xdr:from>
    <xdr:to>
      <xdr:col>1</xdr:col>
      <xdr:colOff>485775</xdr:colOff>
      <xdr:row>78</xdr:row>
      <xdr:rowOff>313</xdr:rowOff>
    </xdr:to>
    <xdr:sp macro="" textlink="">
      <xdr:nvSpPr>
        <xdr:cNvPr id="190" name="フローチャート : 判断 189"/>
        <xdr:cNvSpPr/>
      </xdr:nvSpPr>
      <xdr:spPr>
        <a:xfrm>
          <a:off x="1079500" y="132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16840</xdr:rowOff>
    </xdr:from>
    <xdr:ext cx="599010" cy="259045"/>
    <xdr:sp macro="" textlink="">
      <xdr:nvSpPr>
        <xdr:cNvPr id="191" name="テキスト ボックス 190"/>
        <xdr:cNvSpPr txBox="1"/>
      </xdr:nvSpPr>
      <xdr:spPr>
        <a:xfrm>
          <a:off x="830794" y="1304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28573</xdr:rowOff>
    </xdr:from>
    <xdr:to>
      <xdr:col>6</xdr:col>
      <xdr:colOff>561975</xdr:colOff>
      <xdr:row>77</xdr:row>
      <xdr:rowOff>130173</xdr:rowOff>
    </xdr:to>
    <xdr:sp macro="" textlink="">
      <xdr:nvSpPr>
        <xdr:cNvPr id="197" name="円/楕円 196"/>
        <xdr:cNvSpPr/>
      </xdr:nvSpPr>
      <xdr:spPr>
        <a:xfrm>
          <a:off x="4584700" y="1323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51450</xdr:rowOff>
    </xdr:from>
    <xdr:ext cx="599010" cy="259045"/>
    <xdr:sp macro="" textlink="">
      <xdr:nvSpPr>
        <xdr:cNvPr id="198" name="民生費該当値テキスト"/>
        <xdr:cNvSpPr txBox="1"/>
      </xdr:nvSpPr>
      <xdr:spPr>
        <a:xfrm>
          <a:off x="4686300" y="1308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221,945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24870</xdr:rowOff>
    </xdr:from>
    <xdr:to>
      <xdr:col>5</xdr:col>
      <xdr:colOff>409575</xdr:colOff>
      <xdr:row>77</xdr:row>
      <xdr:rowOff>126470</xdr:rowOff>
    </xdr:to>
    <xdr:sp macro="" textlink="">
      <xdr:nvSpPr>
        <xdr:cNvPr id="199" name="円/楕円 198"/>
        <xdr:cNvSpPr/>
      </xdr:nvSpPr>
      <xdr:spPr>
        <a:xfrm>
          <a:off x="3746500" y="132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142997</xdr:rowOff>
    </xdr:from>
    <xdr:ext cx="599010" cy="259045"/>
    <xdr:sp macro="" textlink="">
      <xdr:nvSpPr>
        <xdr:cNvPr id="200" name="テキスト ボックス 199"/>
        <xdr:cNvSpPr txBox="1"/>
      </xdr:nvSpPr>
      <xdr:spPr>
        <a:xfrm>
          <a:off x="3497794" y="1300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37847</xdr:rowOff>
    </xdr:from>
    <xdr:to>
      <xdr:col>4</xdr:col>
      <xdr:colOff>206375</xdr:colOff>
      <xdr:row>77</xdr:row>
      <xdr:rowOff>139447</xdr:rowOff>
    </xdr:to>
    <xdr:sp macro="" textlink="">
      <xdr:nvSpPr>
        <xdr:cNvPr id="201" name="円/楕円 200"/>
        <xdr:cNvSpPr/>
      </xdr:nvSpPr>
      <xdr:spPr>
        <a:xfrm>
          <a:off x="2857500" y="132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155974</xdr:rowOff>
    </xdr:from>
    <xdr:ext cx="599010" cy="259045"/>
    <xdr:sp macro="" textlink="">
      <xdr:nvSpPr>
        <xdr:cNvPr id="202" name="テキスト ボックス 201"/>
        <xdr:cNvSpPr txBox="1"/>
      </xdr:nvSpPr>
      <xdr:spPr>
        <a:xfrm>
          <a:off x="2608794" y="1301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216,266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84641</xdr:rowOff>
    </xdr:from>
    <xdr:to>
      <xdr:col>3</xdr:col>
      <xdr:colOff>3175</xdr:colOff>
      <xdr:row>78</xdr:row>
      <xdr:rowOff>14791</xdr:rowOff>
    </xdr:to>
    <xdr:sp macro="" textlink="">
      <xdr:nvSpPr>
        <xdr:cNvPr id="203" name="円/楕円 202"/>
        <xdr:cNvSpPr/>
      </xdr:nvSpPr>
      <xdr:spPr>
        <a:xfrm>
          <a:off x="1968500" y="1328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5918</xdr:rowOff>
    </xdr:from>
    <xdr:ext cx="599010" cy="259045"/>
    <xdr:sp macro="" textlink="">
      <xdr:nvSpPr>
        <xdr:cNvPr id="204" name="テキスト ボックス 203"/>
        <xdr:cNvSpPr txBox="1"/>
      </xdr:nvSpPr>
      <xdr:spPr>
        <a:xfrm>
          <a:off x="1719794" y="133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84879</xdr:rowOff>
    </xdr:from>
    <xdr:to>
      <xdr:col>1</xdr:col>
      <xdr:colOff>485775</xdr:colOff>
      <xdr:row>78</xdr:row>
      <xdr:rowOff>15029</xdr:rowOff>
    </xdr:to>
    <xdr:sp macro="" textlink="">
      <xdr:nvSpPr>
        <xdr:cNvPr id="205" name="円/楕円 204"/>
        <xdr:cNvSpPr/>
      </xdr:nvSpPr>
      <xdr:spPr>
        <a:xfrm>
          <a:off x="1079500" y="132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6156</xdr:rowOff>
    </xdr:from>
    <xdr:ext cx="599010" cy="259045"/>
    <xdr:sp macro="" textlink="">
      <xdr:nvSpPr>
        <xdr:cNvPr id="206" name="テキスト ボックス 205"/>
        <xdr:cNvSpPr txBox="1"/>
      </xdr:nvSpPr>
      <xdr:spPr>
        <a:xfrm>
          <a:off x="830794" y="1337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61730</xdr:rowOff>
    </xdr:from>
    <xdr:to>
      <xdr:col>6</xdr:col>
      <xdr:colOff>511175</xdr:colOff>
      <xdr:row>98</xdr:row>
      <xdr:rowOff>55714</xdr:rowOff>
    </xdr:to>
    <xdr:cxnSp macro="">
      <xdr:nvCxnSpPr>
        <xdr:cNvPr id="235" name="直線コネクタ 234"/>
        <xdr:cNvCxnSpPr/>
      </xdr:nvCxnSpPr>
      <xdr:spPr>
        <a:xfrm flipV="1">
          <a:off x="3797300" y="16692380"/>
          <a:ext cx="838200" cy="16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23853</xdr:rowOff>
    </xdr:from>
    <xdr:to>
      <xdr:col>5</xdr:col>
      <xdr:colOff>358775</xdr:colOff>
      <xdr:row>98</xdr:row>
      <xdr:rowOff>55714</xdr:rowOff>
    </xdr:to>
    <xdr:cxnSp macro="">
      <xdr:nvCxnSpPr>
        <xdr:cNvPr id="238" name="直線コネクタ 237"/>
        <xdr:cNvCxnSpPr/>
      </xdr:nvCxnSpPr>
      <xdr:spPr>
        <a:xfrm>
          <a:off x="2908300" y="16825953"/>
          <a:ext cx="889000" cy="3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98198</xdr:rowOff>
    </xdr:from>
    <xdr:ext cx="534377" cy="259045"/>
    <xdr:sp macro="" textlink="">
      <xdr:nvSpPr>
        <xdr:cNvPr id="240" name="テキスト ボックス 239"/>
        <xdr:cNvSpPr txBox="1"/>
      </xdr:nvSpPr>
      <xdr:spPr>
        <a:xfrm>
          <a:off x="3530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23853</xdr:rowOff>
    </xdr:from>
    <xdr:to>
      <xdr:col>4</xdr:col>
      <xdr:colOff>155575</xdr:colOff>
      <xdr:row>98</xdr:row>
      <xdr:rowOff>122603</xdr:rowOff>
    </xdr:to>
    <xdr:cxnSp macro="">
      <xdr:nvCxnSpPr>
        <xdr:cNvPr id="241" name="直線コネクタ 240"/>
        <xdr:cNvCxnSpPr/>
      </xdr:nvCxnSpPr>
      <xdr:spPr>
        <a:xfrm flipV="1">
          <a:off x="2019300" y="16825953"/>
          <a:ext cx="889000" cy="9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2" name="フローチャート : 判断 241"/>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3" name="テキスト ボックス 242"/>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122603</xdr:rowOff>
    </xdr:from>
    <xdr:to>
      <xdr:col>2</xdr:col>
      <xdr:colOff>638175</xdr:colOff>
      <xdr:row>98</xdr:row>
      <xdr:rowOff>132073</xdr:rowOff>
    </xdr:to>
    <xdr:cxnSp macro="">
      <xdr:nvCxnSpPr>
        <xdr:cNvPr id="244" name="直線コネクタ 243"/>
        <xdr:cNvCxnSpPr/>
      </xdr:nvCxnSpPr>
      <xdr:spPr>
        <a:xfrm flipV="1">
          <a:off x="1130300" y="16924703"/>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5" name="フローチャート : 判断 244"/>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6" name="テキスト ボックス 245"/>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7" name="フローチャート : 判断 246"/>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48" name="テキスト ボックス 247"/>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10930</xdr:rowOff>
    </xdr:from>
    <xdr:to>
      <xdr:col>6</xdr:col>
      <xdr:colOff>561975</xdr:colOff>
      <xdr:row>97</xdr:row>
      <xdr:rowOff>112530</xdr:rowOff>
    </xdr:to>
    <xdr:sp macro="" textlink="">
      <xdr:nvSpPr>
        <xdr:cNvPr id="254" name="円/楕円 253"/>
        <xdr:cNvSpPr/>
      </xdr:nvSpPr>
      <xdr:spPr>
        <a:xfrm>
          <a:off x="4584700" y="16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33807</xdr:rowOff>
    </xdr:from>
    <xdr:ext cx="599010" cy="259045"/>
    <xdr:sp macro="" textlink="">
      <xdr:nvSpPr>
        <xdr:cNvPr id="255" name="衛生費該当値テキスト"/>
        <xdr:cNvSpPr txBox="1"/>
      </xdr:nvSpPr>
      <xdr:spPr>
        <a:xfrm>
          <a:off x="4686300" y="1649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170,929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4914</xdr:rowOff>
    </xdr:from>
    <xdr:to>
      <xdr:col>5</xdr:col>
      <xdr:colOff>409575</xdr:colOff>
      <xdr:row>98</xdr:row>
      <xdr:rowOff>106514</xdr:rowOff>
    </xdr:to>
    <xdr:sp macro="" textlink="">
      <xdr:nvSpPr>
        <xdr:cNvPr id="256" name="円/楕円 255"/>
        <xdr:cNvSpPr/>
      </xdr:nvSpPr>
      <xdr:spPr>
        <a:xfrm>
          <a:off x="3746500" y="168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123041</xdr:rowOff>
    </xdr:from>
    <xdr:ext cx="534377" cy="259045"/>
    <xdr:sp macro="" textlink="">
      <xdr:nvSpPr>
        <xdr:cNvPr id="257" name="テキスト ボックス 256"/>
        <xdr:cNvSpPr txBox="1"/>
      </xdr:nvSpPr>
      <xdr:spPr>
        <a:xfrm>
          <a:off x="3530111" y="1658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144503</xdr:rowOff>
    </xdr:from>
    <xdr:to>
      <xdr:col>4</xdr:col>
      <xdr:colOff>206375</xdr:colOff>
      <xdr:row>98</xdr:row>
      <xdr:rowOff>74653</xdr:rowOff>
    </xdr:to>
    <xdr:sp macro="" textlink="">
      <xdr:nvSpPr>
        <xdr:cNvPr id="258" name="円/楕円 257"/>
        <xdr:cNvSpPr/>
      </xdr:nvSpPr>
      <xdr:spPr>
        <a:xfrm>
          <a:off x="2857500" y="1677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65780</xdr:rowOff>
    </xdr:from>
    <xdr:ext cx="599010" cy="259045"/>
    <xdr:sp macro="" textlink="">
      <xdr:nvSpPr>
        <xdr:cNvPr id="259" name="テキスト ボックス 258"/>
        <xdr:cNvSpPr txBox="1"/>
      </xdr:nvSpPr>
      <xdr:spPr>
        <a:xfrm>
          <a:off x="2608794" y="168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100,812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71803</xdr:rowOff>
    </xdr:from>
    <xdr:to>
      <xdr:col>3</xdr:col>
      <xdr:colOff>3175</xdr:colOff>
      <xdr:row>99</xdr:row>
      <xdr:rowOff>1953</xdr:rowOff>
    </xdr:to>
    <xdr:sp macro="" textlink="">
      <xdr:nvSpPr>
        <xdr:cNvPr id="260" name="円/楕円 259"/>
        <xdr:cNvSpPr/>
      </xdr:nvSpPr>
      <xdr:spPr>
        <a:xfrm>
          <a:off x="1968500" y="168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164530</xdr:rowOff>
    </xdr:from>
    <xdr:ext cx="534377" cy="259045"/>
    <xdr:sp macro="" textlink="">
      <xdr:nvSpPr>
        <xdr:cNvPr id="261" name="テキスト ボックス 260"/>
        <xdr:cNvSpPr txBox="1"/>
      </xdr:nvSpPr>
      <xdr:spPr>
        <a:xfrm>
          <a:off x="1752111" y="1696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81273</xdr:rowOff>
    </xdr:from>
    <xdr:to>
      <xdr:col>1</xdr:col>
      <xdr:colOff>485775</xdr:colOff>
      <xdr:row>99</xdr:row>
      <xdr:rowOff>11423</xdr:rowOff>
    </xdr:to>
    <xdr:sp macro="" textlink="">
      <xdr:nvSpPr>
        <xdr:cNvPr id="262" name="円/楕円 261"/>
        <xdr:cNvSpPr/>
      </xdr:nvSpPr>
      <xdr:spPr>
        <a:xfrm>
          <a:off x="1079500" y="1688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2550</xdr:rowOff>
    </xdr:from>
    <xdr:ext cx="534377" cy="259045"/>
    <xdr:sp macro="" textlink="">
      <xdr:nvSpPr>
        <xdr:cNvPr id="263" name="テキスト ボックス 262"/>
        <xdr:cNvSpPr txBox="1"/>
      </xdr:nvSpPr>
      <xdr:spPr>
        <a:xfrm>
          <a:off x="863111" y="169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36703</xdr:rowOff>
    </xdr:from>
    <xdr:to>
      <xdr:col>12</xdr:col>
      <xdr:colOff>561975</xdr:colOff>
      <xdr:row>37</xdr:row>
      <xdr:rowOff>138303</xdr:rowOff>
    </xdr:to>
    <xdr:sp macro="" textlink="">
      <xdr:nvSpPr>
        <xdr:cNvPr id="299" name="フローチャート : 判断 298"/>
        <xdr:cNvSpPr/>
      </xdr:nvSpPr>
      <xdr:spPr>
        <a:xfrm>
          <a:off x="8699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154830</xdr:rowOff>
    </xdr:from>
    <xdr:ext cx="469744" cy="259045"/>
    <xdr:sp macro="" textlink="">
      <xdr:nvSpPr>
        <xdr:cNvPr id="300" name="テキスト ボックス 299"/>
        <xdr:cNvSpPr txBox="1"/>
      </xdr:nvSpPr>
      <xdr:spPr>
        <a:xfrm>
          <a:off x="8515427"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54356</xdr:rowOff>
    </xdr:from>
    <xdr:to>
      <xdr:col>11</xdr:col>
      <xdr:colOff>358775</xdr:colOff>
      <xdr:row>36</xdr:row>
      <xdr:rowOff>155956</xdr:rowOff>
    </xdr:to>
    <xdr:sp macro="" textlink="">
      <xdr:nvSpPr>
        <xdr:cNvPr id="302" name="フローチャート : 判断 301"/>
        <xdr:cNvSpPr/>
      </xdr:nvSpPr>
      <xdr:spPr>
        <a:xfrm>
          <a:off x="7810500" y="62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1033</xdr:rowOff>
    </xdr:from>
    <xdr:ext cx="469744" cy="259045"/>
    <xdr:sp macro="" textlink="">
      <xdr:nvSpPr>
        <xdr:cNvPr id="303" name="テキスト ボックス 302"/>
        <xdr:cNvSpPr txBox="1"/>
      </xdr:nvSpPr>
      <xdr:spPr>
        <a:xfrm>
          <a:off x="7626427" y="60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92583</xdr:rowOff>
    </xdr:from>
    <xdr:to>
      <xdr:col>10</xdr:col>
      <xdr:colOff>155575</xdr:colOff>
      <xdr:row>36</xdr:row>
      <xdr:rowOff>22733</xdr:rowOff>
    </xdr:to>
    <xdr:sp macro="" textlink="">
      <xdr:nvSpPr>
        <xdr:cNvPr id="304" name="フローチャート : 判断 303"/>
        <xdr:cNvSpPr/>
      </xdr:nvSpPr>
      <xdr:spPr>
        <a:xfrm>
          <a:off x="6921500" y="609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39260</xdr:rowOff>
    </xdr:from>
    <xdr:ext cx="469744" cy="259045"/>
    <xdr:sp macro="" textlink="">
      <xdr:nvSpPr>
        <xdr:cNvPr id="305" name="テキスト ボックス 304"/>
        <xdr:cNvSpPr txBox="1"/>
      </xdr:nvSpPr>
      <xdr:spPr>
        <a:xfrm>
          <a:off x="6737427" y="586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25479</xdr:rowOff>
    </xdr:from>
    <xdr:to>
      <xdr:col>15</xdr:col>
      <xdr:colOff>180975</xdr:colOff>
      <xdr:row>57</xdr:row>
      <xdr:rowOff>89972</xdr:rowOff>
    </xdr:to>
    <xdr:cxnSp macro="">
      <xdr:nvCxnSpPr>
        <xdr:cNvPr id="349" name="直線コネクタ 348"/>
        <xdr:cNvCxnSpPr/>
      </xdr:nvCxnSpPr>
      <xdr:spPr>
        <a:xfrm>
          <a:off x="9639300" y="9798129"/>
          <a:ext cx="838200" cy="6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25479</xdr:rowOff>
    </xdr:from>
    <xdr:to>
      <xdr:col>14</xdr:col>
      <xdr:colOff>28575</xdr:colOff>
      <xdr:row>57</xdr:row>
      <xdr:rowOff>118351</xdr:rowOff>
    </xdr:to>
    <xdr:cxnSp macro="">
      <xdr:nvCxnSpPr>
        <xdr:cNvPr id="352" name="直線コネクタ 351"/>
        <xdr:cNvCxnSpPr/>
      </xdr:nvCxnSpPr>
      <xdr:spPr>
        <a:xfrm flipV="1">
          <a:off x="8750300" y="9798129"/>
          <a:ext cx="889000" cy="9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129106</xdr:rowOff>
    </xdr:from>
    <xdr:ext cx="599010" cy="259045"/>
    <xdr:sp macro="" textlink="">
      <xdr:nvSpPr>
        <xdr:cNvPr id="354" name="テキスト ボックス 353"/>
        <xdr:cNvSpPr txBox="1"/>
      </xdr:nvSpPr>
      <xdr:spPr>
        <a:xfrm>
          <a:off x="9339794" y="100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31469</xdr:rowOff>
    </xdr:from>
    <xdr:to>
      <xdr:col>12</xdr:col>
      <xdr:colOff>511175</xdr:colOff>
      <xdr:row>57</xdr:row>
      <xdr:rowOff>118351</xdr:rowOff>
    </xdr:to>
    <xdr:cxnSp macro="">
      <xdr:nvCxnSpPr>
        <xdr:cNvPr id="355" name="直線コネクタ 354"/>
        <xdr:cNvCxnSpPr/>
      </xdr:nvCxnSpPr>
      <xdr:spPr>
        <a:xfrm>
          <a:off x="7861300" y="9804119"/>
          <a:ext cx="889000" cy="8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36827</xdr:rowOff>
    </xdr:from>
    <xdr:to>
      <xdr:col>12</xdr:col>
      <xdr:colOff>561975</xdr:colOff>
      <xdr:row>58</xdr:row>
      <xdr:rowOff>138427</xdr:rowOff>
    </xdr:to>
    <xdr:sp macro="" textlink="">
      <xdr:nvSpPr>
        <xdr:cNvPr id="356" name="フローチャート : 判断 355"/>
        <xdr:cNvSpPr/>
      </xdr:nvSpPr>
      <xdr:spPr>
        <a:xfrm>
          <a:off x="8699500" y="998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129554</xdr:rowOff>
    </xdr:from>
    <xdr:ext cx="599010" cy="259045"/>
    <xdr:sp macro="" textlink="">
      <xdr:nvSpPr>
        <xdr:cNvPr id="357" name="テキスト ボックス 356"/>
        <xdr:cNvSpPr txBox="1"/>
      </xdr:nvSpPr>
      <xdr:spPr>
        <a:xfrm>
          <a:off x="8450794" y="1007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31469</xdr:rowOff>
    </xdr:from>
    <xdr:to>
      <xdr:col>11</xdr:col>
      <xdr:colOff>307975</xdr:colOff>
      <xdr:row>57</xdr:row>
      <xdr:rowOff>33293</xdr:rowOff>
    </xdr:to>
    <xdr:cxnSp macro="">
      <xdr:nvCxnSpPr>
        <xdr:cNvPr id="358" name="直線コネクタ 357"/>
        <xdr:cNvCxnSpPr/>
      </xdr:nvCxnSpPr>
      <xdr:spPr>
        <a:xfrm flipV="1">
          <a:off x="6972300" y="9804119"/>
          <a:ext cx="8890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44195</xdr:rowOff>
    </xdr:from>
    <xdr:to>
      <xdr:col>11</xdr:col>
      <xdr:colOff>358775</xdr:colOff>
      <xdr:row>58</xdr:row>
      <xdr:rowOff>145795</xdr:rowOff>
    </xdr:to>
    <xdr:sp macro="" textlink="">
      <xdr:nvSpPr>
        <xdr:cNvPr id="359" name="フローチャート : 判断 358"/>
        <xdr:cNvSpPr/>
      </xdr:nvSpPr>
      <xdr:spPr>
        <a:xfrm>
          <a:off x="7810500" y="998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136922</xdr:rowOff>
    </xdr:from>
    <xdr:ext cx="534377" cy="259045"/>
    <xdr:sp macro="" textlink="">
      <xdr:nvSpPr>
        <xdr:cNvPr id="360" name="テキスト ボックス 359"/>
        <xdr:cNvSpPr txBox="1"/>
      </xdr:nvSpPr>
      <xdr:spPr>
        <a:xfrm>
          <a:off x="7594111" y="1008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60226</xdr:rowOff>
    </xdr:from>
    <xdr:to>
      <xdr:col>10</xdr:col>
      <xdr:colOff>155575</xdr:colOff>
      <xdr:row>58</xdr:row>
      <xdr:rowOff>161826</xdr:rowOff>
    </xdr:to>
    <xdr:sp macro="" textlink="">
      <xdr:nvSpPr>
        <xdr:cNvPr id="361" name="フローチャート : 判断 360"/>
        <xdr:cNvSpPr/>
      </xdr:nvSpPr>
      <xdr:spPr>
        <a:xfrm>
          <a:off x="6921500" y="100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152953</xdr:rowOff>
    </xdr:from>
    <xdr:ext cx="534377" cy="259045"/>
    <xdr:sp macro="" textlink="">
      <xdr:nvSpPr>
        <xdr:cNvPr id="362" name="テキスト ボックス 361"/>
        <xdr:cNvSpPr txBox="1"/>
      </xdr:nvSpPr>
      <xdr:spPr>
        <a:xfrm>
          <a:off x="6705111" y="100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39172</xdr:rowOff>
    </xdr:from>
    <xdr:to>
      <xdr:col>15</xdr:col>
      <xdr:colOff>231775</xdr:colOff>
      <xdr:row>57</xdr:row>
      <xdr:rowOff>140772</xdr:rowOff>
    </xdr:to>
    <xdr:sp macro="" textlink="">
      <xdr:nvSpPr>
        <xdr:cNvPr id="368" name="円/楕円 367"/>
        <xdr:cNvSpPr/>
      </xdr:nvSpPr>
      <xdr:spPr>
        <a:xfrm>
          <a:off x="10426700" y="98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62049</xdr:rowOff>
    </xdr:from>
    <xdr:ext cx="599010" cy="259045"/>
    <xdr:sp macro="" textlink="">
      <xdr:nvSpPr>
        <xdr:cNvPr id="369" name="農林水産業費該当値テキスト"/>
        <xdr:cNvSpPr txBox="1"/>
      </xdr:nvSpPr>
      <xdr:spPr>
        <a:xfrm>
          <a:off x="10528300" y="966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234,156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146129</xdr:rowOff>
    </xdr:from>
    <xdr:to>
      <xdr:col>14</xdr:col>
      <xdr:colOff>79375</xdr:colOff>
      <xdr:row>57</xdr:row>
      <xdr:rowOff>76279</xdr:rowOff>
    </xdr:to>
    <xdr:sp macro="" textlink="">
      <xdr:nvSpPr>
        <xdr:cNvPr id="370" name="円/楕円 369"/>
        <xdr:cNvSpPr/>
      </xdr:nvSpPr>
      <xdr:spPr>
        <a:xfrm>
          <a:off x="9588500" y="974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92806</xdr:rowOff>
    </xdr:from>
    <xdr:ext cx="599010" cy="259045"/>
    <xdr:sp macro="" textlink="">
      <xdr:nvSpPr>
        <xdr:cNvPr id="371" name="テキスト ボックス 370"/>
        <xdr:cNvSpPr txBox="1"/>
      </xdr:nvSpPr>
      <xdr:spPr>
        <a:xfrm>
          <a:off x="9339794" y="952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67551</xdr:rowOff>
    </xdr:from>
    <xdr:to>
      <xdr:col>12</xdr:col>
      <xdr:colOff>561975</xdr:colOff>
      <xdr:row>57</xdr:row>
      <xdr:rowOff>169151</xdr:rowOff>
    </xdr:to>
    <xdr:sp macro="" textlink="">
      <xdr:nvSpPr>
        <xdr:cNvPr id="372" name="円/楕円 371"/>
        <xdr:cNvSpPr/>
      </xdr:nvSpPr>
      <xdr:spPr>
        <a:xfrm>
          <a:off x="8699500" y="98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14228</xdr:rowOff>
    </xdr:from>
    <xdr:ext cx="599010" cy="259045"/>
    <xdr:sp macro="" textlink="">
      <xdr:nvSpPr>
        <xdr:cNvPr id="373" name="テキスト ボックス 372"/>
        <xdr:cNvSpPr txBox="1"/>
      </xdr:nvSpPr>
      <xdr:spPr>
        <a:xfrm>
          <a:off x="8450794" y="961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211,810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152119</xdr:rowOff>
    </xdr:from>
    <xdr:to>
      <xdr:col>11</xdr:col>
      <xdr:colOff>358775</xdr:colOff>
      <xdr:row>57</xdr:row>
      <xdr:rowOff>82269</xdr:rowOff>
    </xdr:to>
    <xdr:sp macro="" textlink="">
      <xdr:nvSpPr>
        <xdr:cNvPr id="374" name="円/楕円 373"/>
        <xdr:cNvSpPr/>
      </xdr:nvSpPr>
      <xdr:spPr>
        <a:xfrm>
          <a:off x="7810500" y="97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98796</xdr:rowOff>
    </xdr:from>
    <xdr:ext cx="599010" cy="259045"/>
    <xdr:sp macro="" textlink="">
      <xdr:nvSpPr>
        <xdr:cNvPr id="375" name="テキスト ボックス 374"/>
        <xdr:cNvSpPr txBox="1"/>
      </xdr:nvSpPr>
      <xdr:spPr>
        <a:xfrm>
          <a:off x="7561794" y="95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280,221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153943</xdr:rowOff>
    </xdr:from>
    <xdr:to>
      <xdr:col>10</xdr:col>
      <xdr:colOff>155575</xdr:colOff>
      <xdr:row>57</xdr:row>
      <xdr:rowOff>84093</xdr:rowOff>
    </xdr:to>
    <xdr:sp macro="" textlink="">
      <xdr:nvSpPr>
        <xdr:cNvPr id="376" name="円/楕円 375"/>
        <xdr:cNvSpPr/>
      </xdr:nvSpPr>
      <xdr:spPr>
        <a:xfrm>
          <a:off x="6921500" y="97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100620</xdr:rowOff>
    </xdr:from>
    <xdr:ext cx="599010" cy="259045"/>
    <xdr:sp macro="" textlink="">
      <xdr:nvSpPr>
        <xdr:cNvPr id="377" name="テキスト ボックス 376"/>
        <xdr:cNvSpPr txBox="1"/>
      </xdr:nvSpPr>
      <xdr:spPr>
        <a:xfrm>
          <a:off x="6672794" y="953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46851</xdr:rowOff>
    </xdr:from>
    <xdr:to>
      <xdr:col>15</xdr:col>
      <xdr:colOff>180975</xdr:colOff>
      <xdr:row>75</xdr:row>
      <xdr:rowOff>63058</xdr:rowOff>
    </xdr:to>
    <xdr:cxnSp macro="">
      <xdr:nvCxnSpPr>
        <xdr:cNvPr id="406" name="直線コネクタ 405"/>
        <xdr:cNvCxnSpPr/>
      </xdr:nvCxnSpPr>
      <xdr:spPr>
        <a:xfrm flipV="1">
          <a:off x="9639300" y="12905601"/>
          <a:ext cx="8382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407" name="商工費平均値テキスト"/>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63058</xdr:rowOff>
    </xdr:from>
    <xdr:to>
      <xdr:col>14</xdr:col>
      <xdr:colOff>28575</xdr:colOff>
      <xdr:row>76</xdr:row>
      <xdr:rowOff>43833</xdr:rowOff>
    </xdr:to>
    <xdr:cxnSp macro="">
      <xdr:nvCxnSpPr>
        <xdr:cNvPr id="409" name="直線コネクタ 408"/>
        <xdr:cNvCxnSpPr/>
      </xdr:nvCxnSpPr>
      <xdr:spPr>
        <a:xfrm flipV="1">
          <a:off x="8750300" y="12921808"/>
          <a:ext cx="889000" cy="15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111554</xdr:rowOff>
    </xdr:from>
    <xdr:ext cx="534377" cy="259045"/>
    <xdr:sp macro="" textlink="">
      <xdr:nvSpPr>
        <xdr:cNvPr id="411" name="テキスト ボックス 410"/>
        <xdr:cNvSpPr txBox="1"/>
      </xdr:nvSpPr>
      <xdr:spPr>
        <a:xfrm>
          <a:off x="9372111" y="133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87137</xdr:rowOff>
    </xdr:from>
    <xdr:to>
      <xdr:col>12</xdr:col>
      <xdr:colOff>511175</xdr:colOff>
      <xdr:row>76</xdr:row>
      <xdr:rowOff>43833</xdr:rowOff>
    </xdr:to>
    <xdr:cxnSp macro="">
      <xdr:nvCxnSpPr>
        <xdr:cNvPr id="412" name="直線コネクタ 411"/>
        <xdr:cNvCxnSpPr/>
      </xdr:nvCxnSpPr>
      <xdr:spPr>
        <a:xfrm>
          <a:off x="7861300" y="12602987"/>
          <a:ext cx="889000" cy="47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84297</xdr:rowOff>
    </xdr:from>
    <xdr:to>
      <xdr:col>12</xdr:col>
      <xdr:colOff>561975</xdr:colOff>
      <xdr:row>77</xdr:row>
      <xdr:rowOff>14447</xdr:rowOff>
    </xdr:to>
    <xdr:sp macro="" textlink="">
      <xdr:nvSpPr>
        <xdr:cNvPr id="413" name="フローチャート : 判断 412"/>
        <xdr:cNvSpPr/>
      </xdr:nvSpPr>
      <xdr:spPr>
        <a:xfrm>
          <a:off x="8699500" y="131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5574</xdr:rowOff>
    </xdr:from>
    <xdr:ext cx="534377" cy="259045"/>
    <xdr:sp macro="" textlink="">
      <xdr:nvSpPr>
        <xdr:cNvPr id="414" name="テキスト ボックス 413"/>
        <xdr:cNvSpPr txBox="1"/>
      </xdr:nvSpPr>
      <xdr:spPr>
        <a:xfrm>
          <a:off x="8483111" y="132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87137</xdr:rowOff>
    </xdr:from>
    <xdr:to>
      <xdr:col>11</xdr:col>
      <xdr:colOff>307975</xdr:colOff>
      <xdr:row>74</xdr:row>
      <xdr:rowOff>154704</xdr:rowOff>
    </xdr:to>
    <xdr:cxnSp macro="">
      <xdr:nvCxnSpPr>
        <xdr:cNvPr id="415" name="直線コネクタ 414"/>
        <xdr:cNvCxnSpPr/>
      </xdr:nvCxnSpPr>
      <xdr:spPr>
        <a:xfrm flipV="1">
          <a:off x="6972300" y="12602987"/>
          <a:ext cx="889000" cy="23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104353</xdr:rowOff>
    </xdr:from>
    <xdr:to>
      <xdr:col>11</xdr:col>
      <xdr:colOff>358775</xdr:colOff>
      <xdr:row>77</xdr:row>
      <xdr:rowOff>34503</xdr:rowOff>
    </xdr:to>
    <xdr:sp macro="" textlink="">
      <xdr:nvSpPr>
        <xdr:cNvPr id="416" name="フローチャート : 判断 415"/>
        <xdr:cNvSpPr/>
      </xdr:nvSpPr>
      <xdr:spPr>
        <a:xfrm>
          <a:off x="7810500" y="1313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25630</xdr:rowOff>
    </xdr:from>
    <xdr:ext cx="534377" cy="259045"/>
    <xdr:sp macro="" textlink="">
      <xdr:nvSpPr>
        <xdr:cNvPr id="417" name="テキスト ボックス 416"/>
        <xdr:cNvSpPr txBox="1"/>
      </xdr:nvSpPr>
      <xdr:spPr>
        <a:xfrm>
          <a:off x="7594111" y="1322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147414</xdr:rowOff>
    </xdr:from>
    <xdr:to>
      <xdr:col>10</xdr:col>
      <xdr:colOff>155575</xdr:colOff>
      <xdr:row>77</xdr:row>
      <xdr:rowOff>77564</xdr:rowOff>
    </xdr:to>
    <xdr:sp macro="" textlink="">
      <xdr:nvSpPr>
        <xdr:cNvPr id="418" name="フローチャート : 判断 417"/>
        <xdr:cNvSpPr/>
      </xdr:nvSpPr>
      <xdr:spPr>
        <a:xfrm>
          <a:off x="6921500" y="1317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68691</xdr:rowOff>
    </xdr:from>
    <xdr:ext cx="534377" cy="259045"/>
    <xdr:sp macro="" textlink="">
      <xdr:nvSpPr>
        <xdr:cNvPr id="419" name="テキスト ボックス 418"/>
        <xdr:cNvSpPr txBox="1"/>
      </xdr:nvSpPr>
      <xdr:spPr>
        <a:xfrm>
          <a:off x="6705111" y="1327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167501</xdr:rowOff>
    </xdr:from>
    <xdr:to>
      <xdr:col>15</xdr:col>
      <xdr:colOff>231775</xdr:colOff>
      <xdr:row>75</xdr:row>
      <xdr:rowOff>97651</xdr:rowOff>
    </xdr:to>
    <xdr:sp macro="" textlink="">
      <xdr:nvSpPr>
        <xdr:cNvPr id="425" name="円/楕円 424"/>
        <xdr:cNvSpPr/>
      </xdr:nvSpPr>
      <xdr:spPr>
        <a:xfrm>
          <a:off x="10426700" y="128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18928</xdr:rowOff>
    </xdr:from>
    <xdr:ext cx="534377" cy="259045"/>
    <xdr:sp macro="" textlink="">
      <xdr:nvSpPr>
        <xdr:cNvPr id="426" name="商工費該当値テキスト"/>
        <xdr:cNvSpPr txBox="1"/>
      </xdr:nvSpPr>
      <xdr:spPr>
        <a:xfrm>
          <a:off x="10528300" y="12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89,685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12258</xdr:rowOff>
    </xdr:from>
    <xdr:to>
      <xdr:col>14</xdr:col>
      <xdr:colOff>79375</xdr:colOff>
      <xdr:row>75</xdr:row>
      <xdr:rowOff>113858</xdr:rowOff>
    </xdr:to>
    <xdr:sp macro="" textlink="">
      <xdr:nvSpPr>
        <xdr:cNvPr id="427" name="円/楕円 426"/>
        <xdr:cNvSpPr/>
      </xdr:nvSpPr>
      <xdr:spPr>
        <a:xfrm>
          <a:off x="9588500" y="1287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130385</xdr:rowOff>
    </xdr:from>
    <xdr:ext cx="534377" cy="259045"/>
    <xdr:sp macro="" textlink="">
      <xdr:nvSpPr>
        <xdr:cNvPr id="428" name="テキスト ボックス 427"/>
        <xdr:cNvSpPr txBox="1"/>
      </xdr:nvSpPr>
      <xdr:spPr>
        <a:xfrm>
          <a:off x="9372111" y="1264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87,558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164483</xdr:rowOff>
    </xdr:from>
    <xdr:to>
      <xdr:col>12</xdr:col>
      <xdr:colOff>561975</xdr:colOff>
      <xdr:row>76</xdr:row>
      <xdr:rowOff>94633</xdr:rowOff>
    </xdr:to>
    <xdr:sp macro="" textlink="">
      <xdr:nvSpPr>
        <xdr:cNvPr id="429" name="円/楕円 428"/>
        <xdr:cNvSpPr/>
      </xdr:nvSpPr>
      <xdr:spPr>
        <a:xfrm>
          <a:off x="8699500" y="130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111160</xdr:rowOff>
    </xdr:from>
    <xdr:ext cx="534377" cy="259045"/>
    <xdr:sp macro="" textlink="">
      <xdr:nvSpPr>
        <xdr:cNvPr id="430" name="テキスト ボックス 429"/>
        <xdr:cNvSpPr txBox="1"/>
      </xdr:nvSpPr>
      <xdr:spPr>
        <a:xfrm>
          <a:off x="8483111" y="1279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67,581</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36337</xdr:rowOff>
    </xdr:from>
    <xdr:to>
      <xdr:col>11</xdr:col>
      <xdr:colOff>358775</xdr:colOff>
      <xdr:row>73</xdr:row>
      <xdr:rowOff>137937</xdr:rowOff>
    </xdr:to>
    <xdr:sp macro="" textlink="">
      <xdr:nvSpPr>
        <xdr:cNvPr id="431" name="円/楕円 430"/>
        <xdr:cNvSpPr/>
      </xdr:nvSpPr>
      <xdr:spPr>
        <a:xfrm>
          <a:off x="7810500" y="1255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71</xdr:row>
      <xdr:rowOff>154464</xdr:rowOff>
    </xdr:from>
    <xdr:ext cx="599010" cy="259045"/>
    <xdr:sp macro="" textlink="">
      <xdr:nvSpPr>
        <xdr:cNvPr id="432" name="テキスト ボックス 431"/>
        <xdr:cNvSpPr txBox="1"/>
      </xdr:nvSpPr>
      <xdr:spPr>
        <a:xfrm>
          <a:off x="7561794" y="1232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129,398</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103904</xdr:rowOff>
    </xdr:from>
    <xdr:to>
      <xdr:col>10</xdr:col>
      <xdr:colOff>155575</xdr:colOff>
      <xdr:row>75</xdr:row>
      <xdr:rowOff>34054</xdr:rowOff>
    </xdr:to>
    <xdr:sp macro="" textlink="">
      <xdr:nvSpPr>
        <xdr:cNvPr id="433" name="円/楕円 432"/>
        <xdr:cNvSpPr/>
      </xdr:nvSpPr>
      <xdr:spPr>
        <a:xfrm>
          <a:off x="6921500" y="1279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50581</xdr:rowOff>
    </xdr:from>
    <xdr:ext cx="534377" cy="259045"/>
    <xdr:sp macro="" textlink="">
      <xdr:nvSpPr>
        <xdr:cNvPr id="434" name="テキスト ボックス 433"/>
        <xdr:cNvSpPr txBox="1"/>
      </xdr:nvSpPr>
      <xdr:spPr>
        <a:xfrm>
          <a:off x="6705111" y="1256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64681</xdr:rowOff>
    </xdr:from>
    <xdr:to>
      <xdr:col>15</xdr:col>
      <xdr:colOff>180975</xdr:colOff>
      <xdr:row>98</xdr:row>
      <xdr:rowOff>103107</xdr:rowOff>
    </xdr:to>
    <xdr:cxnSp macro="">
      <xdr:nvCxnSpPr>
        <xdr:cNvPr id="463" name="直線コネクタ 462"/>
        <xdr:cNvCxnSpPr/>
      </xdr:nvCxnSpPr>
      <xdr:spPr>
        <a:xfrm flipV="1">
          <a:off x="9639300" y="16695331"/>
          <a:ext cx="838200" cy="20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65829</xdr:rowOff>
    </xdr:from>
    <xdr:ext cx="599010" cy="259045"/>
    <xdr:sp macro="" textlink="">
      <xdr:nvSpPr>
        <xdr:cNvPr id="464" name="土木費平均値テキスト"/>
        <xdr:cNvSpPr txBox="1"/>
      </xdr:nvSpPr>
      <xdr:spPr>
        <a:xfrm>
          <a:off x="10528300" y="1669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134587</xdr:rowOff>
    </xdr:from>
    <xdr:to>
      <xdr:col>14</xdr:col>
      <xdr:colOff>28575</xdr:colOff>
      <xdr:row>98</xdr:row>
      <xdr:rowOff>103107</xdr:rowOff>
    </xdr:to>
    <xdr:cxnSp macro="">
      <xdr:nvCxnSpPr>
        <xdr:cNvPr id="466" name="直線コネクタ 465"/>
        <xdr:cNvCxnSpPr/>
      </xdr:nvCxnSpPr>
      <xdr:spPr>
        <a:xfrm>
          <a:off x="8750300" y="16765237"/>
          <a:ext cx="889000" cy="13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151223</xdr:rowOff>
    </xdr:from>
    <xdr:to>
      <xdr:col>12</xdr:col>
      <xdr:colOff>511175</xdr:colOff>
      <xdr:row>97</xdr:row>
      <xdr:rowOff>134587</xdr:rowOff>
    </xdr:to>
    <xdr:cxnSp macro="">
      <xdr:nvCxnSpPr>
        <xdr:cNvPr id="469" name="直線コネクタ 468"/>
        <xdr:cNvCxnSpPr/>
      </xdr:nvCxnSpPr>
      <xdr:spPr>
        <a:xfrm>
          <a:off x="7861300" y="16438973"/>
          <a:ext cx="889000" cy="3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53101</xdr:rowOff>
    </xdr:from>
    <xdr:to>
      <xdr:col>12</xdr:col>
      <xdr:colOff>561975</xdr:colOff>
      <xdr:row>97</xdr:row>
      <xdr:rowOff>154701</xdr:rowOff>
    </xdr:to>
    <xdr:sp macro="" textlink="">
      <xdr:nvSpPr>
        <xdr:cNvPr id="470" name="フローチャート : 判断 469"/>
        <xdr:cNvSpPr/>
      </xdr:nvSpPr>
      <xdr:spPr>
        <a:xfrm>
          <a:off x="8699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171228</xdr:rowOff>
    </xdr:from>
    <xdr:ext cx="599010" cy="259045"/>
    <xdr:sp macro="" textlink="">
      <xdr:nvSpPr>
        <xdr:cNvPr id="471" name="テキスト ボックス 470"/>
        <xdr:cNvSpPr txBox="1"/>
      </xdr:nvSpPr>
      <xdr:spPr>
        <a:xfrm>
          <a:off x="8450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151223</xdr:rowOff>
    </xdr:from>
    <xdr:to>
      <xdr:col>11</xdr:col>
      <xdr:colOff>307975</xdr:colOff>
      <xdr:row>97</xdr:row>
      <xdr:rowOff>74854</xdr:rowOff>
    </xdr:to>
    <xdr:cxnSp macro="">
      <xdr:nvCxnSpPr>
        <xdr:cNvPr id="472" name="直線コネクタ 471"/>
        <xdr:cNvCxnSpPr/>
      </xdr:nvCxnSpPr>
      <xdr:spPr>
        <a:xfrm flipV="1">
          <a:off x="6972300" y="16438973"/>
          <a:ext cx="889000" cy="26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83311</xdr:rowOff>
    </xdr:from>
    <xdr:to>
      <xdr:col>11</xdr:col>
      <xdr:colOff>358775</xdr:colOff>
      <xdr:row>98</xdr:row>
      <xdr:rowOff>13461</xdr:rowOff>
    </xdr:to>
    <xdr:sp macro="" textlink="">
      <xdr:nvSpPr>
        <xdr:cNvPr id="473" name="フローチャート : 判断 472"/>
        <xdr:cNvSpPr/>
      </xdr:nvSpPr>
      <xdr:spPr>
        <a:xfrm>
          <a:off x="7810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4588</xdr:rowOff>
    </xdr:from>
    <xdr:ext cx="599010" cy="259045"/>
    <xdr:sp macro="" textlink="">
      <xdr:nvSpPr>
        <xdr:cNvPr id="474" name="テキスト ボックス 473"/>
        <xdr:cNvSpPr txBox="1"/>
      </xdr:nvSpPr>
      <xdr:spPr>
        <a:xfrm>
          <a:off x="7561794" y="1680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120805</xdr:rowOff>
    </xdr:from>
    <xdr:to>
      <xdr:col>10</xdr:col>
      <xdr:colOff>155575</xdr:colOff>
      <xdr:row>98</xdr:row>
      <xdr:rowOff>50955</xdr:rowOff>
    </xdr:to>
    <xdr:sp macro="" textlink="">
      <xdr:nvSpPr>
        <xdr:cNvPr id="475" name="フローチャート : 判断 474"/>
        <xdr:cNvSpPr/>
      </xdr:nvSpPr>
      <xdr:spPr>
        <a:xfrm>
          <a:off x="6921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42082</xdr:rowOff>
    </xdr:from>
    <xdr:ext cx="599010" cy="259045"/>
    <xdr:sp macro="" textlink="">
      <xdr:nvSpPr>
        <xdr:cNvPr id="476" name="テキスト ボックス 475"/>
        <xdr:cNvSpPr txBox="1"/>
      </xdr:nvSpPr>
      <xdr:spPr>
        <a:xfrm>
          <a:off x="6672794" y="1684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13881</xdr:rowOff>
    </xdr:from>
    <xdr:to>
      <xdr:col>15</xdr:col>
      <xdr:colOff>231775</xdr:colOff>
      <xdr:row>97</xdr:row>
      <xdr:rowOff>115481</xdr:rowOff>
    </xdr:to>
    <xdr:sp macro="" textlink="">
      <xdr:nvSpPr>
        <xdr:cNvPr id="482" name="円/楕円 481"/>
        <xdr:cNvSpPr/>
      </xdr:nvSpPr>
      <xdr:spPr>
        <a:xfrm>
          <a:off x="10426700" y="166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36758</xdr:rowOff>
    </xdr:from>
    <xdr:ext cx="599010" cy="259045"/>
    <xdr:sp macro="" textlink="">
      <xdr:nvSpPr>
        <xdr:cNvPr id="483" name="土木費該当値テキスト"/>
        <xdr:cNvSpPr txBox="1"/>
      </xdr:nvSpPr>
      <xdr:spPr>
        <a:xfrm>
          <a:off x="10528300" y="1649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169,380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52307</xdr:rowOff>
    </xdr:from>
    <xdr:to>
      <xdr:col>14</xdr:col>
      <xdr:colOff>79375</xdr:colOff>
      <xdr:row>98</xdr:row>
      <xdr:rowOff>153907</xdr:rowOff>
    </xdr:to>
    <xdr:sp macro="" textlink="">
      <xdr:nvSpPr>
        <xdr:cNvPr id="484" name="円/楕円 483"/>
        <xdr:cNvSpPr/>
      </xdr:nvSpPr>
      <xdr:spPr>
        <a:xfrm>
          <a:off x="9588500" y="168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145034</xdr:rowOff>
    </xdr:from>
    <xdr:ext cx="534377" cy="259045"/>
    <xdr:sp macro="" textlink="">
      <xdr:nvSpPr>
        <xdr:cNvPr id="485" name="テキスト ボックス 484"/>
        <xdr:cNvSpPr txBox="1"/>
      </xdr:nvSpPr>
      <xdr:spPr>
        <a:xfrm>
          <a:off x="9372111" y="169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83787</xdr:rowOff>
    </xdr:from>
    <xdr:to>
      <xdr:col>12</xdr:col>
      <xdr:colOff>561975</xdr:colOff>
      <xdr:row>98</xdr:row>
      <xdr:rowOff>13937</xdr:rowOff>
    </xdr:to>
    <xdr:sp macro="" textlink="">
      <xdr:nvSpPr>
        <xdr:cNvPr id="486" name="円/楕円 485"/>
        <xdr:cNvSpPr/>
      </xdr:nvSpPr>
      <xdr:spPr>
        <a:xfrm>
          <a:off x="8699500" y="167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5064</xdr:rowOff>
    </xdr:from>
    <xdr:ext cx="599010" cy="259045"/>
    <xdr:sp macro="" textlink="">
      <xdr:nvSpPr>
        <xdr:cNvPr id="487" name="テキスト ボックス 486"/>
        <xdr:cNvSpPr txBox="1"/>
      </xdr:nvSpPr>
      <xdr:spPr>
        <a:xfrm>
          <a:off x="8450794" y="1680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132,684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100423</xdr:rowOff>
    </xdr:from>
    <xdr:to>
      <xdr:col>11</xdr:col>
      <xdr:colOff>358775</xdr:colOff>
      <xdr:row>96</xdr:row>
      <xdr:rowOff>30573</xdr:rowOff>
    </xdr:to>
    <xdr:sp macro="" textlink="">
      <xdr:nvSpPr>
        <xdr:cNvPr id="488" name="円/楕円 487"/>
        <xdr:cNvSpPr/>
      </xdr:nvSpPr>
      <xdr:spPr>
        <a:xfrm>
          <a:off x="7810500" y="1638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47100</xdr:rowOff>
    </xdr:from>
    <xdr:ext cx="599010" cy="259045"/>
    <xdr:sp macro="" textlink="">
      <xdr:nvSpPr>
        <xdr:cNvPr id="489" name="テキスト ボックス 488"/>
        <xdr:cNvSpPr txBox="1"/>
      </xdr:nvSpPr>
      <xdr:spPr>
        <a:xfrm>
          <a:off x="7561794" y="1616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303,951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24054</xdr:rowOff>
    </xdr:from>
    <xdr:to>
      <xdr:col>10</xdr:col>
      <xdr:colOff>155575</xdr:colOff>
      <xdr:row>97</xdr:row>
      <xdr:rowOff>125654</xdr:rowOff>
    </xdr:to>
    <xdr:sp macro="" textlink="">
      <xdr:nvSpPr>
        <xdr:cNvPr id="490" name="円/楕円 489"/>
        <xdr:cNvSpPr/>
      </xdr:nvSpPr>
      <xdr:spPr>
        <a:xfrm>
          <a:off x="6921500" y="166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142181</xdr:rowOff>
    </xdr:from>
    <xdr:ext cx="599010" cy="259045"/>
    <xdr:sp macro="" textlink="">
      <xdr:nvSpPr>
        <xdr:cNvPr id="491" name="テキスト ボックス 490"/>
        <xdr:cNvSpPr txBox="1"/>
      </xdr:nvSpPr>
      <xdr:spPr>
        <a:xfrm>
          <a:off x="6672794" y="1642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71292</xdr:rowOff>
    </xdr:from>
    <xdr:to>
      <xdr:col>23</xdr:col>
      <xdr:colOff>517525</xdr:colOff>
      <xdr:row>38</xdr:row>
      <xdr:rowOff>106382</xdr:rowOff>
    </xdr:to>
    <xdr:cxnSp macro="">
      <xdr:nvCxnSpPr>
        <xdr:cNvPr id="520" name="直線コネクタ 519"/>
        <xdr:cNvCxnSpPr/>
      </xdr:nvCxnSpPr>
      <xdr:spPr>
        <a:xfrm flipV="1">
          <a:off x="15481300" y="6586392"/>
          <a:ext cx="8382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50184</xdr:rowOff>
    </xdr:from>
    <xdr:to>
      <xdr:col>22</xdr:col>
      <xdr:colOff>365125</xdr:colOff>
      <xdr:row>38</xdr:row>
      <xdr:rowOff>106382</xdr:rowOff>
    </xdr:to>
    <xdr:cxnSp macro="">
      <xdr:nvCxnSpPr>
        <xdr:cNvPr id="523" name="直線コネクタ 522"/>
        <xdr:cNvCxnSpPr/>
      </xdr:nvCxnSpPr>
      <xdr:spPr>
        <a:xfrm>
          <a:off x="14592300" y="6565284"/>
          <a:ext cx="889000" cy="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50184</xdr:rowOff>
    </xdr:from>
    <xdr:to>
      <xdr:col>21</xdr:col>
      <xdr:colOff>161925</xdr:colOff>
      <xdr:row>38</xdr:row>
      <xdr:rowOff>99330</xdr:rowOff>
    </xdr:to>
    <xdr:cxnSp macro="">
      <xdr:nvCxnSpPr>
        <xdr:cNvPr id="526" name="直線コネクタ 525"/>
        <xdr:cNvCxnSpPr/>
      </xdr:nvCxnSpPr>
      <xdr:spPr>
        <a:xfrm flipV="1">
          <a:off x="13703300" y="6565284"/>
          <a:ext cx="889000" cy="4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95175</xdr:rowOff>
    </xdr:from>
    <xdr:to>
      <xdr:col>21</xdr:col>
      <xdr:colOff>212725</xdr:colOff>
      <xdr:row>38</xdr:row>
      <xdr:rowOff>25326</xdr:rowOff>
    </xdr:to>
    <xdr:sp macro="" textlink="">
      <xdr:nvSpPr>
        <xdr:cNvPr id="527" name="フローチャート : 判断 526"/>
        <xdr:cNvSpPr/>
      </xdr:nvSpPr>
      <xdr:spPr>
        <a:xfrm>
          <a:off x="14541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41852</xdr:rowOff>
    </xdr:from>
    <xdr:ext cx="534377" cy="259045"/>
    <xdr:sp macro="" textlink="">
      <xdr:nvSpPr>
        <xdr:cNvPr id="528" name="テキスト ボックス 527"/>
        <xdr:cNvSpPr txBox="1"/>
      </xdr:nvSpPr>
      <xdr:spPr>
        <a:xfrm>
          <a:off x="14325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99330</xdr:rowOff>
    </xdr:from>
    <xdr:to>
      <xdr:col>19</xdr:col>
      <xdr:colOff>644525</xdr:colOff>
      <xdr:row>38</xdr:row>
      <xdr:rowOff>103520</xdr:rowOff>
    </xdr:to>
    <xdr:cxnSp macro="">
      <xdr:nvCxnSpPr>
        <xdr:cNvPr id="529" name="直線コネクタ 528"/>
        <xdr:cNvCxnSpPr/>
      </xdr:nvCxnSpPr>
      <xdr:spPr>
        <a:xfrm flipV="1">
          <a:off x="12814300" y="6614430"/>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97811</xdr:rowOff>
    </xdr:from>
    <xdr:to>
      <xdr:col>20</xdr:col>
      <xdr:colOff>9525</xdr:colOff>
      <xdr:row>38</xdr:row>
      <xdr:rowOff>27961</xdr:rowOff>
    </xdr:to>
    <xdr:sp macro="" textlink="">
      <xdr:nvSpPr>
        <xdr:cNvPr id="530" name="フローチャート : 判断 529"/>
        <xdr:cNvSpPr/>
      </xdr:nvSpPr>
      <xdr:spPr>
        <a:xfrm>
          <a:off x="13652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44488</xdr:rowOff>
    </xdr:from>
    <xdr:ext cx="534377" cy="259045"/>
    <xdr:sp macro="" textlink="">
      <xdr:nvSpPr>
        <xdr:cNvPr id="531" name="テキスト ボックス 530"/>
        <xdr:cNvSpPr txBox="1"/>
      </xdr:nvSpPr>
      <xdr:spPr>
        <a:xfrm>
          <a:off x="13436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125529</xdr:rowOff>
    </xdr:from>
    <xdr:to>
      <xdr:col>18</xdr:col>
      <xdr:colOff>492125</xdr:colOff>
      <xdr:row>38</xdr:row>
      <xdr:rowOff>55679</xdr:rowOff>
    </xdr:to>
    <xdr:sp macro="" textlink="">
      <xdr:nvSpPr>
        <xdr:cNvPr id="532" name="フローチャート : 判断 531"/>
        <xdr:cNvSpPr/>
      </xdr:nvSpPr>
      <xdr:spPr>
        <a:xfrm>
          <a:off x="12763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72206</xdr:rowOff>
    </xdr:from>
    <xdr:ext cx="534377" cy="259045"/>
    <xdr:sp macro="" textlink="">
      <xdr:nvSpPr>
        <xdr:cNvPr id="533" name="テキスト ボックス 532"/>
        <xdr:cNvSpPr txBox="1"/>
      </xdr:nvSpPr>
      <xdr:spPr>
        <a:xfrm>
          <a:off x="12547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20492</xdr:rowOff>
    </xdr:from>
    <xdr:to>
      <xdr:col>23</xdr:col>
      <xdr:colOff>568325</xdr:colOff>
      <xdr:row>38</xdr:row>
      <xdr:rowOff>122092</xdr:rowOff>
    </xdr:to>
    <xdr:sp macro="" textlink="">
      <xdr:nvSpPr>
        <xdr:cNvPr id="539" name="円/楕円 538"/>
        <xdr:cNvSpPr/>
      </xdr:nvSpPr>
      <xdr:spPr>
        <a:xfrm>
          <a:off x="16268700" y="65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129182</xdr:rowOff>
    </xdr:from>
    <xdr:ext cx="534377" cy="259045"/>
    <xdr:sp macro="" textlink="">
      <xdr:nvSpPr>
        <xdr:cNvPr id="540" name="消防費該当値テキスト"/>
        <xdr:cNvSpPr txBox="1"/>
      </xdr:nvSpPr>
      <xdr:spPr>
        <a:xfrm>
          <a:off x="16370300" y="64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55582</xdr:rowOff>
    </xdr:from>
    <xdr:to>
      <xdr:col>22</xdr:col>
      <xdr:colOff>415925</xdr:colOff>
      <xdr:row>38</xdr:row>
      <xdr:rowOff>157182</xdr:rowOff>
    </xdr:to>
    <xdr:sp macro="" textlink="">
      <xdr:nvSpPr>
        <xdr:cNvPr id="541" name="円/楕円 540"/>
        <xdr:cNvSpPr/>
      </xdr:nvSpPr>
      <xdr:spPr>
        <a:xfrm>
          <a:off x="15430500" y="657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148309</xdr:rowOff>
    </xdr:from>
    <xdr:ext cx="534377" cy="259045"/>
    <xdr:sp macro="" textlink="">
      <xdr:nvSpPr>
        <xdr:cNvPr id="542" name="テキスト ボックス 541"/>
        <xdr:cNvSpPr txBox="1"/>
      </xdr:nvSpPr>
      <xdr:spPr>
        <a:xfrm>
          <a:off x="15214111" y="666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170834</xdr:rowOff>
    </xdr:from>
    <xdr:to>
      <xdr:col>21</xdr:col>
      <xdr:colOff>212725</xdr:colOff>
      <xdr:row>38</xdr:row>
      <xdr:rowOff>100984</xdr:rowOff>
    </xdr:to>
    <xdr:sp macro="" textlink="">
      <xdr:nvSpPr>
        <xdr:cNvPr id="543" name="円/楕円 542"/>
        <xdr:cNvSpPr/>
      </xdr:nvSpPr>
      <xdr:spPr>
        <a:xfrm>
          <a:off x="14541500" y="65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92111</xdr:rowOff>
    </xdr:from>
    <xdr:ext cx="534377" cy="259045"/>
    <xdr:sp macro="" textlink="">
      <xdr:nvSpPr>
        <xdr:cNvPr id="544" name="テキスト ボックス 543"/>
        <xdr:cNvSpPr txBox="1"/>
      </xdr:nvSpPr>
      <xdr:spPr>
        <a:xfrm>
          <a:off x="14325111" y="66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48530</xdr:rowOff>
    </xdr:from>
    <xdr:to>
      <xdr:col>20</xdr:col>
      <xdr:colOff>9525</xdr:colOff>
      <xdr:row>38</xdr:row>
      <xdr:rowOff>150130</xdr:rowOff>
    </xdr:to>
    <xdr:sp macro="" textlink="">
      <xdr:nvSpPr>
        <xdr:cNvPr id="545" name="円/楕円 544"/>
        <xdr:cNvSpPr/>
      </xdr:nvSpPr>
      <xdr:spPr>
        <a:xfrm>
          <a:off x="13652500" y="656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141257</xdr:rowOff>
    </xdr:from>
    <xdr:ext cx="534377" cy="259045"/>
    <xdr:sp macro="" textlink="">
      <xdr:nvSpPr>
        <xdr:cNvPr id="546" name="テキスト ボックス 545"/>
        <xdr:cNvSpPr txBox="1"/>
      </xdr:nvSpPr>
      <xdr:spPr>
        <a:xfrm>
          <a:off x="13436111" y="665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52720</xdr:rowOff>
    </xdr:from>
    <xdr:to>
      <xdr:col>18</xdr:col>
      <xdr:colOff>492125</xdr:colOff>
      <xdr:row>38</xdr:row>
      <xdr:rowOff>154320</xdr:rowOff>
    </xdr:to>
    <xdr:sp macro="" textlink="">
      <xdr:nvSpPr>
        <xdr:cNvPr id="547" name="円/楕円 546"/>
        <xdr:cNvSpPr/>
      </xdr:nvSpPr>
      <xdr:spPr>
        <a:xfrm>
          <a:off x="12763500" y="656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145447</xdr:rowOff>
    </xdr:from>
    <xdr:ext cx="534377" cy="259045"/>
    <xdr:sp macro="" textlink="">
      <xdr:nvSpPr>
        <xdr:cNvPr id="548" name="テキスト ボックス 547"/>
        <xdr:cNvSpPr txBox="1"/>
      </xdr:nvSpPr>
      <xdr:spPr>
        <a:xfrm>
          <a:off x="12547111" y="666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118251</xdr:rowOff>
    </xdr:from>
    <xdr:to>
      <xdr:col>23</xdr:col>
      <xdr:colOff>517525</xdr:colOff>
      <xdr:row>58</xdr:row>
      <xdr:rowOff>121002</xdr:rowOff>
    </xdr:to>
    <xdr:cxnSp macro="">
      <xdr:nvCxnSpPr>
        <xdr:cNvPr id="579" name="直線コネクタ 578"/>
        <xdr:cNvCxnSpPr/>
      </xdr:nvCxnSpPr>
      <xdr:spPr>
        <a:xfrm flipV="1">
          <a:off x="15481300" y="10062351"/>
          <a:ext cx="8382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121002</xdr:rowOff>
    </xdr:from>
    <xdr:to>
      <xdr:col>22</xdr:col>
      <xdr:colOff>365125</xdr:colOff>
      <xdr:row>58</xdr:row>
      <xdr:rowOff>128383</xdr:rowOff>
    </xdr:to>
    <xdr:cxnSp macro="">
      <xdr:nvCxnSpPr>
        <xdr:cNvPr id="582" name="直線コネクタ 581"/>
        <xdr:cNvCxnSpPr/>
      </xdr:nvCxnSpPr>
      <xdr:spPr>
        <a:xfrm flipV="1">
          <a:off x="14592300" y="10065102"/>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4" name="テキスト ボックス 583"/>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117025</xdr:rowOff>
    </xdr:from>
    <xdr:to>
      <xdr:col>21</xdr:col>
      <xdr:colOff>161925</xdr:colOff>
      <xdr:row>58</xdr:row>
      <xdr:rowOff>128383</xdr:rowOff>
    </xdr:to>
    <xdr:cxnSp macro="">
      <xdr:nvCxnSpPr>
        <xdr:cNvPr id="585" name="直線コネクタ 584"/>
        <xdr:cNvCxnSpPr/>
      </xdr:nvCxnSpPr>
      <xdr:spPr>
        <a:xfrm>
          <a:off x="13703300" y="10061125"/>
          <a:ext cx="889000" cy="1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167086</xdr:rowOff>
    </xdr:from>
    <xdr:to>
      <xdr:col>21</xdr:col>
      <xdr:colOff>212725</xdr:colOff>
      <xdr:row>58</xdr:row>
      <xdr:rowOff>97236</xdr:rowOff>
    </xdr:to>
    <xdr:sp macro="" textlink="">
      <xdr:nvSpPr>
        <xdr:cNvPr id="586" name="フローチャート : 判断 585"/>
        <xdr:cNvSpPr/>
      </xdr:nvSpPr>
      <xdr:spPr>
        <a:xfrm>
          <a:off x="14541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113763</xdr:rowOff>
    </xdr:from>
    <xdr:ext cx="599010" cy="259045"/>
    <xdr:sp macro="" textlink="">
      <xdr:nvSpPr>
        <xdr:cNvPr id="587" name="テキスト ボックス 586"/>
        <xdr:cNvSpPr txBox="1"/>
      </xdr:nvSpPr>
      <xdr:spPr>
        <a:xfrm>
          <a:off x="14292794" y="97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117025</xdr:rowOff>
    </xdr:from>
    <xdr:to>
      <xdr:col>19</xdr:col>
      <xdr:colOff>644525</xdr:colOff>
      <xdr:row>58</xdr:row>
      <xdr:rowOff>135791</xdr:rowOff>
    </xdr:to>
    <xdr:cxnSp macro="">
      <xdr:nvCxnSpPr>
        <xdr:cNvPr id="588" name="直線コネクタ 587"/>
        <xdr:cNvCxnSpPr/>
      </xdr:nvCxnSpPr>
      <xdr:spPr>
        <a:xfrm flipV="1">
          <a:off x="12814300" y="10061125"/>
          <a:ext cx="889000" cy="1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40964</xdr:rowOff>
    </xdr:from>
    <xdr:to>
      <xdr:col>20</xdr:col>
      <xdr:colOff>9525</xdr:colOff>
      <xdr:row>58</xdr:row>
      <xdr:rowOff>142564</xdr:rowOff>
    </xdr:to>
    <xdr:sp macro="" textlink="">
      <xdr:nvSpPr>
        <xdr:cNvPr id="589" name="フローチャート : 判断 588"/>
        <xdr:cNvSpPr/>
      </xdr:nvSpPr>
      <xdr:spPr>
        <a:xfrm>
          <a:off x="13652500" y="99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159091</xdr:rowOff>
    </xdr:from>
    <xdr:ext cx="599010" cy="259045"/>
    <xdr:sp macro="" textlink="">
      <xdr:nvSpPr>
        <xdr:cNvPr id="590" name="テキスト ボックス 589"/>
        <xdr:cNvSpPr txBox="1"/>
      </xdr:nvSpPr>
      <xdr:spPr>
        <a:xfrm>
          <a:off x="13403794" y="97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45732</xdr:rowOff>
    </xdr:from>
    <xdr:to>
      <xdr:col>18</xdr:col>
      <xdr:colOff>492125</xdr:colOff>
      <xdr:row>58</xdr:row>
      <xdr:rowOff>147332</xdr:rowOff>
    </xdr:to>
    <xdr:sp macro="" textlink="">
      <xdr:nvSpPr>
        <xdr:cNvPr id="591" name="フローチャート : 判断 590"/>
        <xdr:cNvSpPr/>
      </xdr:nvSpPr>
      <xdr:spPr>
        <a:xfrm>
          <a:off x="12763500" y="998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163859</xdr:rowOff>
    </xdr:from>
    <xdr:ext cx="599010" cy="259045"/>
    <xdr:sp macro="" textlink="">
      <xdr:nvSpPr>
        <xdr:cNvPr id="592" name="テキスト ボックス 591"/>
        <xdr:cNvSpPr txBox="1"/>
      </xdr:nvSpPr>
      <xdr:spPr>
        <a:xfrm>
          <a:off x="12514794" y="976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67451</xdr:rowOff>
    </xdr:from>
    <xdr:to>
      <xdr:col>23</xdr:col>
      <xdr:colOff>568325</xdr:colOff>
      <xdr:row>58</xdr:row>
      <xdr:rowOff>169051</xdr:rowOff>
    </xdr:to>
    <xdr:sp macro="" textlink="">
      <xdr:nvSpPr>
        <xdr:cNvPr id="598" name="円/楕円 597"/>
        <xdr:cNvSpPr/>
      </xdr:nvSpPr>
      <xdr:spPr>
        <a:xfrm>
          <a:off x="16268700" y="100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23545</xdr:rowOff>
    </xdr:from>
    <xdr:ext cx="534377" cy="259045"/>
    <xdr:sp macro="" textlink="">
      <xdr:nvSpPr>
        <xdr:cNvPr id="599" name="教育費該当値テキスト"/>
        <xdr:cNvSpPr txBox="1"/>
      </xdr:nvSpPr>
      <xdr:spPr>
        <a:xfrm>
          <a:off x="16370300" y="99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93,136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70202</xdr:rowOff>
    </xdr:from>
    <xdr:to>
      <xdr:col>22</xdr:col>
      <xdr:colOff>415925</xdr:colOff>
      <xdr:row>59</xdr:row>
      <xdr:rowOff>352</xdr:rowOff>
    </xdr:to>
    <xdr:sp macro="" textlink="">
      <xdr:nvSpPr>
        <xdr:cNvPr id="600" name="円/楕円 599"/>
        <xdr:cNvSpPr/>
      </xdr:nvSpPr>
      <xdr:spPr>
        <a:xfrm>
          <a:off x="15430500" y="100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162929</xdr:rowOff>
    </xdr:from>
    <xdr:ext cx="534377" cy="259045"/>
    <xdr:sp macro="" textlink="">
      <xdr:nvSpPr>
        <xdr:cNvPr id="601" name="テキスト ボックス 600"/>
        <xdr:cNvSpPr txBox="1"/>
      </xdr:nvSpPr>
      <xdr:spPr>
        <a:xfrm>
          <a:off x="15214111" y="101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91,451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77583</xdr:rowOff>
    </xdr:from>
    <xdr:to>
      <xdr:col>21</xdr:col>
      <xdr:colOff>212725</xdr:colOff>
      <xdr:row>59</xdr:row>
      <xdr:rowOff>7733</xdr:rowOff>
    </xdr:to>
    <xdr:sp macro="" textlink="">
      <xdr:nvSpPr>
        <xdr:cNvPr id="602" name="円/楕円 601"/>
        <xdr:cNvSpPr/>
      </xdr:nvSpPr>
      <xdr:spPr>
        <a:xfrm>
          <a:off x="14541500" y="1002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170310</xdr:rowOff>
    </xdr:from>
    <xdr:ext cx="534377" cy="259045"/>
    <xdr:sp macro="" textlink="">
      <xdr:nvSpPr>
        <xdr:cNvPr id="603" name="テキスト ボックス 602"/>
        <xdr:cNvSpPr txBox="1"/>
      </xdr:nvSpPr>
      <xdr:spPr>
        <a:xfrm>
          <a:off x="14325111" y="1011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86,931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66225</xdr:rowOff>
    </xdr:from>
    <xdr:to>
      <xdr:col>20</xdr:col>
      <xdr:colOff>9525</xdr:colOff>
      <xdr:row>58</xdr:row>
      <xdr:rowOff>167825</xdr:rowOff>
    </xdr:to>
    <xdr:sp macro="" textlink="">
      <xdr:nvSpPr>
        <xdr:cNvPr id="604" name="円/楕円 603"/>
        <xdr:cNvSpPr/>
      </xdr:nvSpPr>
      <xdr:spPr>
        <a:xfrm>
          <a:off x="13652500" y="100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158952</xdr:rowOff>
    </xdr:from>
    <xdr:ext cx="534377" cy="259045"/>
    <xdr:sp macro="" textlink="">
      <xdr:nvSpPr>
        <xdr:cNvPr id="605" name="テキスト ボックス 604"/>
        <xdr:cNvSpPr txBox="1"/>
      </xdr:nvSpPr>
      <xdr:spPr>
        <a:xfrm>
          <a:off x="13436111" y="101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93,887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84991</xdr:rowOff>
    </xdr:from>
    <xdr:to>
      <xdr:col>18</xdr:col>
      <xdr:colOff>492125</xdr:colOff>
      <xdr:row>59</xdr:row>
      <xdr:rowOff>15141</xdr:rowOff>
    </xdr:to>
    <xdr:sp macro="" textlink="">
      <xdr:nvSpPr>
        <xdr:cNvPr id="606" name="円/楕円 605"/>
        <xdr:cNvSpPr/>
      </xdr:nvSpPr>
      <xdr:spPr>
        <a:xfrm>
          <a:off x="12763500" y="1002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6268</xdr:rowOff>
    </xdr:from>
    <xdr:ext cx="534377" cy="259045"/>
    <xdr:sp macro="" textlink="">
      <xdr:nvSpPr>
        <xdr:cNvPr id="607" name="テキスト ボックス 606"/>
        <xdr:cNvSpPr txBox="1"/>
      </xdr:nvSpPr>
      <xdr:spPr>
        <a:xfrm>
          <a:off x="12547111" y="1012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13779</xdr:rowOff>
    </xdr:from>
    <xdr:to>
      <xdr:col>23</xdr:col>
      <xdr:colOff>517525</xdr:colOff>
      <xdr:row>79</xdr:row>
      <xdr:rowOff>39345</xdr:rowOff>
    </xdr:to>
    <xdr:cxnSp macro="">
      <xdr:nvCxnSpPr>
        <xdr:cNvPr id="636" name="直線コネクタ 635"/>
        <xdr:cNvCxnSpPr/>
      </xdr:nvCxnSpPr>
      <xdr:spPr>
        <a:xfrm flipV="1">
          <a:off x="15481300" y="13558329"/>
          <a:ext cx="8382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143383</xdr:rowOff>
    </xdr:from>
    <xdr:to>
      <xdr:col>22</xdr:col>
      <xdr:colOff>365125</xdr:colOff>
      <xdr:row>79</xdr:row>
      <xdr:rowOff>39345</xdr:rowOff>
    </xdr:to>
    <xdr:cxnSp macro="">
      <xdr:nvCxnSpPr>
        <xdr:cNvPr id="639" name="直線コネクタ 638"/>
        <xdr:cNvCxnSpPr/>
      </xdr:nvCxnSpPr>
      <xdr:spPr>
        <a:xfrm>
          <a:off x="14592300" y="13516483"/>
          <a:ext cx="889000" cy="6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143383</xdr:rowOff>
    </xdr:from>
    <xdr:to>
      <xdr:col>21</xdr:col>
      <xdr:colOff>161925</xdr:colOff>
      <xdr:row>79</xdr:row>
      <xdr:rowOff>35764</xdr:rowOff>
    </xdr:to>
    <xdr:cxnSp macro="">
      <xdr:nvCxnSpPr>
        <xdr:cNvPr id="642" name="直線コネクタ 641"/>
        <xdr:cNvCxnSpPr/>
      </xdr:nvCxnSpPr>
      <xdr:spPr>
        <a:xfrm flipV="1">
          <a:off x="13703300" y="13516483"/>
          <a:ext cx="889000" cy="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155739</xdr:rowOff>
    </xdr:from>
    <xdr:to>
      <xdr:col>21</xdr:col>
      <xdr:colOff>212725</xdr:colOff>
      <xdr:row>78</xdr:row>
      <xdr:rowOff>85889</xdr:rowOff>
    </xdr:to>
    <xdr:sp macro="" textlink="">
      <xdr:nvSpPr>
        <xdr:cNvPr id="643" name="フローチャート : 判断 642"/>
        <xdr:cNvSpPr/>
      </xdr:nvSpPr>
      <xdr:spPr>
        <a:xfrm>
          <a:off x="14541500" y="133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102416</xdr:rowOff>
    </xdr:from>
    <xdr:ext cx="534377" cy="259045"/>
    <xdr:sp macro="" textlink="">
      <xdr:nvSpPr>
        <xdr:cNvPr id="644" name="テキスト ボックス 643"/>
        <xdr:cNvSpPr txBox="1"/>
      </xdr:nvSpPr>
      <xdr:spPr>
        <a:xfrm>
          <a:off x="14325111" y="131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35764</xdr:rowOff>
    </xdr:from>
    <xdr:to>
      <xdr:col>19</xdr:col>
      <xdr:colOff>644525</xdr:colOff>
      <xdr:row>79</xdr:row>
      <xdr:rowOff>44450</xdr:rowOff>
    </xdr:to>
    <xdr:cxnSp macro="">
      <xdr:nvCxnSpPr>
        <xdr:cNvPr id="645" name="直線コネクタ 644"/>
        <xdr:cNvCxnSpPr/>
      </xdr:nvCxnSpPr>
      <xdr:spPr>
        <a:xfrm flipV="1">
          <a:off x="12814300" y="13580314"/>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137364</xdr:rowOff>
    </xdr:from>
    <xdr:to>
      <xdr:col>20</xdr:col>
      <xdr:colOff>9525</xdr:colOff>
      <xdr:row>78</xdr:row>
      <xdr:rowOff>67514</xdr:rowOff>
    </xdr:to>
    <xdr:sp macro="" textlink="">
      <xdr:nvSpPr>
        <xdr:cNvPr id="646" name="フローチャート : 判断 645"/>
        <xdr:cNvSpPr/>
      </xdr:nvSpPr>
      <xdr:spPr>
        <a:xfrm>
          <a:off x="13652500" y="1333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84041</xdr:rowOff>
    </xdr:from>
    <xdr:ext cx="534377" cy="259045"/>
    <xdr:sp macro="" textlink="">
      <xdr:nvSpPr>
        <xdr:cNvPr id="647" name="テキスト ボックス 646"/>
        <xdr:cNvSpPr txBox="1"/>
      </xdr:nvSpPr>
      <xdr:spPr>
        <a:xfrm>
          <a:off x="13436111" y="131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18593</xdr:rowOff>
    </xdr:from>
    <xdr:to>
      <xdr:col>18</xdr:col>
      <xdr:colOff>492125</xdr:colOff>
      <xdr:row>77</xdr:row>
      <xdr:rowOff>120193</xdr:rowOff>
    </xdr:to>
    <xdr:sp macro="" textlink="">
      <xdr:nvSpPr>
        <xdr:cNvPr id="648" name="フローチャート : 判断 647"/>
        <xdr:cNvSpPr/>
      </xdr:nvSpPr>
      <xdr:spPr>
        <a:xfrm>
          <a:off x="12763500" y="132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136720</xdr:rowOff>
    </xdr:from>
    <xdr:ext cx="534377" cy="259045"/>
    <xdr:sp macro="" textlink="">
      <xdr:nvSpPr>
        <xdr:cNvPr id="649" name="テキスト ボックス 648"/>
        <xdr:cNvSpPr txBox="1"/>
      </xdr:nvSpPr>
      <xdr:spPr>
        <a:xfrm>
          <a:off x="12547111" y="129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134429</xdr:rowOff>
    </xdr:from>
    <xdr:to>
      <xdr:col>23</xdr:col>
      <xdr:colOff>568325</xdr:colOff>
      <xdr:row>79</xdr:row>
      <xdr:rowOff>64579</xdr:rowOff>
    </xdr:to>
    <xdr:sp macro="" textlink="">
      <xdr:nvSpPr>
        <xdr:cNvPr id="655" name="円/楕円 654"/>
        <xdr:cNvSpPr/>
      </xdr:nvSpPr>
      <xdr:spPr>
        <a:xfrm>
          <a:off x="16268700" y="135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49356</xdr:rowOff>
    </xdr:from>
    <xdr:ext cx="469744" cy="259045"/>
    <xdr:sp macro="" textlink="">
      <xdr:nvSpPr>
        <xdr:cNvPr id="656" name="災害復旧費該当値テキスト"/>
        <xdr:cNvSpPr txBox="1"/>
      </xdr:nvSpPr>
      <xdr:spPr>
        <a:xfrm>
          <a:off x="16370300" y="13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159995</xdr:rowOff>
    </xdr:from>
    <xdr:to>
      <xdr:col>22</xdr:col>
      <xdr:colOff>415925</xdr:colOff>
      <xdr:row>79</xdr:row>
      <xdr:rowOff>90145</xdr:rowOff>
    </xdr:to>
    <xdr:sp macro="" textlink="">
      <xdr:nvSpPr>
        <xdr:cNvPr id="657" name="円/楕円 656"/>
        <xdr:cNvSpPr/>
      </xdr:nvSpPr>
      <xdr:spPr>
        <a:xfrm>
          <a:off x="15430500" y="135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81272</xdr:rowOff>
    </xdr:from>
    <xdr:ext cx="378565" cy="259045"/>
    <xdr:sp macro="" textlink="">
      <xdr:nvSpPr>
        <xdr:cNvPr id="658" name="テキスト ボックス 657"/>
        <xdr:cNvSpPr txBox="1"/>
      </xdr:nvSpPr>
      <xdr:spPr>
        <a:xfrm>
          <a:off x="15292017" y="1362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92583</xdr:rowOff>
    </xdr:from>
    <xdr:to>
      <xdr:col>21</xdr:col>
      <xdr:colOff>212725</xdr:colOff>
      <xdr:row>79</xdr:row>
      <xdr:rowOff>22733</xdr:rowOff>
    </xdr:to>
    <xdr:sp macro="" textlink="">
      <xdr:nvSpPr>
        <xdr:cNvPr id="659" name="円/楕円 658"/>
        <xdr:cNvSpPr/>
      </xdr:nvSpPr>
      <xdr:spPr>
        <a:xfrm>
          <a:off x="14541500" y="134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13860</xdr:rowOff>
    </xdr:from>
    <xdr:ext cx="469744" cy="259045"/>
    <xdr:sp macro="" textlink="">
      <xdr:nvSpPr>
        <xdr:cNvPr id="660" name="テキスト ボックス 659"/>
        <xdr:cNvSpPr txBox="1"/>
      </xdr:nvSpPr>
      <xdr:spPr>
        <a:xfrm>
          <a:off x="14357427" y="1355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156414</xdr:rowOff>
    </xdr:from>
    <xdr:to>
      <xdr:col>20</xdr:col>
      <xdr:colOff>9525</xdr:colOff>
      <xdr:row>79</xdr:row>
      <xdr:rowOff>86564</xdr:rowOff>
    </xdr:to>
    <xdr:sp macro="" textlink="">
      <xdr:nvSpPr>
        <xdr:cNvPr id="661" name="円/楕円 660"/>
        <xdr:cNvSpPr/>
      </xdr:nvSpPr>
      <xdr:spPr>
        <a:xfrm>
          <a:off x="13652500" y="135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77691</xdr:rowOff>
    </xdr:from>
    <xdr:ext cx="378565" cy="259045"/>
    <xdr:sp macro="" textlink="">
      <xdr:nvSpPr>
        <xdr:cNvPr id="662" name="テキスト ボックス 661"/>
        <xdr:cNvSpPr txBox="1"/>
      </xdr:nvSpPr>
      <xdr:spPr>
        <a:xfrm>
          <a:off x="13514017" y="13622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3" name="円/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4" name="テキスト ボックス 66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132708</xdr:rowOff>
    </xdr:from>
    <xdr:to>
      <xdr:col>23</xdr:col>
      <xdr:colOff>517525</xdr:colOff>
      <xdr:row>95</xdr:row>
      <xdr:rowOff>39565</xdr:rowOff>
    </xdr:to>
    <xdr:cxnSp macro="">
      <xdr:nvCxnSpPr>
        <xdr:cNvPr id="693" name="直線コネクタ 692"/>
        <xdr:cNvCxnSpPr/>
      </xdr:nvCxnSpPr>
      <xdr:spPr>
        <a:xfrm>
          <a:off x="15481300" y="16249008"/>
          <a:ext cx="838200" cy="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4"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132708</xdr:rowOff>
    </xdr:from>
    <xdr:to>
      <xdr:col>22</xdr:col>
      <xdr:colOff>365125</xdr:colOff>
      <xdr:row>95</xdr:row>
      <xdr:rowOff>75208</xdr:rowOff>
    </xdr:to>
    <xdr:cxnSp macro="">
      <xdr:nvCxnSpPr>
        <xdr:cNvPr id="696" name="直線コネクタ 695"/>
        <xdr:cNvCxnSpPr/>
      </xdr:nvCxnSpPr>
      <xdr:spPr>
        <a:xfrm flipV="1">
          <a:off x="14592300" y="16249008"/>
          <a:ext cx="889000" cy="11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2004</xdr:rowOff>
    </xdr:from>
    <xdr:ext cx="599010" cy="259045"/>
    <xdr:sp macro="" textlink="">
      <xdr:nvSpPr>
        <xdr:cNvPr id="698" name="テキスト ボックス 697"/>
        <xdr:cNvSpPr txBox="1"/>
      </xdr:nvSpPr>
      <xdr:spPr>
        <a:xfrm>
          <a:off x="15181794"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75208</xdr:rowOff>
    </xdr:from>
    <xdr:to>
      <xdr:col>21</xdr:col>
      <xdr:colOff>161925</xdr:colOff>
      <xdr:row>95</xdr:row>
      <xdr:rowOff>87289</xdr:rowOff>
    </xdr:to>
    <xdr:cxnSp macro="">
      <xdr:nvCxnSpPr>
        <xdr:cNvPr id="699" name="直線コネクタ 698"/>
        <xdr:cNvCxnSpPr/>
      </xdr:nvCxnSpPr>
      <xdr:spPr>
        <a:xfrm flipV="1">
          <a:off x="13703300" y="16362958"/>
          <a:ext cx="889000" cy="1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149357</xdr:rowOff>
    </xdr:from>
    <xdr:to>
      <xdr:col>21</xdr:col>
      <xdr:colOff>212725</xdr:colOff>
      <xdr:row>96</xdr:row>
      <xdr:rowOff>79507</xdr:rowOff>
    </xdr:to>
    <xdr:sp macro="" textlink="">
      <xdr:nvSpPr>
        <xdr:cNvPr id="700" name="フローチャート : 判断 699"/>
        <xdr:cNvSpPr/>
      </xdr:nvSpPr>
      <xdr:spPr>
        <a:xfrm>
          <a:off x="14541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70634</xdr:rowOff>
    </xdr:from>
    <xdr:ext cx="599010" cy="259045"/>
    <xdr:sp macro="" textlink="">
      <xdr:nvSpPr>
        <xdr:cNvPr id="701" name="テキスト ボックス 700"/>
        <xdr:cNvSpPr txBox="1"/>
      </xdr:nvSpPr>
      <xdr:spPr>
        <a:xfrm>
          <a:off x="14292794" y="1652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35748</xdr:rowOff>
    </xdr:from>
    <xdr:to>
      <xdr:col>19</xdr:col>
      <xdr:colOff>644525</xdr:colOff>
      <xdr:row>95</xdr:row>
      <xdr:rowOff>87289</xdr:rowOff>
    </xdr:to>
    <xdr:cxnSp macro="">
      <xdr:nvCxnSpPr>
        <xdr:cNvPr id="702" name="直線コネクタ 701"/>
        <xdr:cNvCxnSpPr/>
      </xdr:nvCxnSpPr>
      <xdr:spPr>
        <a:xfrm>
          <a:off x="12814300" y="16323498"/>
          <a:ext cx="889000" cy="5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144069</xdr:rowOff>
    </xdr:from>
    <xdr:to>
      <xdr:col>20</xdr:col>
      <xdr:colOff>9525</xdr:colOff>
      <xdr:row>96</xdr:row>
      <xdr:rowOff>74219</xdr:rowOff>
    </xdr:to>
    <xdr:sp macro="" textlink="">
      <xdr:nvSpPr>
        <xdr:cNvPr id="703" name="フローチャート : 判断 702"/>
        <xdr:cNvSpPr/>
      </xdr:nvSpPr>
      <xdr:spPr>
        <a:xfrm>
          <a:off x="13652500" y="1643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65346</xdr:rowOff>
    </xdr:from>
    <xdr:ext cx="599010" cy="259045"/>
    <xdr:sp macro="" textlink="">
      <xdr:nvSpPr>
        <xdr:cNvPr id="704" name="テキスト ボックス 703"/>
        <xdr:cNvSpPr txBox="1"/>
      </xdr:nvSpPr>
      <xdr:spPr>
        <a:xfrm>
          <a:off x="13403794" y="1652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117326</xdr:rowOff>
    </xdr:from>
    <xdr:to>
      <xdr:col>18</xdr:col>
      <xdr:colOff>492125</xdr:colOff>
      <xdr:row>96</xdr:row>
      <xdr:rowOff>47476</xdr:rowOff>
    </xdr:to>
    <xdr:sp macro="" textlink="">
      <xdr:nvSpPr>
        <xdr:cNvPr id="705" name="フローチャート : 判断 704"/>
        <xdr:cNvSpPr/>
      </xdr:nvSpPr>
      <xdr:spPr>
        <a:xfrm>
          <a:off x="12763500" y="1640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38603</xdr:rowOff>
    </xdr:from>
    <xdr:ext cx="599010" cy="259045"/>
    <xdr:sp macro="" textlink="">
      <xdr:nvSpPr>
        <xdr:cNvPr id="706" name="テキスト ボックス 705"/>
        <xdr:cNvSpPr txBox="1"/>
      </xdr:nvSpPr>
      <xdr:spPr>
        <a:xfrm>
          <a:off x="12514794" y="1649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160215</xdr:rowOff>
    </xdr:from>
    <xdr:to>
      <xdr:col>23</xdr:col>
      <xdr:colOff>568325</xdr:colOff>
      <xdr:row>95</xdr:row>
      <xdr:rowOff>90365</xdr:rowOff>
    </xdr:to>
    <xdr:sp macro="" textlink="">
      <xdr:nvSpPr>
        <xdr:cNvPr id="712" name="円/楕円 711"/>
        <xdr:cNvSpPr/>
      </xdr:nvSpPr>
      <xdr:spPr>
        <a:xfrm>
          <a:off x="16268700" y="162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11642</xdr:rowOff>
    </xdr:from>
    <xdr:ext cx="599010" cy="259045"/>
    <xdr:sp macro="" textlink="">
      <xdr:nvSpPr>
        <xdr:cNvPr id="713" name="公債費該当値テキスト"/>
        <xdr:cNvSpPr txBox="1"/>
      </xdr:nvSpPr>
      <xdr:spPr>
        <a:xfrm>
          <a:off x="16370300" y="1612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181,282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81908</xdr:rowOff>
    </xdr:from>
    <xdr:to>
      <xdr:col>22</xdr:col>
      <xdr:colOff>415925</xdr:colOff>
      <xdr:row>95</xdr:row>
      <xdr:rowOff>12058</xdr:rowOff>
    </xdr:to>
    <xdr:sp macro="" textlink="">
      <xdr:nvSpPr>
        <xdr:cNvPr id="714" name="円/楕円 713"/>
        <xdr:cNvSpPr/>
      </xdr:nvSpPr>
      <xdr:spPr>
        <a:xfrm>
          <a:off x="15430500" y="161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28585</xdr:rowOff>
    </xdr:from>
    <xdr:ext cx="599010" cy="259045"/>
    <xdr:sp macro="" textlink="">
      <xdr:nvSpPr>
        <xdr:cNvPr id="715" name="テキスト ボックス 714"/>
        <xdr:cNvSpPr txBox="1"/>
      </xdr:nvSpPr>
      <xdr:spPr>
        <a:xfrm>
          <a:off x="15181794" y="1597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201,835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24408</xdr:rowOff>
    </xdr:from>
    <xdr:to>
      <xdr:col>21</xdr:col>
      <xdr:colOff>212725</xdr:colOff>
      <xdr:row>95</xdr:row>
      <xdr:rowOff>126008</xdr:rowOff>
    </xdr:to>
    <xdr:sp macro="" textlink="">
      <xdr:nvSpPr>
        <xdr:cNvPr id="716" name="円/楕円 715"/>
        <xdr:cNvSpPr/>
      </xdr:nvSpPr>
      <xdr:spPr>
        <a:xfrm>
          <a:off x="14541500" y="16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142535</xdr:rowOff>
    </xdr:from>
    <xdr:ext cx="599010" cy="259045"/>
    <xdr:sp macro="" textlink="">
      <xdr:nvSpPr>
        <xdr:cNvPr id="717" name="テキスト ボックス 716"/>
        <xdr:cNvSpPr txBox="1"/>
      </xdr:nvSpPr>
      <xdr:spPr>
        <a:xfrm>
          <a:off x="14292794" y="1608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171,927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36489</xdr:rowOff>
    </xdr:from>
    <xdr:to>
      <xdr:col>20</xdr:col>
      <xdr:colOff>9525</xdr:colOff>
      <xdr:row>95</xdr:row>
      <xdr:rowOff>138089</xdr:rowOff>
    </xdr:to>
    <xdr:sp macro="" textlink="">
      <xdr:nvSpPr>
        <xdr:cNvPr id="718" name="円/楕円 717"/>
        <xdr:cNvSpPr/>
      </xdr:nvSpPr>
      <xdr:spPr>
        <a:xfrm>
          <a:off x="13652500" y="1632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154616</xdr:rowOff>
    </xdr:from>
    <xdr:ext cx="599010" cy="259045"/>
    <xdr:sp macro="" textlink="">
      <xdr:nvSpPr>
        <xdr:cNvPr id="719" name="テキスト ボックス 718"/>
        <xdr:cNvSpPr txBox="1"/>
      </xdr:nvSpPr>
      <xdr:spPr>
        <a:xfrm>
          <a:off x="13403794" y="160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168,756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156398</xdr:rowOff>
    </xdr:from>
    <xdr:to>
      <xdr:col>18</xdr:col>
      <xdr:colOff>492125</xdr:colOff>
      <xdr:row>95</xdr:row>
      <xdr:rowOff>86548</xdr:rowOff>
    </xdr:to>
    <xdr:sp macro="" textlink="">
      <xdr:nvSpPr>
        <xdr:cNvPr id="720" name="円/楕円 719"/>
        <xdr:cNvSpPr/>
      </xdr:nvSpPr>
      <xdr:spPr>
        <a:xfrm>
          <a:off x="12763500" y="1627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103075</xdr:rowOff>
    </xdr:from>
    <xdr:ext cx="599010" cy="259045"/>
    <xdr:sp macro="" textlink="">
      <xdr:nvSpPr>
        <xdr:cNvPr id="721" name="テキスト ボックス 720"/>
        <xdr:cNvSpPr txBox="1"/>
      </xdr:nvSpPr>
      <xdr:spPr>
        <a:xfrm>
          <a:off x="12514794" y="1604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76556</xdr:rowOff>
    </xdr:from>
    <xdr:to>
      <xdr:col>29</xdr:col>
      <xdr:colOff>568325</xdr:colOff>
      <xdr:row>39</xdr:row>
      <xdr:rowOff>6706</xdr:rowOff>
    </xdr:to>
    <xdr:sp macro="" textlink="">
      <xdr:nvSpPr>
        <xdr:cNvPr id="755" name="フローチャート : 判断 754"/>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23233</xdr:rowOff>
    </xdr:from>
    <xdr:ext cx="378565" cy="259045"/>
    <xdr:sp macro="" textlink="">
      <xdr:nvSpPr>
        <xdr:cNvPr id="756" name="テキスト ボックス 755"/>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60737</xdr:rowOff>
    </xdr:from>
    <xdr:to>
      <xdr:col>28</xdr:col>
      <xdr:colOff>365125</xdr:colOff>
      <xdr:row>38</xdr:row>
      <xdr:rowOff>162337</xdr:rowOff>
    </xdr:to>
    <xdr:sp macro="" textlink="">
      <xdr:nvSpPr>
        <xdr:cNvPr id="758" name="フローチャート : 判断 757"/>
        <xdr:cNvSpPr/>
      </xdr:nvSpPr>
      <xdr:spPr>
        <a:xfrm>
          <a:off x="19494500" y="657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7414</xdr:rowOff>
    </xdr:from>
    <xdr:ext cx="378565" cy="259045"/>
    <xdr:sp macro="" textlink="">
      <xdr:nvSpPr>
        <xdr:cNvPr id="759" name="テキスト ボックス 758"/>
        <xdr:cNvSpPr txBox="1"/>
      </xdr:nvSpPr>
      <xdr:spPr>
        <a:xfrm>
          <a:off x="19356017" y="635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97495</xdr:rowOff>
    </xdr:from>
    <xdr:to>
      <xdr:col>27</xdr:col>
      <xdr:colOff>161925</xdr:colOff>
      <xdr:row>38</xdr:row>
      <xdr:rowOff>27645</xdr:rowOff>
    </xdr:to>
    <xdr:sp macro="" textlink="">
      <xdr:nvSpPr>
        <xdr:cNvPr id="760" name="フローチャート : 判断 759"/>
        <xdr:cNvSpPr/>
      </xdr:nvSpPr>
      <xdr:spPr>
        <a:xfrm>
          <a:off x="18605500" y="64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44172</xdr:rowOff>
    </xdr:from>
    <xdr:ext cx="469744" cy="259045"/>
    <xdr:sp macro="" textlink="">
      <xdr:nvSpPr>
        <xdr:cNvPr id="761" name="テキスト ボックス 760"/>
        <xdr:cNvSpPr txBox="1"/>
      </xdr:nvSpPr>
      <xdr:spPr>
        <a:xfrm>
          <a:off x="18421427" y="621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百年の森林構想や環境モデル都市関連で、農林水産業費・商工費の事業費が類似団体と比べ費用がかかっている。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総務費について、</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年度は基金への積立の増により類似団体と比べ高くなっている。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年度まで</a:t>
          </a:r>
          <a:r>
            <a:rPr lang="ja-JP" altLang="ja-JP" sz="1100">
              <a:solidFill>
                <a:schemeClr val="dk1"/>
              </a:solidFill>
              <a:effectLst/>
              <a:latin typeface="+mn-lt"/>
              <a:ea typeface="+mn-ea"/>
              <a:cs typeface="+mn-cs"/>
            </a:rPr>
            <a:t>、繰越額の半額以上を財政調整基金に</a:t>
          </a:r>
          <a:r>
            <a:rPr lang="ja-JP" altLang="en-US" sz="1100">
              <a:solidFill>
                <a:schemeClr val="dk1"/>
              </a:solidFill>
              <a:effectLst/>
              <a:latin typeface="+mn-lt"/>
              <a:ea typeface="+mn-ea"/>
              <a:cs typeface="+mn-cs"/>
            </a:rPr>
            <a:t>まわして</a:t>
          </a:r>
          <a:r>
            <a:rPr lang="ja-JP" altLang="ja-JP" sz="1100">
              <a:solidFill>
                <a:schemeClr val="dk1"/>
              </a:solidFill>
              <a:effectLst/>
              <a:latin typeface="+mn-lt"/>
              <a:ea typeface="+mn-ea"/>
              <a:cs typeface="+mn-cs"/>
            </a:rPr>
            <a:t>い</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ため、改善が見られ</a:t>
          </a:r>
          <a:r>
            <a:rPr lang="ja-JP" altLang="en-US" sz="1100">
              <a:solidFill>
                <a:schemeClr val="dk1"/>
              </a:solidFill>
              <a:effectLst/>
              <a:latin typeface="+mn-lt"/>
              <a:ea typeface="+mn-ea"/>
              <a:cs typeface="+mn-cs"/>
            </a:rPr>
            <a:t>ていた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年度は</a:t>
          </a:r>
          <a:r>
            <a:rPr lang="ja-JP" altLang="ja-JP" sz="1100">
              <a:solidFill>
                <a:schemeClr val="dk1"/>
              </a:solidFill>
              <a:effectLst/>
              <a:latin typeface="+mn-lt"/>
              <a:ea typeface="+mn-ea"/>
              <a:cs typeface="+mn-cs"/>
            </a:rPr>
            <a:t>大型公共施設建設に備え、</a:t>
          </a:r>
          <a:r>
            <a:rPr lang="ja-JP" altLang="en-US" sz="1100">
              <a:solidFill>
                <a:schemeClr val="dk1"/>
              </a:solidFill>
              <a:effectLst/>
              <a:latin typeface="+mn-lt"/>
              <a:ea typeface="+mn-ea"/>
              <a:cs typeface="+mn-cs"/>
            </a:rPr>
            <a:t>特定目的基金に</a:t>
          </a:r>
          <a:r>
            <a:rPr lang="ja-JP" altLang="ja-JP" sz="1100">
              <a:solidFill>
                <a:schemeClr val="dk1"/>
              </a:solidFill>
              <a:effectLst/>
              <a:latin typeface="+mn-lt"/>
              <a:ea typeface="+mn-ea"/>
              <a:cs typeface="+mn-cs"/>
            </a:rPr>
            <a:t>積立を</a:t>
          </a:r>
          <a:r>
            <a:rPr lang="ja-JP" altLang="en-US" sz="1100">
              <a:solidFill>
                <a:schemeClr val="dk1"/>
              </a:solidFill>
              <a:effectLst/>
              <a:latin typeface="+mn-lt"/>
              <a:ea typeface="+mn-ea"/>
              <a:cs typeface="+mn-cs"/>
            </a:rPr>
            <a:t>おこなっているため、実質単年度収支は減となっている。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aseline="0">
              <a:solidFill>
                <a:schemeClr val="dk1"/>
              </a:solidFill>
              <a:effectLst/>
              <a:latin typeface="+mn-lt"/>
              <a:ea typeface="+mn-ea"/>
              <a:cs typeface="+mn-cs"/>
            </a:rPr>
            <a:t>連結実質赤字比率に関しては、全会計で黒字となっている。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H18" sqref="AH18:AL18"/>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2830250</v>
      </c>
      <c r="BO4" s="381"/>
      <c r="BP4" s="381"/>
      <c r="BQ4" s="381"/>
      <c r="BR4" s="381"/>
      <c r="BS4" s="381"/>
      <c r="BT4" s="381"/>
      <c r="BU4" s="382"/>
      <c r="BV4" s="380">
        <v>2330310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6.2</v>
      </c>
      <c r="CU4" s="387"/>
      <c r="CV4" s="387"/>
      <c r="CW4" s="387"/>
      <c r="CX4" s="387"/>
      <c r="CY4" s="387"/>
      <c r="CZ4" s="387"/>
      <c r="DA4" s="388"/>
      <c r="DB4" s="386">
        <v>14.2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2688271</v>
      </c>
      <c r="BO5" s="418"/>
      <c r="BP5" s="418"/>
      <c r="BQ5" s="418"/>
      <c r="BR5" s="418"/>
      <c r="BS5" s="418"/>
      <c r="BT5" s="418"/>
      <c r="BU5" s="419"/>
      <c r="BV5" s="417">
        <v>2152002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87.2</v>
      </c>
      <c r="CU5" s="415"/>
      <c r="CV5" s="415"/>
      <c r="CW5" s="415"/>
      <c r="CX5" s="415"/>
      <c r="CY5" s="415"/>
      <c r="CZ5" s="415"/>
      <c r="DA5" s="416"/>
      <c r="DB5" s="414">
        <v>88.6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141979</v>
      </c>
      <c r="BO6" s="418"/>
      <c r="BP6" s="418"/>
      <c r="BQ6" s="418"/>
      <c r="BR6" s="418"/>
      <c r="BS6" s="418"/>
      <c r="BT6" s="418"/>
      <c r="BU6" s="419"/>
      <c r="BV6" s="417">
        <v>178308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89.8</v>
      </c>
      <c r="CU6" s="455"/>
      <c r="CV6" s="455"/>
      <c r="CW6" s="455"/>
      <c r="CX6" s="455"/>
      <c r="CY6" s="455"/>
      <c r="CZ6" s="455"/>
      <c r="DA6" s="456"/>
      <c r="DB6" s="454">
        <v>92.9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70484</v>
      </c>
      <c r="BO7" s="418"/>
      <c r="BP7" s="418"/>
      <c r="BQ7" s="418"/>
      <c r="BR7" s="418"/>
      <c r="BS7" s="418"/>
      <c r="BT7" s="418"/>
      <c r="BU7" s="419"/>
      <c r="BV7" s="417">
        <v>13399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1150494</v>
      </c>
      <c r="CU7" s="418"/>
      <c r="CV7" s="418"/>
      <c r="CW7" s="418"/>
      <c r="CX7" s="418"/>
      <c r="CY7" s="418"/>
      <c r="CZ7" s="418"/>
      <c r="DA7" s="419"/>
      <c r="DB7" s="417">
        <v>1164922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71495</v>
      </c>
      <c r="BO8" s="418"/>
      <c r="BP8" s="418"/>
      <c r="BQ8" s="418"/>
      <c r="BR8" s="418"/>
      <c r="BS8" s="418"/>
      <c r="BT8" s="418"/>
      <c r="BU8" s="419"/>
      <c r="BV8" s="417">
        <v>164909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0.13</v>
      </c>
      <c r="CU8" s="458"/>
      <c r="CV8" s="458"/>
      <c r="CW8" s="458"/>
      <c r="CX8" s="458"/>
      <c r="CY8" s="458"/>
      <c r="CZ8" s="458"/>
      <c r="DA8" s="459"/>
      <c r="DB8" s="457">
        <v>0.13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1472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-93414</v>
      </c>
      <c r="BO9" s="418"/>
      <c r="BP9" s="418"/>
      <c r="BQ9" s="418"/>
      <c r="BR9" s="418"/>
      <c r="BS9" s="418"/>
      <c r="BT9" s="418"/>
      <c r="BU9" s="419"/>
      <c r="BV9" s="417">
        <v>24988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12.6</v>
      </c>
      <c r="CU9" s="415"/>
      <c r="CV9" s="415"/>
      <c r="CW9" s="415"/>
      <c r="CX9" s="415"/>
      <c r="CY9" s="415"/>
      <c r="CZ9" s="415"/>
      <c r="DA9" s="416"/>
      <c r="DB9" s="414">
        <v>17.100000000000001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1520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33342</v>
      </c>
      <c r="BO10" s="418"/>
      <c r="BP10" s="418"/>
      <c r="BQ10" s="418"/>
      <c r="BR10" s="418"/>
      <c r="BS10" s="418"/>
      <c r="BT10" s="418"/>
      <c r="BU10" s="419"/>
      <c r="BV10" s="417">
        <v>67039</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v>31981</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1485</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200000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1471</v>
      </c>
      <c r="S13" s="499"/>
      <c r="T13" s="499"/>
      <c r="U13" s="499"/>
      <c r="V13" s="500"/>
      <c r="W13" s="433" t="s">
        <v>125</v>
      </c>
      <c r="X13" s="434"/>
      <c r="Y13" s="434"/>
      <c r="Z13" s="434"/>
      <c r="AA13" s="434"/>
      <c r="AB13" s="424"/>
      <c r="AC13" s="468">
        <v>107</v>
      </c>
      <c r="AD13" s="469"/>
      <c r="AE13" s="469"/>
      <c r="AF13" s="469"/>
      <c r="AG13" s="508"/>
      <c r="AH13" s="468">
        <v>97</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-260072</v>
      </c>
      <c r="BO13" s="418"/>
      <c r="BP13" s="418"/>
      <c r="BQ13" s="418"/>
      <c r="BR13" s="418"/>
      <c r="BS13" s="418"/>
      <c r="BT13" s="418"/>
      <c r="BU13" s="419"/>
      <c r="BV13" s="417">
        <v>124008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8.6</v>
      </c>
      <c r="CU13" s="415"/>
      <c r="CV13" s="415"/>
      <c r="CW13" s="415"/>
      <c r="CX13" s="415"/>
      <c r="CY13" s="415"/>
      <c r="CZ13" s="415"/>
      <c r="DA13" s="416"/>
      <c r="DB13" s="414">
        <v>9.1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1519</v>
      </c>
      <c r="S14" s="499"/>
      <c r="T14" s="499"/>
      <c r="U14" s="499"/>
      <c r="V14" s="500"/>
      <c r="W14" s="407"/>
      <c r="X14" s="408"/>
      <c r="Y14" s="408"/>
      <c r="Z14" s="408"/>
      <c r="AA14" s="408"/>
      <c r="AB14" s="397"/>
      <c r="AC14" s="501">
        <v>14.5</v>
      </c>
      <c r="AD14" s="502"/>
      <c r="AE14" s="502"/>
      <c r="AF14" s="502"/>
      <c r="AG14" s="503"/>
      <c r="AH14" s="501">
        <v>14.1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1508</v>
      </c>
      <c r="S15" s="499"/>
      <c r="T15" s="499"/>
      <c r="U15" s="499"/>
      <c r="V15" s="500"/>
      <c r="W15" s="433" t="s">
        <v>131</v>
      </c>
      <c r="X15" s="434"/>
      <c r="Y15" s="434"/>
      <c r="Z15" s="434"/>
      <c r="AA15" s="434"/>
      <c r="AB15" s="424"/>
      <c r="AC15" s="468">
        <v>246</v>
      </c>
      <c r="AD15" s="469"/>
      <c r="AE15" s="469"/>
      <c r="AF15" s="469"/>
      <c r="AG15" s="508"/>
      <c r="AH15" s="468">
        <v>207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140274</v>
      </c>
      <c r="BO15" s="381"/>
      <c r="BP15" s="381"/>
      <c r="BQ15" s="381"/>
      <c r="BR15" s="381"/>
      <c r="BS15" s="381"/>
      <c r="BT15" s="381"/>
      <c r="BU15" s="382"/>
      <c r="BV15" s="380">
        <v>137967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33.200000000000003</v>
      </c>
      <c r="AD16" s="502"/>
      <c r="AE16" s="502"/>
      <c r="AF16" s="502"/>
      <c r="AG16" s="503"/>
      <c r="AH16" s="501">
        <v>30</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1076623</v>
      </c>
      <c r="BO16" s="418"/>
      <c r="BP16" s="418"/>
      <c r="BQ16" s="418"/>
      <c r="BR16" s="418"/>
      <c r="BS16" s="418"/>
      <c r="BT16" s="418"/>
      <c r="BU16" s="419"/>
      <c r="BV16" s="417">
        <v>1076915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387</v>
      </c>
      <c r="AD17" s="469"/>
      <c r="AE17" s="469"/>
      <c r="AF17" s="469"/>
      <c r="AG17" s="508"/>
      <c r="AH17" s="468">
        <v>385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173658</v>
      </c>
      <c r="BO17" s="418"/>
      <c r="BP17" s="418"/>
      <c r="BQ17" s="418"/>
      <c r="BR17" s="418"/>
      <c r="BS17" s="418"/>
      <c r="BT17" s="418"/>
      <c r="BU17" s="419"/>
      <c r="BV17" s="417">
        <v>170331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57.97</v>
      </c>
      <c r="M18" s="530"/>
      <c r="N18" s="530"/>
      <c r="O18" s="530"/>
      <c r="P18" s="530"/>
      <c r="Q18" s="530"/>
      <c r="R18" s="531"/>
      <c r="S18" s="531"/>
      <c r="T18" s="531"/>
      <c r="U18" s="531"/>
      <c r="V18" s="532"/>
      <c r="W18" s="435"/>
      <c r="X18" s="436"/>
      <c r="Y18" s="436"/>
      <c r="Z18" s="436"/>
      <c r="AA18" s="436"/>
      <c r="AB18" s="427"/>
      <c r="AC18" s="533">
        <v>52.3</v>
      </c>
      <c r="AD18" s="534"/>
      <c r="AE18" s="534"/>
      <c r="AF18" s="534"/>
      <c r="AG18" s="535"/>
      <c r="AH18" s="533">
        <v>55.9</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1023346</v>
      </c>
      <c r="BO18" s="418"/>
      <c r="BP18" s="418"/>
      <c r="BQ18" s="418"/>
      <c r="BR18" s="418"/>
      <c r="BS18" s="418"/>
      <c r="BT18" s="418"/>
      <c r="BU18" s="419"/>
      <c r="BV18" s="417">
        <v>1061491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1872959</v>
      </c>
      <c r="BO19" s="418"/>
      <c r="BP19" s="418"/>
      <c r="BQ19" s="418"/>
      <c r="BR19" s="418"/>
      <c r="BS19" s="418"/>
      <c r="BT19" s="418"/>
      <c r="BU19" s="419"/>
      <c r="BV19" s="417">
        <v>1573471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561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2139579</v>
      </c>
      <c r="BO23" s="418"/>
      <c r="BP23" s="418"/>
      <c r="BQ23" s="418"/>
      <c r="BR23" s="418"/>
      <c r="BS23" s="418"/>
      <c r="BT23" s="418"/>
      <c r="BU23" s="419"/>
      <c r="BV23" s="417">
        <v>2138428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6500</v>
      </c>
      <c r="R24" s="469"/>
      <c r="S24" s="469"/>
      <c r="T24" s="469"/>
      <c r="U24" s="469"/>
      <c r="V24" s="508"/>
      <c r="W24" s="563"/>
      <c r="X24" s="551"/>
      <c r="Y24" s="552"/>
      <c r="Z24" s="467" t="s">
        <v>155</v>
      </c>
      <c r="AA24" s="447"/>
      <c r="AB24" s="447"/>
      <c r="AC24" s="447"/>
      <c r="AD24" s="447"/>
      <c r="AE24" s="447"/>
      <c r="AF24" s="447"/>
      <c r="AG24" s="448"/>
      <c r="AH24" s="468">
        <v>32</v>
      </c>
      <c r="AI24" s="469"/>
      <c r="AJ24" s="469"/>
      <c r="AK24" s="469"/>
      <c r="AL24" s="508"/>
      <c r="AM24" s="468">
        <v>102176</v>
      </c>
      <c r="AN24" s="469"/>
      <c r="AO24" s="469"/>
      <c r="AP24" s="469"/>
      <c r="AQ24" s="469"/>
      <c r="AR24" s="508"/>
      <c r="AS24" s="468">
        <v>3193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1861620</v>
      </c>
      <c r="BO24" s="418"/>
      <c r="BP24" s="418"/>
      <c r="BQ24" s="418"/>
      <c r="BR24" s="418"/>
      <c r="BS24" s="418"/>
      <c r="BT24" s="418"/>
      <c r="BU24" s="419"/>
      <c r="BV24" s="417">
        <v>1810318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5500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t="s">
        <v>122</v>
      </c>
      <c r="BO25" s="381"/>
      <c r="BP25" s="381"/>
      <c r="BQ25" s="381"/>
      <c r="BR25" s="381"/>
      <c r="BS25" s="381"/>
      <c r="BT25" s="381"/>
      <c r="BU25" s="382"/>
      <c r="BV25" s="380" t="s">
        <v>122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5200</v>
      </c>
      <c r="R26" s="469"/>
      <c r="S26" s="469"/>
      <c r="T26" s="469"/>
      <c r="U26" s="469"/>
      <c r="V26" s="508"/>
      <c r="W26" s="563"/>
      <c r="X26" s="551"/>
      <c r="Y26" s="552"/>
      <c r="Z26" s="467" t="s">
        <v>161</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2630</v>
      </c>
      <c r="R27" s="469"/>
      <c r="S27" s="469"/>
      <c r="T27" s="469"/>
      <c r="U27" s="469"/>
      <c r="V27" s="508"/>
      <c r="W27" s="563"/>
      <c r="X27" s="551"/>
      <c r="Y27" s="552"/>
      <c r="Z27" s="467" t="s">
        <v>164</v>
      </c>
      <c r="AA27" s="447"/>
      <c r="AB27" s="447"/>
      <c r="AC27" s="447"/>
      <c r="AD27" s="447"/>
      <c r="AE27" s="447"/>
      <c r="AF27" s="447"/>
      <c r="AG27" s="448"/>
      <c r="AH27" s="468">
        <v>5</v>
      </c>
      <c r="AI27" s="469"/>
      <c r="AJ27" s="469"/>
      <c r="AK27" s="469"/>
      <c r="AL27" s="508"/>
      <c r="AM27" s="468">
        <v>11225</v>
      </c>
      <c r="AN27" s="469"/>
      <c r="AO27" s="469"/>
      <c r="AP27" s="469"/>
      <c r="AQ27" s="469"/>
      <c r="AR27" s="508"/>
      <c r="AS27" s="468">
        <v>2245</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2200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314902</v>
      </c>
      <c r="BO28" s="381"/>
      <c r="BP28" s="381"/>
      <c r="BQ28" s="381"/>
      <c r="BR28" s="381"/>
      <c r="BS28" s="381"/>
      <c r="BT28" s="381"/>
      <c r="BU28" s="382"/>
      <c r="BV28" s="380">
        <v>481560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6</v>
      </c>
      <c r="M29" s="469"/>
      <c r="N29" s="469"/>
      <c r="O29" s="469"/>
      <c r="P29" s="508"/>
      <c r="Q29" s="468">
        <v>2000</v>
      </c>
      <c r="R29" s="469"/>
      <c r="S29" s="469"/>
      <c r="T29" s="469"/>
      <c r="U29" s="469"/>
      <c r="V29" s="508"/>
      <c r="W29" s="564"/>
      <c r="X29" s="565"/>
      <c r="Y29" s="566"/>
      <c r="Z29" s="467" t="s">
        <v>171</v>
      </c>
      <c r="AA29" s="447"/>
      <c r="AB29" s="447"/>
      <c r="AC29" s="447"/>
      <c r="AD29" s="447"/>
      <c r="AE29" s="447"/>
      <c r="AF29" s="447"/>
      <c r="AG29" s="448"/>
      <c r="AH29" s="468">
        <v>37</v>
      </c>
      <c r="AI29" s="469"/>
      <c r="AJ29" s="469"/>
      <c r="AK29" s="469"/>
      <c r="AL29" s="508"/>
      <c r="AM29" s="468">
        <v>113401</v>
      </c>
      <c r="AN29" s="469"/>
      <c r="AO29" s="469"/>
      <c r="AP29" s="469"/>
      <c r="AQ29" s="469"/>
      <c r="AR29" s="508"/>
      <c r="AS29" s="468">
        <v>3065</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423175</v>
      </c>
      <c r="BO29" s="418"/>
      <c r="BP29" s="418"/>
      <c r="BQ29" s="418"/>
      <c r="BR29" s="418"/>
      <c r="BS29" s="418"/>
      <c r="BT29" s="418"/>
      <c r="BU29" s="419"/>
      <c r="BV29" s="417">
        <v>134315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94.3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688755</v>
      </c>
      <c r="BO30" s="587"/>
      <c r="BP30" s="587"/>
      <c r="BQ30" s="587"/>
      <c r="BR30" s="587"/>
      <c r="BS30" s="587"/>
      <c r="BT30" s="587"/>
      <c r="BU30" s="588"/>
      <c r="BV30" s="586">
        <v>608222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西粟倉村国民健康保険事業勘定特別会計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西粟倉村簡易水道事業特別会計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勝英農業共済事務組合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森林管理特別会計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西粟倉村国民健康保険施設勘定特別会計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西粟倉村農業集落排水事業特別会計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美作養護老人ホーム組合（養護老人ホーム会計）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西粟倉村介護保険事業勘定特別会計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t="str">
        <f>IF('各会計、関係団体の財政状況及び健全化判断比率'!B35="","",'各会計、関係団体の財政状況及び健全化判断比率'!B35)</f>
        <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美作養護老人ホーム組合（特別養護老人ホーム会計）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西粟倉村後期高齢者医療事業特別会計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美作養護老人ホーム組合（訪問介護事業特別会計）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西粟倉村介護サービス事業勘定特別会計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勝英衛生施設組合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9" zoomScale="80" zoomScaleNormal="80" zoomScaleSheetLayoutView="100" workbookViewId="0">
      <selection activeCell="K38" sqref="K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2" t="s">
        <v>526</v>
      </c>
      <c r="D34" s="1182"/>
      <c r="E34" s="1183"/>
      <c r="F34" s="32">
        <v>10.43</v>
      </c>
      <c r="G34" s="33">
        <v>16.63</v>
      </c>
      <c r="H34" s="33">
        <v>12.86</v>
      </c>
      <c r="I34" s="33">
        <v>14.15</v>
      </c>
      <c r="J34" s="34">
        <v>6.2</v>
      </c>
      <c r="K34" s="22"/>
      <c r="L34" s="22"/>
      <c r="M34" s="22"/>
      <c r="N34" s="22"/>
      <c r="O34" s="22"/>
      <c r="P34" s="22"/>
    </row>
    <row r="35" spans="1:16" ht="39" customHeight="1" x14ac:dyDescent="0.15">
      <c r="A35" s="22"/>
      <c r="B35" s="35"/>
      <c r="C35" s="1176" t="s">
        <v>527</v>
      </c>
      <c r="D35" s="1177"/>
      <c r="E35" s="1178"/>
      <c r="F35" s="36">
        <v>0.8</v>
      </c>
      <c r="G35" s="37">
        <v>1.56</v>
      </c>
      <c r="H35" s="37">
        <v>2.27</v>
      </c>
      <c r="I35" s="37">
        <v>2.2400000000000002</v>
      </c>
      <c r="J35" s="38">
        <v>1.69</v>
      </c>
      <c r="K35" s="22"/>
      <c r="L35" s="22"/>
      <c r="M35" s="22"/>
      <c r="N35" s="22"/>
      <c r="O35" s="22"/>
      <c r="P35" s="22"/>
    </row>
    <row r="36" spans="1:16" ht="39" customHeight="1" x14ac:dyDescent="0.15">
      <c r="A36" s="22"/>
      <c r="B36" s="35"/>
      <c r="C36" s="1176" t="s">
        <v>528</v>
      </c>
      <c r="D36" s="1177"/>
      <c r="E36" s="1178"/>
      <c r="F36" s="36">
        <v>0.22</v>
      </c>
      <c r="G36" s="37">
        <v>0.38</v>
      </c>
      <c r="H36" s="37">
        <v>0.6</v>
      </c>
      <c r="I36" s="37">
        <v>0.8</v>
      </c>
      <c r="J36" s="38">
        <v>1.05</v>
      </c>
      <c r="K36" s="22"/>
      <c r="L36" s="22"/>
      <c r="M36" s="22"/>
      <c r="N36" s="22"/>
      <c r="O36" s="22"/>
      <c r="P36" s="22"/>
    </row>
    <row r="37" spans="1:16" ht="39" customHeight="1" x14ac:dyDescent="0.15">
      <c r="A37" s="22"/>
      <c r="B37" s="35"/>
      <c r="C37" s="1176" t="s">
        <v>529</v>
      </c>
      <c r="D37" s="1177"/>
      <c r="E37" s="1178"/>
      <c r="F37" s="36">
        <v>0.68</v>
      </c>
      <c r="G37" s="37">
        <v>0.32</v>
      </c>
      <c r="H37" s="37">
        <v>0.21</v>
      </c>
      <c r="I37" s="37">
        <v>0.37</v>
      </c>
      <c r="J37" s="38">
        <v>0.78</v>
      </c>
      <c r="K37" s="22"/>
      <c r="L37" s="22"/>
      <c r="M37" s="22"/>
      <c r="N37" s="22"/>
      <c r="O37" s="22"/>
      <c r="P37" s="22"/>
    </row>
    <row r="38" spans="1:16" ht="39" customHeight="1" x14ac:dyDescent="0.15">
      <c r="A38" s="22"/>
      <c r="B38" s="35"/>
      <c r="C38" s="1176" t="s">
        <v>530</v>
      </c>
      <c r="D38" s="1177"/>
      <c r="E38" s="1178"/>
      <c r="F38" s="36">
        <v>0.63</v>
      </c>
      <c r="G38" s="37">
        <v>0.44</v>
      </c>
      <c r="H38" s="37">
        <v>0.2</v>
      </c>
      <c r="I38" s="37">
        <v>0</v>
      </c>
      <c r="J38" s="38">
        <v>0.05</v>
      </c>
      <c r="K38" s="22"/>
      <c r="L38" s="22"/>
      <c r="M38" s="22"/>
      <c r="N38" s="22"/>
      <c r="O38" s="22"/>
      <c r="P38" s="22"/>
    </row>
    <row r="39" spans="1:16" ht="39" customHeight="1" x14ac:dyDescent="0.15">
      <c r="A39" s="22"/>
      <c r="B39" s="35"/>
      <c r="C39" s="1176" t="s">
        <v>531</v>
      </c>
      <c r="D39" s="1177"/>
      <c r="E39" s="1178"/>
      <c r="F39" s="36">
        <v>0</v>
      </c>
      <c r="G39" s="37">
        <v>0</v>
      </c>
      <c r="H39" s="37">
        <v>0</v>
      </c>
      <c r="I39" s="37">
        <v>0</v>
      </c>
      <c r="J39" s="38">
        <v>0</v>
      </c>
      <c r="K39" s="22"/>
      <c r="L39" s="22"/>
      <c r="M39" s="22"/>
      <c r="N39" s="22"/>
      <c r="O39" s="22"/>
      <c r="P39" s="22"/>
    </row>
    <row r="40" spans="1:16" ht="39" customHeight="1" x14ac:dyDescent="0.15">
      <c r="A40" s="22"/>
      <c r="B40" s="35"/>
      <c r="C40" s="1176" t="s">
        <v>532</v>
      </c>
      <c r="D40" s="1177"/>
      <c r="E40" s="1178"/>
      <c r="F40" s="36">
        <v>0</v>
      </c>
      <c r="G40" s="37">
        <v>0</v>
      </c>
      <c r="H40" s="37">
        <v>0</v>
      </c>
      <c r="I40" s="37">
        <v>0.01</v>
      </c>
      <c r="J40" s="38">
        <v>0</v>
      </c>
      <c r="K40" s="22"/>
      <c r="L40" s="22"/>
      <c r="M40" s="22"/>
      <c r="N40" s="22"/>
      <c r="O40" s="22"/>
      <c r="P40" s="22"/>
    </row>
    <row r="41" spans="1:16" ht="39" customHeight="1" x14ac:dyDescent="0.15">
      <c r="A41" s="22"/>
      <c r="B41" s="35"/>
      <c r="C41" s="1176" t="s">
        <v>533</v>
      </c>
      <c r="D41" s="1177"/>
      <c r="E41" s="1178"/>
      <c r="F41" s="36">
        <v>0</v>
      </c>
      <c r="G41" s="37">
        <v>0.01</v>
      </c>
      <c r="H41" s="37">
        <v>0</v>
      </c>
      <c r="I41" s="37">
        <v>0.01</v>
      </c>
      <c r="J41" s="38">
        <v>0</v>
      </c>
      <c r="K41" s="22"/>
      <c r="L41" s="22"/>
      <c r="M41" s="22"/>
      <c r="N41" s="22"/>
      <c r="O41" s="22"/>
      <c r="P41" s="22"/>
    </row>
    <row r="42" spans="1:16" ht="39" customHeight="1" x14ac:dyDescent="0.15">
      <c r="A42" s="22"/>
      <c r="B42" s="39"/>
      <c r="C42" s="1176" t="s">
        <v>534</v>
      </c>
      <c r="D42" s="1177"/>
      <c r="E42" s="1178"/>
      <c r="F42" s="36" t="s">
        <v>479</v>
      </c>
      <c r="G42" s="37" t="s">
        <v>479</v>
      </c>
      <c r="H42" s="37" t="s">
        <v>479</v>
      </c>
      <c r="I42" s="37" t="s">
        <v>479</v>
      </c>
      <c r="J42" s="38" t="s">
        <v>479</v>
      </c>
      <c r="K42" s="22"/>
      <c r="L42" s="22"/>
      <c r="M42" s="22"/>
      <c r="N42" s="22"/>
      <c r="O42" s="22"/>
      <c r="P42" s="22"/>
    </row>
    <row r="43" spans="1:16" ht="39" customHeight="1" thickBot="1" x14ac:dyDescent="0.2">
      <c r="A43" s="22"/>
      <c r="B43" s="40"/>
      <c r="C43" s="1179" t="s">
        <v>535</v>
      </c>
      <c r="D43" s="1180"/>
      <c r="E43" s="118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1" zoomScaleSheetLayoutView="55" workbookViewId="0">
      <selection activeCell="N56" sqref="N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2" t="s">
        <v>11</v>
      </c>
      <c r="C45" s="1193"/>
      <c r="D45" s="58"/>
      <c r="E45" s="1198" t="s">
        <v>12</v>
      </c>
      <c r="F45" s="1198"/>
      <c r="G45" s="1198"/>
      <c r="H45" s="1198"/>
      <c r="I45" s="1198"/>
      <c r="J45" s="1199"/>
      <c r="K45" s="59">
        <v>268</v>
      </c>
      <c r="L45" s="60">
        <v>246</v>
      </c>
      <c r="M45" s="60">
        <v>250</v>
      </c>
      <c r="N45" s="60">
        <v>275</v>
      </c>
      <c r="O45" s="61">
        <v>269</v>
      </c>
      <c r="P45" s="48"/>
      <c r="Q45" s="48"/>
      <c r="R45" s="48"/>
      <c r="S45" s="48"/>
      <c r="T45" s="48"/>
      <c r="U45" s="48"/>
    </row>
    <row r="46" spans="1:21" ht="30.75" customHeight="1" x14ac:dyDescent="0.15">
      <c r="A46" s="48"/>
      <c r="B46" s="1194"/>
      <c r="C46" s="1195"/>
      <c r="D46" s="62"/>
      <c r="E46" s="1186" t="s">
        <v>13</v>
      </c>
      <c r="F46" s="1186"/>
      <c r="G46" s="1186"/>
      <c r="H46" s="1186"/>
      <c r="I46" s="1186"/>
      <c r="J46" s="1187"/>
      <c r="K46" s="63" t="s">
        <v>479</v>
      </c>
      <c r="L46" s="64" t="s">
        <v>479</v>
      </c>
      <c r="M46" s="64" t="s">
        <v>479</v>
      </c>
      <c r="N46" s="64" t="s">
        <v>479</v>
      </c>
      <c r="O46" s="65" t="s">
        <v>479</v>
      </c>
      <c r="P46" s="48"/>
      <c r="Q46" s="48"/>
      <c r="R46" s="48"/>
      <c r="S46" s="48"/>
      <c r="T46" s="48"/>
      <c r="U46" s="48"/>
    </row>
    <row r="47" spans="1:21" ht="30.75" customHeight="1" x14ac:dyDescent="0.15">
      <c r="A47" s="48"/>
      <c r="B47" s="1194"/>
      <c r="C47" s="1195"/>
      <c r="D47" s="62"/>
      <c r="E47" s="1186" t="s">
        <v>14</v>
      </c>
      <c r="F47" s="1186"/>
      <c r="G47" s="1186"/>
      <c r="H47" s="1186"/>
      <c r="I47" s="1186"/>
      <c r="J47" s="1187"/>
      <c r="K47" s="63" t="s">
        <v>479</v>
      </c>
      <c r="L47" s="64" t="s">
        <v>479</v>
      </c>
      <c r="M47" s="64" t="s">
        <v>479</v>
      </c>
      <c r="N47" s="64" t="s">
        <v>479</v>
      </c>
      <c r="O47" s="65" t="s">
        <v>479</v>
      </c>
      <c r="P47" s="48"/>
      <c r="Q47" s="48"/>
      <c r="R47" s="48"/>
      <c r="S47" s="48"/>
      <c r="T47" s="48"/>
      <c r="U47" s="48"/>
    </row>
    <row r="48" spans="1:21" ht="30.75" customHeight="1" x14ac:dyDescent="0.15">
      <c r="A48" s="48"/>
      <c r="B48" s="1194"/>
      <c r="C48" s="1195"/>
      <c r="D48" s="62"/>
      <c r="E48" s="1186" t="s">
        <v>15</v>
      </c>
      <c r="F48" s="1186"/>
      <c r="G48" s="1186"/>
      <c r="H48" s="1186"/>
      <c r="I48" s="1186"/>
      <c r="J48" s="1187"/>
      <c r="K48" s="63">
        <v>73</v>
      </c>
      <c r="L48" s="64">
        <v>71</v>
      </c>
      <c r="M48" s="64">
        <v>71</v>
      </c>
      <c r="N48" s="64">
        <v>67</v>
      </c>
      <c r="O48" s="65">
        <v>66</v>
      </c>
      <c r="P48" s="48"/>
      <c r="Q48" s="48"/>
      <c r="R48" s="48"/>
      <c r="S48" s="48"/>
      <c r="T48" s="48"/>
      <c r="U48" s="48"/>
    </row>
    <row r="49" spans="1:21" ht="30.75" customHeight="1" x14ac:dyDescent="0.15">
      <c r="A49" s="48"/>
      <c r="B49" s="1194"/>
      <c r="C49" s="1195"/>
      <c r="D49" s="62"/>
      <c r="E49" s="1186" t="s">
        <v>16</v>
      </c>
      <c r="F49" s="1186"/>
      <c r="G49" s="1186"/>
      <c r="H49" s="1186"/>
      <c r="I49" s="1186"/>
      <c r="J49" s="1187"/>
      <c r="K49" s="63" t="s">
        <v>479</v>
      </c>
      <c r="L49" s="64" t="s">
        <v>479</v>
      </c>
      <c r="M49" s="64" t="s">
        <v>479</v>
      </c>
      <c r="N49" s="64" t="s">
        <v>479</v>
      </c>
      <c r="O49" s="65" t="s">
        <v>479</v>
      </c>
      <c r="P49" s="48"/>
      <c r="Q49" s="48"/>
      <c r="R49" s="48"/>
      <c r="S49" s="48"/>
      <c r="T49" s="48"/>
      <c r="U49" s="48"/>
    </row>
    <row r="50" spans="1:21" ht="30.75" customHeight="1" x14ac:dyDescent="0.15">
      <c r="A50" s="48"/>
      <c r="B50" s="1194"/>
      <c r="C50" s="1195"/>
      <c r="D50" s="62"/>
      <c r="E50" s="1186" t="s">
        <v>17</v>
      </c>
      <c r="F50" s="1186"/>
      <c r="G50" s="1186"/>
      <c r="H50" s="1186"/>
      <c r="I50" s="1186"/>
      <c r="J50" s="1187"/>
      <c r="K50" s="63" t="s">
        <v>479</v>
      </c>
      <c r="L50" s="64" t="s">
        <v>479</v>
      </c>
      <c r="M50" s="64" t="s">
        <v>479</v>
      </c>
      <c r="N50" s="64" t="s">
        <v>479</v>
      </c>
      <c r="O50" s="65" t="s">
        <v>479</v>
      </c>
      <c r="P50" s="48"/>
      <c r="Q50" s="48"/>
      <c r="R50" s="48"/>
      <c r="S50" s="48"/>
      <c r="T50" s="48"/>
      <c r="U50" s="48"/>
    </row>
    <row r="51" spans="1:21" ht="30.75" customHeight="1" x14ac:dyDescent="0.15">
      <c r="A51" s="48"/>
      <c r="B51" s="1196"/>
      <c r="C51" s="1197"/>
      <c r="D51" s="66"/>
      <c r="E51" s="1186" t="s">
        <v>18</v>
      </c>
      <c r="F51" s="1186"/>
      <c r="G51" s="1186"/>
      <c r="H51" s="1186"/>
      <c r="I51" s="1186"/>
      <c r="J51" s="1187"/>
      <c r="K51" s="63" t="s">
        <v>479</v>
      </c>
      <c r="L51" s="64" t="s">
        <v>479</v>
      </c>
      <c r="M51" s="64" t="s">
        <v>479</v>
      </c>
      <c r="N51" s="64" t="s">
        <v>479</v>
      </c>
      <c r="O51" s="65" t="s">
        <v>479</v>
      </c>
      <c r="P51" s="48"/>
      <c r="Q51" s="48"/>
      <c r="R51" s="48"/>
      <c r="S51" s="48"/>
      <c r="T51" s="48"/>
      <c r="U51" s="48"/>
    </row>
    <row r="52" spans="1:21" ht="30.75" customHeight="1" x14ac:dyDescent="0.15">
      <c r="A52" s="48"/>
      <c r="B52" s="1184" t="s">
        <v>19</v>
      </c>
      <c r="C52" s="1185"/>
      <c r="D52" s="66"/>
      <c r="E52" s="1186" t="s">
        <v>20</v>
      </c>
      <c r="F52" s="1186"/>
      <c r="G52" s="1186"/>
      <c r="H52" s="1186"/>
      <c r="I52" s="1186"/>
      <c r="J52" s="1187"/>
      <c r="K52" s="63">
        <v>245</v>
      </c>
      <c r="L52" s="64">
        <v>236</v>
      </c>
      <c r="M52" s="64">
        <v>235</v>
      </c>
      <c r="N52" s="64">
        <v>263</v>
      </c>
      <c r="O52" s="65">
        <v>263</v>
      </c>
      <c r="P52" s="48"/>
      <c r="Q52" s="48"/>
      <c r="R52" s="48"/>
      <c r="S52" s="48"/>
      <c r="T52" s="48"/>
      <c r="U52" s="48"/>
    </row>
    <row r="53" spans="1:21" ht="30.75" customHeight="1" thickBot="1" x14ac:dyDescent="0.2">
      <c r="A53" s="48"/>
      <c r="B53" s="1188" t="s">
        <v>21</v>
      </c>
      <c r="C53" s="1189"/>
      <c r="D53" s="67"/>
      <c r="E53" s="1190" t="s">
        <v>22</v>
      </c>
      <c r="F53" s="1190"/>
      <c r="G53" s="1190"/>
      <c r="H53" s="1190"/>
      <c r="I53" s="1190"/>
      <c r="J53" s="1191"/>
      <c r="K53" s="68">
        <v>96</v>
      </c>
      <c r="L53" s="69">
        <v>81</v>
      </c>
      <c r="M53" s="69">
        <v>86</v>
      </c>
      <c r="N53" s="69">
        <v>79</v>
      </c>
      <c r="O53" s="70">
        <v>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0" zoomScale="90" zoomScaleNormal="90" zoomScaleSheetLayoutView="100" workbookViewId="0">
      <selection activeCell="N41" sqref="N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0" t="s">
        <v>24</v>
      </c>
      <c r="C41" s="1201"/>
      <c r="D41" s="81"/>
      <c r="E41" s="1206" t="s">
        <v>25</v>
      </c>
      <c r="F41" s="1206"/>
      <c r="G41" s="1206"/>
      <c r="H41" s="1207"/>
      <c r="I41" s="82">
        <v>2063</v>
      </c>
      <c r="J41" s="83">
        <v>2253</v>
      </c>
      <c r="K41" s="83">
        <v>2238</v>
      </c>
      <c r="L41" s="83">
        <v>2138</v>
      </c>
      <c r="M41" s="84">
        <v>2140</v>
      </c>
    </row>
    <row r="42" spans="2:13" ht="27.75" customHeight="1" x14ac:dyDescent="0.15">
      <c r="B42" s="1202"/>
      <c r="C42" s="1203"/>
      <c r="D42" s="85"/>
      <c r="E42" s="1208" t="s">
        <v>26</v>
      </c>
      <c r="F42" s="1208"/>
      <c r="G42" s="1208"/>
      <c r="H42" s="1209"/>
      <c r="I42" s="86" t="s">
        <v>479</v>
      </c>
      <c r="J42" s="87" t="s">
        <v>479</v>
      </c>
      <c r="K42" s="87" t="s">
        <v>479</v>
      </c>
      <c r="L42" s="87" t="s">
        <v>479</v>
      </c>
      <c r="M42" s="88" t="s">
        <v>479</v>
      </c>
    </row>
    <row r="43" spans="2:13" ht="27.75" customHeight="1" x14ac:dyDescent="0.15">
      <c r="B43" s="1202"/>
      <c r="C43" s="1203"/>
      <c r="D43" s="85"/>
      <c r="E43" s="1208" t="s">
        <v>27</v>
      </c>
      <c r="F43" s="1208"/>
      <c r="G43" s="1208"/>
      <c r="H43" s="1209"/>
      <c r="I43" s="86">
        <v>492</v>
      </c>
      <c r="J43" s="87">
        <v>514</v>
      </c>
      <c r="K43" s="87">
        <v>402</v>
      </c>
      <c r="L43" s="87">
        <v>312</v>
      </c>
      <c r="M43" s="88">
        <v>338</v>
      </c>
    </row>
    <row r="44" spans="2:13" ht="27.75" customHeight="1" x14ac:dyDescent="0.15">
      <c r="B44" s="1202"/>
      <c r="C44" s="1203"/>
      <c r="D44" s="85"/>
      <c r="E44" s="1208" t="s">
        <v>28</v>
      </c>
      <c r="F44" s="1208"/>
      <c r="G44" s="1208"/>
      <c r="H44" s="1209"/>
      <c r="I44" s="86">
        <v>25</v>
      </c>
      <c r="J44" s="87" t="s">
        <v>479</v>
      </c>
      <c r="K44" s="87" t="s">
        <v>479</v>
      </c>
      <c r="L44" s="87" t="s">
        <v>479</v>
      </c>
      <c r="M44" s="88" t="s">
        <v>479</v>
      </c>
    </row>
    <row r="45" spans="2:13" ht="27.75" customHeight="1" x14ac:dyDescent="0.15">
      <c r="B45" s="1202"/>
      <c r="C45" s="1203"/>
      <c r="D45" s="85"/>
      <c r="E45" s="1208" t="s">
        <v>29</v>
      </c>
      <c r="F45" s="1208"/>
      <c r="G45" s="1208"/>
      <c r="H45" s="1209"/>
      <c r="I45" s="86">
        <v>254</v>
      </c>
      <c r="J45" s="87">
        <v>204</v>
      </c>
      <c r="K45" s="87">
        <v>192</v>
      </c>
      <c r="L45" s="87">
        <v>212</v>
      </c>
      <c r="M45" s="88">
        <v>194</v>
      </c>
    </row>
    <row r="46" spans="2:13" ht="27.75" customHeight="1" x14ac:dyDescent="0.15">
      <c r="B46" s="1202"/>
      <c r="C46" s="1203"/>
      <c r="D46" s="89"/>
      <c r="E46" s="1208" t="s">
        <v>30</v>
      </c>
      <c r="F46" s="1208"/>
      <c r="G46" s="1208"/>
      <c r="H46" s="1209"/>
      <c r="I46" s="86" t="s">
        <v>479</v>
      </c>
      <c r="J46" s="87" t="s">
        <v>479</v>
      </c>
      <c r="K46" s="87" t="s">
        <v>479</v>
      </c>
      <c r="L46" s="87" t="s">
        <v>479</v>
      </c>
      <c r="M46" s="88" t="s">
        <v>479</v>
      </c>
    </row>
    <row r="47" spans="2:13" ht="27.75" customHeight="1" x14ac:dyDescent="0.15">
      <c r="B47" s="1202"/>
      <c r="C47" s="1203"/>
      <c r="D47" s="90"/>
      <c r="E47" s="1210" t="s">
        <v>31</v>
      </c>
      <c r="F47" s="1211"/>
      <c r="G47" s="1211"/>
      <c r="H47" s="1212"/>
      <c r="I47" s="86" t="s">
        <v>479</v>
      </c>
      <c r="J47" s="87" t="s">
        <v>479</v>
      </c>
      <c r="K47" s="87" t="s">
        <v>479</v>
      </c>
      <c r="L47" s="87" t="s">
        <v>479</v>
      </c>
      <c r="M47" s="88" t="s">
        <v>479</v>
      </c>
    </row>
    <row r="48" spans="2:13" ht="27.75" customHeight="1" x14ac:dyDescent="0.15">
      <c r="B48" s="1202"/>
      <c r="C48" s="1203"/>
      <c r="D48" s="85"/>
      <c r="E48" s="1208" t="s">
        <v>32</v>
      </c>
      <c r="F48" s="1208"/>
      <c r="G48" s="1208"/>
      <c r="H48" s="1209"/>
      <c r="I48" s="86" t="s">
        <v>479</v>
      </c>
      <c r="J48" s="87" t="s">
        <v>479</v>
      </c>
      <c r="K48" s="87" t="s">
        <v>479</v>
      </c>
      <c r="L48" s="87" t="s">
        <v>479</v>
      </c>
      <c r="M48" s="88" t="s">
        <v>479</v>
      </c>
    </row>
    <row r="49" spans="2:13" ht="27.75" customHeight="1" x14ac:dyDescent="0.15">
      <c r="B49" s="1204"/>
      <c r="C49" s="1205"/>
      <c r="D49" s="85"/>
      <c r="E49" s="1208" t="s">
        <v>33</v>
      </c>
      <c r="F49" s="1208"/>
      <c r="G49" s="1208"/>
      <c r="H49" s="1209"/>
      <c r="I49" s="86" t="s">
        <v>479</v>
      </c>
      <c r="J49" s="87" t="s">
        <v>479</v>
      </c>
      <c r="K49" s="87" t="s">
        <v>479</v>
      </c>
      <c r="L49" s="87" t="s">
        <v>479</v>
      </c>
      <c r="M49" s="88" t="s">
        <v>479</v>
      </c>
    </row>
    <row r="50" spans="2:13" ht="27.75" customHeight="1" x14ac:dyDescent="0.15">
      <c r="B50" s="1213" t="s">
        <v>34</v>
      </c>
      <c r="C50" s="1214"/>
      <c r="D50" s="91"/>
      <c r="E50" s="1208" t="s">
        <v>35</v>
      </c>
      <c r="F50" s="1208"/>
      <c r="G50" s="1208"/>
      <c r="H50" s="1209"/>
      <c r="I50" s="86">
        <v>373</v>
      </c>
      <c r="J50" s="87">
        <v>740</v>
      </c>
      <c r="K50" s="87">
        <v>986</v>
      </c>
      <c r="L50" s="87">
        <v>1149</v>
      </c>
      <c r="M50" s="88">
        <v>1427</v>
      </c>
    </row>
    <row r="51" spans="2:13" ht="27.75" customHeight="1" x14ac:dyDescent="0.15">
      <c r="B51" s="1202"/>
      <c r="C51" s="1203"/>
      <c r="D51" s="85"/>
      <c r="E51" s="1208" t="s">
        <v>36</v>
      </c>
      <c r="F51" s="1208"/>
      <c r="G51" s="1208"/>
      <c r="H51" s="1209"/>
      <c r="I51" s="86">
        <v>65</v>
      </c>
      <c r="J51" s="87">
        <v>55</v>
      </c>
      <c r="K51" s="87">
        <v>45</v>
      </c>
      <c r="L51" s="87">
        <v>34</v>
      </c>
      <c r="M51" s="88">
        <v>27</v>
      </c>
    </row>
    <row r="52" spans="2:13" ht="27.75" customHeight="1" x14ac:dyDescent="0.15">
      <c r="B52" s="1204"/>
      <c r="C52" s="1205"/>
      <c r="D52" s="85"/>
      <c r="E52" s="1208" t="s">
        <v>37</v>
      </c>
      <c r="F52" s="1208"/>
      <c r="G52" s="1208"/>
      <c r="H52" s="1209"/>
      <c r="I52" s="86">
        <v>2017</v>
      </c>
      <c r="J52" s="87">
        <v>1965</v>
      </c>
      <c r="K52" s="87">
        <v>1955</v>
      </c>
      <c r="L52" s="87">
        <v>1919</v>
      </c>
      <c r="M52" s="88">
        <v>1776</v>
      </c>
    </row>
    <row r="53" spans="2:13" ht="27.75" customHeight="1" thickBot="1" x14ac:dyDescent="0.2">
      <c r="B53" s="1215" t="s">
        <v>21</v>
      </c>
      <c r="C53" s="1216"/>
      <c r="D53" s="92"/>
      <c r="E53" s="1217" t="s">
        <v>38</v>
      </c>
      <c r="F53" s="1217"/>
      <c r="G53" s="1217"/>
      <c r="H53" s="1218"/>
      <c r="I53" s="93">
        <v>379</v>
      </c>
      <c r="J53" s="94">
        <v>211</v>
      </c>
      <c r="K53" s="94">
        <v>-153</v>
      </c>
      <c r="L53" s="94">
        <v>-439</v>
      </c>
      <c r="M53" s="95">
        <v>-558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10" zoomScale="80" zoomScaleNormal="8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543</v>
      </c>
      <c r="I42" s="354"/>
      <c r="J42" s="354"/>
      <c r="K42" s="354"/>
      <c r="L42" s="246"/>
      <c r="M42" s="246"/>
      <c r="N42" s="246"/>
      <c r="O42" s="246"/>
    </row>
    <row r="43" spans="2:17" x14ac:dyDescent="0.15">
      <c r="B43" s="250"/>
      <c r="C43" s="246"/>
      <c r="D43" s="246"/>
      <c r="E43" s="246"/>
      <c r="F43" s="246"/>
      <c r="G43" s="1233" t="s">
        <v>552</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544</v>
      </c>
    </row>
    <row r="50" spans="1:17" x14ac:dyDescent="0.15">
      <c r="B50" s="250"/>
      <c r="C50" s="246"/>
      <c r="D50" s="246"/>
      <c r="E50" s="246"/>
      <c r="F50" s="246"/>
      <c r="G50" s="1242"/>
      <c r="H50" s="1243"/>
      <c r="I50" s="1243"/>
      <c r="J50" s="1244"/>
      <c r="K50" s="356" t="s">
        <v>519</v>
      </c>
      <c r="L50" s="356" t="s">
        <v>520</v>
      </c>
      <c r="M50" s="356" t="s">
        <v>521</v>
      </c>
      <c r="N50" s="356" t="s">
        <v>522</v>
      </c>
      <c r="O50" s="356" t="s">
        <v>523</v>
      </c>
    </row>
    <row r="51" spans="1:17" x14ac:dyDescent="0.15">
      <c r="B51" s="250"/>
      <c r="C51" s="246"/>
      <c r="D51" s="246"/>
      <c r="E51" s="246"/>
      <c r="F51" s="246"/>
      <c r="G51" s="1245" t="s">
        <v>545</v>
      </c>
      <c r="H51" s="1246"/>
      <c r="I51" s="1251" t="s">
        <v>546</v>
      </c>
      <c r="J51" s="1251"/>
      <c r="K51" s="1253"/>
      <c r="L51" s="1253"/>
      <c r="M51" s="1253"/>
      <c r="N51" s="1219"/>
      <c r="O51" s="1253"/>
    </row>
    <row r="52" spans="1:17" x14ac:dyDescent="0.15">
      <c r="B52" s="250"/>
      <c r="C52" s="246"/>
      <c r="D52" s="246"/>
      <c r="E52" s="246"/>
      <c r="F52" s="246"/>
      <c r="G52" s="1247"/>
      <c r="H52" s="1248"/>
      <c r="I52" s="1252"/>
      <c r="J52" s="1252"/>
      <c r="K52" s="1219"/>
      <c r="L52" s="1219"/>
      <c r="M52" s="1219"/>
      <c r="N52" s="1219"/>
      <c r="O52" s="1219"/>
    </row>
    <row r="53" spans="1:17" x14ac:dyDescent="0.15">
      <c r="A53" s="357"/>
      <c r="B53" s="250"/>
      <c r="C53" s="246"/>
      <c r="D53" s="246"/>
      <c r="E53" s="246"/>
      <c r="F53" s="246"/>
      <c r="G53" s="1247"/>
      <c r="H53" s="1248"/>
      <c r="I53" s="1231" t="s">
        <v>547</v>
      </c>
      <c r="J53" s="1231"/>
      <c r="K53" s="1254"/>
      <c r="L53" s="1254"/>
      <c r="M53" s="1254"/>
      <c r="N53" s="1223">
        <v>56.8</v>
      </c>
      <c r="O53" s="1254"/>
    </row>
    <row r="54" spans="1:17" x14ac:dyDescent="0.15">
      <c r="A54" s="357"/>
      <c r="B54" s="250"/>
      <c r="C54" s="246"/>
      <c r="D54" s="246"/>
      <c r="E54" s="246"/>
      <c r="F54" s="246"/>
      <c r="G54" s="1249"/>
      <c r="H54" s="1250"/>
      <c r="I54" s="1231"/>
      <c r="J54" s="1231"/>
      <c r="K54" s="1224"/>
      <c r="L54" s="1224"/>
      <c r="M54" s="1224"/>
      <c r="N54" s="1224"/>
      <c r="O54" s="1224"/>
    </row>
    <row r="55" spans="1:17" x14ac:dyDescent="0.15">
      <c r="A55" s="357"/>
      <c r="B55" s="250"/>
      <c r="C55" s="246"/>
      <c r="D55" s="246"/>
      <c r="E55" s="246"/>
      <c r="F55" s="246"/>
      <c r="G55" s="1225" t="s">
        <v>548</v>
      </c>
      <c r="H55" s="1226"/>
      <c r="I55" s="1231" t="s">
        <v>546</v>
      </c>
      <c r="J55" s="1231"/>
      <c r="K55" s="1253"/>
      <c r="L55" s="1253"/>
      <c r="M55" s="1253"/>
      <c r="N55" s="1219">
        <v>0</v>
      </c>
      <c r="O55" s="1253"/>
    </row>
    <row r="56" spans="1:17" x14ac:dyDescent="0.15">
      <c r="A56" s="357"/>
      <c r="B56" s="250"/>
      <c r="C56" s="246"/>
      <c r="D56" s="246"/>
      <c r="E56" s="246"/>
      <c r="F56" s="246"/>
      <c r="G56" s="1227"/>
      <c r="H56" s="1228"/>
      <c r="I56" s="1231"/>
      <c r="J56" s="1231"/>
      <c r="K56" s="1219"/>
      <c r="L56" s="1219"/>
      <c r="M56" s="1219"/>
      <c r="N56" s="1219"/>
      <c r="O56" s="1219"/>
    </row>
    <row r="57" spans="1:17" s="357" customFormat="1" x14ac:dyDescent="0.15">
      <c r="B57" s="358"/>
      <c r="C57" s="354"/>
      <c r="D57" s="354"/>
      <c r="E57" s="354"/>
      <c r="F57" s="354"/>
      <c r="G57" s="1227"/>
      <c r="H57" s="1228"/>
      <c r="I57" s="1221" t="s">
        <v>547</v>
      </c>
      <c r="J57" s="1221"/>
      <c r="K57" s="1254"/>
      <c r="L57" s="1254"/>
      <c r="M57" s="1254"/>
      <c r="N57" s="1223">
        <v>55.8</v>
      </c>
      <c r="O57" s="1254"/>
      <c r="P57" s="359"/>
      <c r="Q57" s="358"/>
    </row>
    <row r="58" spans="1:17" s="357" customFormat="1" x14ac:dyDescent="0.15">
      <c r="A58" s="245"/>
      <c r="B58" s="358"/>
      <c r="C58" s="354"/>
      <c r="D58" s="354"/>
      <c r="E58" s="354"/>
      <c r="F58" s="354"/>
      <c r="G58" s="1229"/>
      <c r="H58" s="1230"/>
      <c r="I58" s="1221"/>
      <c r="J58" s="1221"/>
      <c r="K58" s="1224"/>
      <c r="L58" s="1224"/>
      <c r="M58" s="1224"/>
      <c r="N58" s="1224"/>
      <c r="O58" s="122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549</v>
      </c>
      <c r="C63" s="246"/>
      <c r="D63" s="246"/>
      <c r="E63" s="246"/>
      <c r="F63" s="246"/>
      <c r="G63" s="246"/>
      <c r="H63" s="246"/>
      <c r="I63" s="246"/>
      <c r="J63" s="246"/>
      <c r="K63" s="246"/>
      <c r="L63" s="246"/>
      <c r="M63" s="246"/>
      <c r="N63" s="246"/>
      <c r="O63" s="246"/>
    </row>
    <row r="64" spans="1:17" x14ac:dyDescent="0.15">
      <c r="B64" s="250"/>
      <c r="C64" s="246"/>
      <c r="D64" s="246"/>
      <c r="E64" s="246"/>
      <c r="F64" s="246"/>
      <c r="G64" s="353" t="s">
        <v>543</v>
      </c>
      <c r="I64" s="354"/>
      <c r="J64" s="354"/>
      <c r="K64" s="354"/>
      <c r="L64" s="246"/>
      <c r="M64" s="246"/>
      <c r="N64" s="246"/>
      <c r="O64" s="246"/>
    </row>
    <row r="65" spans="2:30" x14ac:dyDescent="0.15">
      <c r="B65" s="250"/>
      <c r="C65" s="246"/>
      <c r="D65" s="246"/>
      <c r="E65" s="246"/>
      <c r="F65" s="246"/>
      <c r="G65" s="1233" t="s">
        <v>553</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550</v>
      </c>
      <c r="I71" s="370"/>
      <c r="J71" s="366"/>
      <c r="K71" s="366"/>
      <c r="L71" s="367"/>
      <c r="M71" s="366"/>
      <c r="N71" s="367"/>
      <c r="O71" s="368"/>
    </row>
    <row r="72" spans="2:30" x14ac:dyDescent="0.15">
      <c r="B72" s="250"/>
      <c r="C72" s="246"/>
      <c r="D72" s="246"/>
      <c r="E72" s="246"/>
      <c r="F72" s="246"/>
      <c r="G72" s="1242"/>
      <c r="H72" s="1243"/>
      <c r="I72" s="1243"/>
      <c r="J72" s="1244"/>
      <c r="K72" s="356" t="s">
        <v>519</v>
      </c>
      <c r="L72" s="356" t="s">
        <v>520</v>
      </c>
      <c r="M72" s="356" t="s">
        <v>521</v>
      </c>
      <c r="N72" s="356" t="s">
        <v>522</v>
      </c>
      <c r="O72" s="356" t="s">
        <v>523</v>
      </c>
    </row>
    <row r="73" spans="2:30" x14ac:dyDescent="0.15">
      <c r="B73" s="250"/>
      <c r="C73" s="246"/>
      <c r="D73" s="246"/>
      <c r="E73" s="246"/>
      <c r="F73" s="246"/>
      <c r="G73" s="1245" t="s">
        <v>545</v>
      </c>
      <c r="H73" s="1246"/>
      <c r="I73" s="1251" t="s">
        <v>546</v>
      </c>
      <c r="J73" s="1251"/>
      <c r="K73" s="1232">
        <v>42</v>
      </c>
      <c r="L73" s="1232">
        <v>23.7</v>
      </c>
      <c r="M73" s="1219"/>
      <c r="N73" s="1219"/>
      <c r="O73" s="1219"/>
      <c r="S73" s="245">
        <v>9.9</v>
      </c>
    </row>
    <row r="74" spans="2:30" x14ac:dyDescent="0.15">
      <c r="B74" s="250"/>
      <c r="C74" s="246"/>
      <c r="D74" s="246"/>
      <c r="E74" s="246"/>
      <c r="F74" s="246"/>
      <c r="G74" s="1247"/>
      <c r="H74" s="1248"/>
      <c r="I74" s="1252"/>
      <c r="J74" s="1252"/>
      <c r="K74" s="1232"/>
      <c r="L74" s="1232"/>
      <c r="M74" s="1219"/>
      <c r="N74" s="1219"/>
      <c r="O74" s="1219"/>
    </row>
    <row r="75" spans="2:30" x14ac:dyDescent="0.15">
      <c r="B75" s="250"/>
      <c r="C75" s="246"/>
      <c r="D75" s="246"/>
      <c r="E75" s="246"/>
      <c r="F75" s="246"/>
      <c r="G75" s="1247"/>
      <c r="H75" s="1248"/>
      <c r="I75" s="1231" t="s">
        <v>551</v>
      </c>
      <c r="J75" s="1231"/>
      <c r="K75" s="1223">
        <v>9.6</v>
      </c>
      <c r="L75" s="1223">
        <v>9.8000000000000007</v>
      </c>
      <c r="M75" s="1223">
        <v>9.9</v>
      </c>
      <c r="N75" s="1223">
        <v>9.1</v>
      </c>
      <c r="O75" s="1223">
        <v>8.6</v>
      </c>
      <c r="U75" s="245">
        <v>81.2</v>
      </c>
      <c r="W75" s="245">
        <v>87.2</v>
      </c>
      <c r="Y75" s="245">
        <v>99.8</v>
      </c>
      <c r="AA75" s="245">
        <v>109.5</v>
      </c>
      <c r="AC75" s="245">
        <v>115.2</v>
      </c>
    </row>
    <row r="76" spans="2:30" x14ac:dyDescent="0.15">
      <c r="B76" s="250"/>
      <c r="C76" s="246"/>
      <c r="D76" s="246"/>
      <c r="E76" s="246"/>
      <c r="F76" s="246"/>
      <c r="G76" s="1249"/>
      <c r="H76" s="1250"/>
      <c r="I76" s="1231"/>
      <c r="J76" s="1231"/>
      <c r="K76" s="1224"/>
      <c r="L76" s="1224"/>
      <c r="M76" s="1224"/>
      <c r="N76" s="1224"/>
      <c r="O76" s="1224"/>
    </row>
    <row r="77" spans="2:30" x14ac:dyDescent="0.15">
      <c r="B77" s="250"/>
      <c r="C77" s="246"/>
      <c r="D77" s="246"/>
      <c r="E77" s="246"/>
      <c r="F77" s="246"/>
      <c r="G77" s="1225" t="s">
        <v>548</v>
      </c>
      <c r="H77" s="1226"/>
      <c r="I77" s="1231" t="s">
        <v>546</v>
      </c>
      <c r="J77" s="1231"/>
      <c r="K77" s="1232">
        <v>0</v>
      </c>
      <c r="L77" s="1232">
        <v>0</v>
      </c>
      <c r="M77" s="1219">
        <v>0</v>
      </c>
      <c r="N77" s="1219">
        <v>0</v>
      </c>
      <c r="O77" s="1219">
        <v>0</v>
      </c>
      <c r="R77" s="245">
        <v>12.3</v>
      </c>
      <c r="T77" s="245">
        <v>11.1</v>
      </c>
    </row>
    <row r="78" spans="2:30" x14ac:dyDescent="0.15">
      <c r="B78" s="250"/>
      <c r="C78" s="246"/>
      <c r="D78" s="246"/>
      <c r="E78" s="246"/>
      <c r="F78" s="246"/>
      <c r="G78" s="1227"/>
      <c r="H78" s="1228"/>
      <c r="I78" s="1231"/>
      <c r="J78" s="1231"/>
      <c r="K78" s="1232"/>
      <c r="L78" s="1232"/>
      <c r="M78" s="1219"/>
      <c r="N78" s="1219"/>
      <c r="O78" s="1219"/>
    </row>
    <row r="79" spans="2:30" x14ac:dyDescent="0.15">
      <c r="B79" s="250"/>
      <c r="C79" s="246"/>
      <c r="D79" s="246"/>
      <c r="E79" s="246"/>
      <c r="F79" s="246"/>
      <c r="G79" s="1227"/>
      <c r="H79" s="1228"/>
      <c r="I79" s="1220" t="s">
        <v>551</v>
      </c>
      <c r="J79" s="1221"/>
      <c r="K79" s="1222">
        <v>9.6999999999999993</v>
      </c>
      <c r="L79" s="1222">
        <v>8.6</v>
      </c>
      <c r="M79" s="1222">
        <v>7.7</v>
      </c>
      <c r="N79" s="1222">
        <v>7.2</v>
      </c>
      <c r="O79" s="1222">
        <v>6</v>
      </c>
      <c r="V79" s="245">
        <v>53.5</v>
      </c>
      <c r="X79" s="245">
        <v>48.2</v>
      </c>
      <c r="Z79" s="245">
        <v>34.200000000000003</v>
      </c>
      <c r="AB79" s="245">
        <v>30.3</v>
      </c>
      <c r="AD79" s="245">
        <v>28.9</v>
      </c>
    </row>
    <row r="80" spans="2:30" x14ac:dyDescent="0.15">
      <c r="B80" s="250"/>
      <c r="C80" s="246"/>
      <c r="D80" s="246"/>
      <c r="E80" s="246"/>
      <c r="F80" s="246"/>
      <c r="G80" s="1229"/>
      <c r="H80" s="1230"/>
      <c r="I80" s="1221"/>
      <c r="J80" s="1221"/>
      <c r="K80" s="1222"/>
      <c r="L80" s="1222"/>
      <c r="M80" s="1222"/>
      <c r="N80" s="1222"/>
      <c r="O80" s="1222"/>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90" zoomScaleNormal="90" zoomScaleSheetLayoutView="70" workbookViewId="0">
      <selection activeCell="J63" sqref="J6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election activeCell="J63" sqref="J6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284893</v>
      </c>
      <c r="E3" s="118"/>
      <c r="F3" s="119">
        <v>185018</v>
      </c>
      <c r="G3" s="120"/>
      <c r="H3" s="121"/>
    </row>
    <row r="4" spans="1:8" x14ac:dyDescent="0.15">
      <c r="A4" s="122"/>
      <c r="B4" s="123"/>
      <c r="C4" s="124"/>
      <c r="D4" s="125">
        <v>63131</v>
      </c>
      <c r="E4" s="126"/>
      <c r="F4" s="127">
        <v>95064</v>
      </c>
      <c r="G4" s="128"/>
      <c r="H4" s="129"/>
    </row>
    <row r="5" spans="1:8" x14ac:dyDescent="0.15">
      <c r="A5" s="110" t="s">
        <v>513</v>
      </c>
      <c r="B5" s="115"/>
      <c r="C5" s="116"/>
      <c r="D5" s="117">
        <v>490603</v>
      </c>
      <c r="E5" s="118"/>
      <c r="F5" s="119">
        <v>238802</v>
      </c>
      <c r="G5" s="120"/>
      <c r="H5" s="121"/>
    </row>
    <row r="6" spans="1:8" x14ac:dyDescent="0.15">
      <c r="A6" s="122"/>
      <c r="B6" s="123"/>
      <c r="C6" s="124"/>
      <c r="D6" s="125">
        <v>208480</v>
      </c>
      <c r="E6" s="126"/>
      <c r="F6" s="127">
        <v>128562</v>
      </c>
      <c r="G6" s="128"/>
      <c r="H6" s="129"/>
    </row>
    <row r="7" spans="1:8" x14ac:dyDescent="0.15">
      <c r="A7" s="110" t="s">
        <v>514</v>
      </c>
      <c r="B7" s="115"/>
      <c r="C7" s="116"/>
      <c r="D7" s="117">
        <v>249807</v>
      </c>
      <c r="E7" s="118"/>
      <c r="F7" s="119">
        <v>288550</v>
      </c>
      <c r="G7" s="120"/>
      <c r="H7" s="121"/>
    </row>
    <row r="8" spans="1:8" x14ac:dyDescent="0.15">
      <c r="A8" s="122"/>
      <c r="B8" s="123"/>
      <c r="C8" s="124"/>
      <c r="D8" s="125">
        <v>30703</v>
      </c>
      <c r="E8" s="126"/>
      <c r="F8" s="127">
        <v>141525</v>
      </c>
      <c r="G8" s="128"/>
      <c r="H8" s="129"/>
    </row>
    <row r="9" spans="1:8" x14ac:dyDescent="0.15">
      <c r="A9" s="110" t="s">
        <v>515</v>
      </c>
      <c r="B9" s="115"/>
      <c r="C9" s="116"/>
      <c r="D9" s="117">
        <v>221937</v>
      </c>
      <c r="E9" s="118"/>
      <c r="F9" s="119">
        <v>245039</v>
      </c>
      <c r="G9" s="120"/>
      <c r="H9" s="121"/>
    </row>
    <row r="10" spans="1:8" x14ac:dyDescent="0.15">
      <c r="A10" s="122"/>
      <c r="B10" s="123"/>
      <c r="C10" s="124"/>
      <c r="D10" s="125">
        <v>44556</v>
      </c>
      <c r="E10" s="126"/>
      <c r="F10" s="127">
        <v>108922</v>
      </c>
      <c r="G10" s="128"/>
      <c r="H10" s="129"/>
    </row>
    <row r="11" spans="1:8" x14ac:dyDescent="0.15">
      <c r="A11" s="110" t="s">
        <v>516</v>
      </c>
      <c r="B11" s="115"/>
      <c r="C11" s="116"/>
      <c r="D11" s="117">
        <v>373051</v>
      </c>
      <c r="E11" s="118"/>
      <c r="F11" s="119">
        <v>237994</v>
      </c>
      <c r="G11" s="120"/>
      <c r="H11" s="121"/>
    </row>
    <row r="12" spans="1:8" x14ac:dyDescent="0.15">
      <c r="A12" s="122"/>
      <c r="B12" s="123"/>
      <c r="C12" s="130"/>
      <c r="D12" s="125">
        <v>70589</v>
      </c>
      <c r="E12" s="126"/>
      <c r="F12" s="127">
        <v>110361</v>
      </c>
      <c r="G12" s="128"/>
      <c r="H12" s="129"/>
    </row>
    <row r="13" spans="1:8" x14ac:dyDescent="0.15">
      <c r="A13" s="110"/>
      <c r="B13" s="115"/>
      <c r="C13" s="131"/>
      <c r="D13" s="132">
        <v>324058</v>
      </c>
      <c r="E13" s="133"/>
      <c r="F13" s="134">
        <v>239081</v>
      </c>
      <c r="G13" s="135"/>
      <c r="H13" s="121"/>
    </row>
    <row r="14" spans="1:8" x14ac:dyDescent="0.15">
      <c r="A14" s="122"/>
      <c r="B14" s="123"/>
      <c r="C14" s="124"/>
      <c r="D14" s="125">
        <v>83492</v>
      </c>
      <c r="E14" s="126"/>
      <c r="F14" s="127">
        <v>116887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10.44</v>
      </c>
      <c r="C19" s="136">
        <f>ROUND(VALUE(SUBSTITUTE(実質収支比率等に係る経年分析!G$48,"▲","-")),2)</f>
        <v>15.93</v>
      </c>
      <c r="D19" s="136">
        <f>ROUND(VALUE(SUBSTITUTE(実質収支比率等に係る経年分析!H$48,"▲","-")),2)</f>
        <v>12.87</v>
      </c>
      <c r="E19" s="136">
        <f>ROUND(VALUE(SUBSTITUTE(実質収支比率等に係る経年分析!I$48,"▲","-")),2)</f>
        <v>14.16</v>
      </c>
      <c r="F19" s="136">
        <f>ROUND(VALUE(SUBSTITUTE(実質収支比率等に係る経年分析!J$48,"▲","-")),2)</f>
        <v>6.21</v>
      </c>
    </row>
    <row r="20" spans="1:11" x14ac:dyDescent="0.15">
      <c r="A20" s="136" t="s">
        <v>43</v>
      </c>
      <c r="B20" s="136">
        <f>ROUND(VALUE(SUBSTITUTE(実質収支比率等に係る経年分析!F$47,"▲","-")),2)</f>
        <v>20.329999999999998</v>
      </c>
      <c r="C20" s="136">
        <f>ROUND(VALUE(SUBSTITUTE(実質収支比率等に係る経年分析!G$47,"▲","-")),2)</f>
        <v>26.55</v>
      </c>
      <c r="D20" s="136">
        <f>ROUND(VALUE(SUBSTITUTE(実質収支比率等に係る経年分析!H$47,"▲","-")),2)</f>
        <v>38.119999999999997</v>
      </c>
      <c r="E20" s="136">
        <f>ROUND(VALUE(SUBSTITUTE(実質収支比率等に係る経年分析!I$47,"▲","-")),2)</f>
        <v>41.34</v>
      </c>
      <c r="F20" s="136">
        <f>ROUND(VALUE(SUBSTITUTE(実質収支比率等に係る経年分析!J$47,"▲","-")),2)</f>
        <v>27.37</v>
      </c>
    </row>
    <row r="21" spans="1:11" x14ac:dyDescent="0.15">
      <c r="A21" s="136" t="s">
        <v>44</v>
      </c>
      <c r="B21" s="136">
        <f>IF(ISNUMBER(VALUE(SUBSTITUTE(実質収支比率等に係る経年分析!F$49,"▲","-"))),ROUND(VALUE(SUBSTITUTE(実質収支比率等に係る経年分析!F$49,"▲","-")),2),NA())</f>
        <v>-3.52</v>
      </c>
      <c r="C21" s="136">
        <f>IF(ISNUMBER(VALUE(SUBSTITUTE(実質収支比率等に係る経年分析!G$49,"▲","-"))),ROUND(VALUE(SUBSTITUTE(実質収支比率等に係る経年分析!G$49,"▲","-")),2),NA())</f>
        <v>12.2</v>
      </c>
      <c r="D21" s="136">
        <f>IF(ISNUMBER(VALUE(SUBSTITUTE(実質収支比率等に係る経年分析!H$49,"▲","-"))),ROUND(VALUE(SUBSTITUTE(実質収支比率等に係る経年分析!H$49,"▲","-")),2),NA())</f>
        <v>8.92</v>
      </c>
      <c r="E21" s="136">
        <f>IF(ISNUMBER(VALUE(SUBSTITUTE(実質収支比率等に係る経年分析!I$49,"▲","-"))),ROUND(VALUE(SUBSTITUTE(実質収支比率等に係る経年分析!I$49,"▲","-")),2),NA())</f>
        <v>10.65</v>
      </c>
      <c r="F21" s="136">
        <f>IF(ISNUMBER(VALUE(SUBSTITUTE(実質収支比率等に係る経年分析!J$49,"▲","-"))),ROUND(VALUE(SUBSTITUTE(実質収支比率等に係る経年分析!J$49,"▲","-")),2),NA())</f>
        <v>-22.61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西粟倉村簡易水道事業特別会計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西粟倉村農業集落排水事業特別会計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森林管理特別会計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西粟倉村国民健康保険施設勘定特別会計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15">
      <c r="A33" s="137" t="str">
        <f>IF(連結実質赤字比率に係る赤字・黒字の構成分析!C$37="",NA(),連結実質赤字比率に係る赤字・黒字の構成分析!C$37)</f>
        <v>西粟倉村介護保険事業勘定特別会計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0.78</v>
      </c>
    </row>
    <row r="34" spans="1:16" x14ac:dyDescent="0.15">
      <c r="A34" s="137" t="str">
        <f>IF(連結実質赤字比率に係る赤字・黒字の構成分析!C$36="",NA(),連結実質赤字比率に係る赤字・黒字の構成分析!C$36)</f>
        <v>西粟倉村介護サービス事業勘定特別会計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1.05</v>
      </c>
    </row>
    <row r="35" spans="1:16" x14ac:dyDescent="0.15">
      <c r="A35" s="137" t="str">
        <f>IF(連結実質赤字比率に係る赤字・黒字の構成分析!C$35="",NA(),連結実質赤字比率に係る赤字・黒字の構成分析!C$35)</f>
        <v>西粟倉村国民健康保険事業勘定特別会計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1.56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2.27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2.2400000000000002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1.69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16.63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12.86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14.15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245</v>
      </c>
      <c r="E42" s="138"/>
      <c r="F42" s="138"/>
      <c r="G42" s="138">
        <f>'実質公債費比率（分子）の構造'!L$52</f>
        <v>236</v>
      </c>
      <c r="H42" s="138"/>
      <c r="I42" s="138"/>
      <c r="J42" s="138">
        <f>'実質公債費比率（分子）の構造'!M$52</f>
        <v>235</v>
      </c>
      <c r="K42" s="138"/>
      <c r="L42" s="138"/>
      <c r="M42" s="138">
        <f>'実質公債費比率（分子）の構造'!N$52</f>
        <v>263</v>
      </c>
      <c r="N42" s="138"/>
      <c r="O42" s="138"/>
      <c r="P42" s="138">
        <f>'実質公債費比率（分子）の構造'!O$52</f>
        <v>263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73</v>
      </c>
      <c r="C46" s="138"/>
      <c r="D46" s="138"/>
      <c r="E46" s="138">
        <f>'実質公債費比率（分子）の構造'!L$48</f>
        <v>71</v>
      </c>
      <c r="F46" s="138"/>
      <c r="G46" s="138"/>
      <c r="H46" s="138">
        <f>'実質公債費比率（分子）の構造'!M$48</f>
        <v>71</v>
      </c>
      <c r="I46" s="138"/>
      <c r="J46" s="138"/>
      <c r="K46" s="138">
        <f>'実質公債費比率（分子）の構造'!N$48</f>
        <v>67</v>
      </c>
      <c r="L46" s="138"/>
      <c r="M46" s="138"/>
      <c r="N46" s="138">
        <f>'実質公債費比率（分子）の構造'!O$48</f>
        <v>66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268</v>
      </c>
      <c r="C49" s="138"/>
      <c r="D49" s="138"/>
      <c r="E49" s="138">
        <f>'実質公債費比率（分子）の構造'!L$45</f>
        <v>246</v>
      </c>
      <c r="F49" s="138"/>
      <c r="G49" s="138"/>
      <c r="H49" s="138">
        <f>'実質公債費比率（分子）の構造'!M$45</f>
        <v>250</v>
      </c>
      <c r="I49" s="138"/>
      <c r="J49" s="138"/>
      <c r="K49" s="138">
        <f>'実質公債費比率（分子）の構造'!N$45</f>
        <v>275</v>
      </c>
      <c r="L49" s="138"/>
      <c r="M49" s="138"/>
      <c r="N49" s="138">
        <f>'実質公債費比率（分子）の構造'!O$45</f>
        <v>269</v>
      </c>
      <c r="O49" s="138"/>
      <c r="P49" s="138"/>
    </row>
    <row r="50" spans="1:16" x14ac:dyDescent="0.15">
      <c r="A50" s="138" t="s">
        <v>59</v>
      </c>
      <c r="B50" s="138" t="e">
        <f>NA()</f>
        <v>#N/A</v>
      </c>
      <c r="C50" s="138">
        <f>IF(ISNUMBER('実質公債費比率（分子）の構造'!K$53),'実質公債費比率（分子）の構造'!K$53,NA())</f>
        <v>96</v>
      </c>
      <c r="D50" s="138" t="e">
        <f>NA()</f>
        <v>#N/A</v>
      </c>
      <c r="E50" s="138" t="e">
        <f>NA()</f>
        <v>#N/A</v>
      </c>
      <c r="F50" s="138">
        <f>IF(ISNUMBER('実質公債費比率（分子）の構造'!L$53),'実質公債費比率（分子）の構造'!L$53,NA())</f>
        <v>81</v>
      </c>
      <c r="G50" s="138" t="e">
        <f>NA()</f>
        <v>#N/A</v>
      </c>
      <c r="H50" s="138" t="e">
        <f>NA()</f>
        <v>#N/A</v>
      </c>
      <c r="I50" s="138">
        <f>IF(ISNUMBER('実質公債費比率（分子）の構造'!M$53),'実質公債費比率（分子）の構造'!M$53,NA())</f>
        <v>86</v>
      </c>
      <c r="J50" s="138" t="e">
        <f>NA()</f>
        <v>#N/A</v>
      </c>
      <c r="K50" s="138" t="e">
        <f>NA()</f>
        <v>#N/A</v>
      </c>
      <c r="L50" s="138">
        <f>IF(ISNUMBER('実質公債費比率（分子）の構造'!N$53),'実質公債費比率（分子）の構造'!N$53,NA())</f>
        <v>79</v>
      </c>
      <c r="M50" s="138" t="e">
        <f>NA()</f>
        <v>#N/A</v>
      </c>
      <c r="N50" s="138" t="e">
        <f>NA()</f>
        <v>#N/A</v>
      </c>
      <c r="O50" s="138">
        <f>IF(ISNUMBER('実質公債費比率（分子）の構造'!O$53),'実質公債費比率（分子）の構造'!O$53,NA())</f>
        <v>72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2017</v>
      </c>
      <c r="E56" s="137"/>
      <c r="F56" s="137"/>
      <c r="G56" s="137">
        <f>'将来負担比率（分子）の構造'!J$52</f>
        <v>1965</v>
      </c>
      <c r="H56" s="137"/>
      <c r="I56" s="137"/>
      <c r="J56" s="137">
        <f>'将来負担比率（分子）の構造'!K$52</f>
        <v>1955</v>
      </c>
      <c r="K56" s="137"/>
      <c r="L56" s="137"/>
      <c r="M56" s="137">
        <f>'将来負担比率（分子）の構造'!L$52</f>
        <v>1919</v>
      </c>
      <c r="N56" s="137"/>
      <c r="O56" s="137"/>
      <c r="P56" s="137">
        <f>'将来負担比率（分子）の構造'!M$52</f>
        <v>1776</v>
      </c>
    </row>
    <row r="57" spans="1:16" x14ac:dyDescent="0.15">
      <c r="A57" s="137" t="s">
        <v>36</v>
      </c>
      <c r="B57" s="137"/>
      <c r="C57" s="137"/>
      <c r="D57" s="137">
        <f>'将来負担比率（分子）の構造'!I$51</f>
        <v>65</v>
      </c>
      <c r="E57" s="137"/>
      <c r="F57" s="137"/>
      <c r="G57" s="137">
        <f>'将来負担比率（分子）の構造'!J$51</f>
        <v>55</v>
      </c>
      <c r="H57" s="137"/>
      <c r="I57" s="137"/>
      <c r="J57" s="137">
        <f>'将来負担比率（分子）の構造'!K$51</f>
        <v>45</v>
      </c>
      <c r="K57" s="137"/>
      <c r="L57" s="137"/>
      <c r="M57" s="137">
        <f>'将来負担比率（分子）の構造'!L$51</f>
        <v>34</v>
      </c>
      <c r="N57" s="137"/>
      <c r="O57" s="137"/>
      <c r="P57" s="137">
        <f>'将来負担比率（分子）の構造'!M$51</f>
        <v>27</v>
      </c>
    </row>
    <row r="58" spans="1:16" x14ac:dyDescent="0.15">
      <c r="A58" s="137" t="s">
        <v>35</v>
      </c>
      <c r="B58" s="137"/>
      <c r="C58" s="137"/>
      <c r="D58" s="137">
        <f>'将来負担比率（分子）の構造'!I$50</f>
        <v>373</v>
      </c>
      <c r="E58" s="137"/>
      <c r="F58" s="137"/>
      <c r="G58" s="137">
        <f>'将来負担比率（分子）の構造'!J$50</f>
        <v>740</v>
      </c>
      <c r="H58" s="137"/>
      <c r="I58" s="137"/>
      <c r="J58" s="137">
        <f>'将来負担比率（分子）の構造'!K$50</f>
        <v>986</v>
      </c>
      <c r="K58" s="137"/>
      <c r="L58" s="137"/>
      <c r="M58" s="137">
        <f>'将来負担比率（分子）の構造'!L$50</f>
        <v>1149</v>
      </c>
      <c r="N58" s="137"/>
      <c r="O58" s="137"/>
      <c r="P58" s="137">
        <f>'将来負担比率（分子）の構造'!M$50</f>
        <v>1427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254</v>
      </c>
      <c r="C62" s="137"/>
      <c r="D62" s="137"/>
      <c r="E62" s="137">
        <f>'将来負担比率（分子）の構造'!J$45</f>
        <v>204</v>
      </c>
      <c r="F62" s="137"/>
      <c r="G62" s="137"/>
      <c r="H62" s="137">
        <f>'将来負担比率（分子）の構造'!K$45</f>
        <v>192</v>
      </c>
      <c r="I62" s="137"/>
      <c r="J62" s="137"/>
      <c r="K62" s="137">
        <f>'将来負担比率（分子）の構造'!L$45</f>
        <v>212</v>
      </c>
      <c r="L62" s="137"/>
      <c r="M62" s="137"/>
      <c r="N62" s="137">
        <f>'将来負担比率（分子）の構造'!M$45</f>
        <v>194</v>
      </c>
      <c r="O62" s="137"/>
      <c r="P62" s="137"/>
    </row>
    <row r="63" spans="1:16" x14ac:dyDescent="0.15">
      <c r="A63" s="137" t="s">
        <v>28</v>
      </c>
      <c r="B63" s="137">
        <f>'将来負担比率（分子）の構造'!I$44</f>
        <v>25</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492</v>
      </c>
      <c r="C64" s="137"/>
      <c r="D64" s="137"/>
      <c r="E64" s="137">
        <f>'将来負担比率（分子）の構造'!J$43</f>
        <v>514</v>
      </c>
      <c r="F64" s="137"/>
      <c r="G64" s="137"/>
      <c r="H64" s="137">
        <f>'将来負担比率（分子）の構造'!K$43</f>
        <v>402</v>
      </c>
      <c r="I64" s="137"/>
      <c r="J64" s="137"/>
      <c r="K64" s="137">
        <f>'将来負担比率（分子）の構造'!L$43</f>
        <v>312</v>
      </c>
      <c r="L64" s="137"/>
      <c r="M64" s="137"/>
      <c r="N64" s="137">
        <f>'将来負担比率（分子）の構造'!M$43</f>
        <v>338</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2063</v>
      </c>
      <c r="C66" s="137"/>
      <c r="D66" s="137"/>
      <c r="E66" s="137">
        <f>'将来負担比率（分子）の構造'!J$41</f>
        <v>2253</v>
      </c>
      <c r="F66" s="137"/>
      <c r="G66" s="137"/>
      <c r="H66" s="137">
        <f>'将来負担比率（分子）の構造'!K$41</f>
        <v>2238</v>
      </c>
      <c r="I66" s="137"/>
      <c r="J66" s="137"/>
      <c r="K66" s="137">
        <f>'将来負担比率（分子）の構造'!L$41</f>
        <v>2138</v>
      </c>
      <c r="L66" s="137"/>
      <c r="M66" s="137"/>
      <c r="N66" s="137">
        <f>'将来負担比率（分子）の構造'!M$41</f>
        <v>2140</v>
      </c>
      <c r="O66" s="137"/>
      <c r="P66" s="137"/>
    </row>
    <row r="67" spans="1:16" x14ac:dyDescent="0.15">
      <c r="A67" s="137" t="s">
        <v>63</v>
      </c>
      <c r="B67" s="137" t="e">
        <f>NA()</f>
        <v>#N/A</v>
      </c>
      <c r="C67" s="137">
        <f>IF(ISNUMBER('将来負担比率（分子）の構造'!I$53), IF('将来負担比率（分子）の構造'!I$53 &lt; 0, 0, '将来負担比率（分子）の構造'!I$53), NA())</f>
        <v>379</v>
      </c>
      <c r="D67" s="137" t="e">
        <f>NA()</f>
        <v>#N/A</v>
      </c>
      <c r="E67" s="137" t="e">
        <f>NA()</f>
        <v>#N/A</v>
      </c>
      <c r="F67" s="137">
        <f>IF(ISNUMBER('将来負担比率（分子）の構造'!J$53), IF('将来負担比率（分子）の構造'!J$53 &lt; 0, 0, '将来負担比率（分子）の構造'!J$53), NA())</f>
        <v>211</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146406</v>
      </c>
      <c r="S5" s="615"/>
      <c r="T5" s="615"/>
      <c r="U5" s="615"/>
      <c r="V5" s="615"/>
      <c r="W5" s="615"/>
      <c r="X5" s="615"/>
      <c r="Y5" s="616"/>
      <c r="Z5" s="617">
        <v>5.2</v>
      </c>
      <c r="AA5" s="617"/>
      <c r="AB5" s="617"/>
      <c r="AC5" s="617"/>
      <c r="AD5" s="618">
        <v>146406</v>
      </c>
      <c r="AE5" s="618"/>
      <c r="AF5" s="618"/>
      <c r="AG5" s="618"/>
      <c r="AH5" s="618"/>
      <c r="AI5" s="618"/>
      <c r="AJ5" s="618"/>
      <c r="AK5" s="618"/>
      <c r="AL5" s="619">
        <v>12.8</v>
      </c>
      <c r="AM5" s="620"/>
      <c r="AN5" s="620"/>
      <c r="AO5" s="621"/>
      <c r="AP5" s="611" t="s">
        <v>210</v>
      </c>
      <c r="AQ5" s="612"/>
      <c r="AR5" s="612"/>
      <c r="AS5" s="612"/>
      <c r="AT5" s="612"/>
      <c r="AU5" s="612"/>
      <c r="AV5" s="612"/>
      <c r="AW5" s="612"/>
      <c r="AX5" s="612"/>
      <c r="AY5" s="612"/>
      <c r="AZ5" s="612"/>
      <c r="BA5" s="612"/>
      <c r="BB5" s="612"/>
      <c r="BC5" s="612"/>
      <c r="BD5" s="612"/>
      <c r="BE5" s="612"/>
      <c r="BF5" s="613"/>
      <c r="BG5" s="625">
        <v>139624</v>
      </c>
      <c r="BH5" s="626"/>
      <c r="BI5" s="626"/>
      <c r="BJ5" s="626"/>
      <c r="BK5" s="626"/>
      <c r="BL5" s="626"/>
      <c r="BM5" s="626"/>
      <c r="BN5" s="627"/>
      <c r="BO5" s="628">
        <v>95.4</v>
      </c>
      <c r="BP5" s="628"/>
      <c r="BQ5" s="628"/>
      <c r="BR5" s="628"/>
      <c r="BS5" s="629">
        <v>831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15256</v>
      </c>
      <c r="S6" s="626"/>
      <c r="T6" s="626"/>
      <c r="U6" s="626"/>
      <c r="V6" s="626"/>
      <c r="W6" s="626"/>
      <c r="X6" s="626"/>
      <c r="Y6" s="627"/>
      <c r="Z6" s="628">
        <v>0.5</v>
      </c>
      <c r="AA6" s="628"/>
      <c r="AB6" s="628"/>
      <c r="AC6" s="628"/>
      <c r="AD6" s="629">
        <v>15256</v>
      </c>
      <c r="AE6" s="629"/>
      <c r="AF6" s="629"/>
      <c r="AG6" s="629"/>
      <c r="AH6" s="629"/>
      <c r="AI6" s="629"/>
      <c r="AJ6" s="629"/>
      <c r="AK6" s="629"/>
      <c r="AL6" s="630">
        <v>1.3</v>
      </c>
      <c r="AM6" s="631"/>
      <c r="AN6" s="631"/>
      <c r="AO6" s="632"/>
      <c r="AP6" s="622" t="s">
        <v>215</v>
      </c>
      <c r="AQ6" s="623"/>
      <c r="AR6" s="623"/>
      <c r="AS6" s="623"/>
      <c r="AT6" s="623"/>
      <c r="AU6" s="623"/>
      <c r="AV6" s="623"/>
      <c r="AW6" s="623"/>
      <c r="AX6" s="623"/>
      <c r="AY6" s="623"/>
      <c r="AZ6" s="623"/>
      <c r="BA6" s="623"/>
      <c r="BB6" s="623"/>
      <c r="BC6" s="623"/>
      <c r="BD6" s="623"/>
      <c r="BE6" s="623"/>
      <c r="BF6" s="624"/>
      <c r="BG6" s="625">
        <v>139624</v>
      </c>
      <c r="BH6" s="626"/>
      <c r="BI6" s="626"/>
      <c r="BJ6" s="626"/>
      <c r="BK6" s="626"/>
      <c r="BL6" s="626"/>
      <c r="BM6" s="626"/>
      <c r="BN6" s="627"/>
      <c r="BO6" s="628">
        <v>95.4</v>
      </c>
      <c r="BP6" s="628"/>
      <c r="BQ6" s="628"/>
      <c r="BR6" s="628"/>
      <c r="BS6" s="629">
        <v>831</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44049</v>
      </c>
      <c r="CS6" s="626"/>
      <c r="CT6" s="626"/>
      <c r="CU6" s="626"/>
      <c r="CV6" s="626"/>
      <c r="CW6" s="626"/>
      <c r="CX6" s="626"/>
      <c r="CY6" s="627"/>
      <c r="CZ6" s="628">
        <v>1.6</v>
      </c>
      <c r="DA6" s="628"/>
      <c r="DB6" s="628"/>
      <c r="DC6" s="628"/>
      <c r="DD6" s="634" t="s">
        <v>217</v>
      </c>
      <c r="DE6" s="626"/>
      <c r="DF6" s="626"/>
      <c r="DG6" s="626"/>
      <c r="DH6" s="626"/>
      <c r="DI6" s="626"/>
      <c r="DJ6" s="626"/>
      <c r="DK6" s="626"/>
      <c r="DL6" s="626"/>
      <c r="DM6" s="626"/>
      <c r="DN6" s="626"/>
      <c r="DO6" s="626"/>
      <c r="DP6" s="627"/>
      <c r="DQ6" s="634">
        <v>44049</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135</v>
      </c>
      <c r="S7" s="626"/>
      <c r="T7" s="626"/>
      <c r="U7" s="626"/>
      <c r="V7" s="626"/>
      <c r="W7" s="626"/>
      <c r="X7" s="626"/>
      <c r="Y7" s="627"/>
      <c r="Z7" s="628">
        <v>0</v>
      </c>
      <c r="AA7" s="628"/>
      <c r="AB7" s="628"/>
      <c r="AC7" s="628"/>
      <c r="AD7" s="629">
        <v>135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54571</v>
      </c>
      <c r="BH7" s="626"/>
      <c r="BI7" s="626"/>
      <c r="BJ7" s="626"/>
      <c r="BK7" s="626"/>
      <c r="BL7" s="626"/>
      <c r="BM7" s="626"/>
      <c r="BN7" s="627"/>
      <c r="BO7" s="628">
        <v>37.299999999999997</v>
      </c>
      <c r="BP7" s="628"/>
      <c r="BQ7" s="628"/>
      <c r="BR7" s="628"/>
      <c r="BS7" s="629">
        <v>831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860910</v>
      </c>
      <c r="CS7" s="626"/>
      <c r="CT7" s="626"/>
      <c r="CU7" s="626"/>
      <c r="CV7" s="626"/>
      <c r="CW7" s="626"/>
      <c r="CX7" s="626"/>
      <c r="CY7" s="627"/>
      <c r="CZ7" s="628">
        <v>32</v>
      </c>
      <c r="DA7" s="628"/>
      <c r="DB7" s="628"/>
      <c r="DC7" s="628"/>
      <c r="DD7" s="634">
        <v>113076</v>
      </c>
      <c r="DE7" s="626"/>
      <c r="DF7" s="626"/>
      <c r="DG7" s="626"/>
      <c r="DH7" s="626"/>
      <c r="DI7" s="626"/>
      <c r="DJ7" s="626"/>
      <c r="DK7" s="626"/>
      <c r="DL7" s="626"/>
      <c r="DM7" s="626"/>
      <c r="DN7" s="626"/>
      <c r="DO7" s="626"/>
      <c r="DP7" s="627"/>
      <c r="DQ7" s="634">
        <v>681107</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485</v>
      </c>
      <c r="S8" s="626"/>
      <c r="T8" s="626"/>
      <c r="U8" s="626"/>
      <c r="V8" s="626"/>
      <c r="W8" s="626"/>
      <c r="X8" s="626"/>
      <c r="Y8" s="627"/>
      <c r="Z8" s="628">
        <v>0</v>
      </c>
      <c r="AA8" s="628"/>
      <c r="AB8" s="628"/>
      <c r="AC8" s="628"/>
      <c r="AD8" s="629">
        <v>485</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2136</v>
      </c>
      <c r="BH8" s="626"/>
      <c r="BI8" s="626"/>
      <c r="BJ8" s="626"/>
      <c r="BK8" s="626"/>
      <c r="BL8" s="626"/>
      <c r="BM8" s="626"/>
      <c r="BN8" s="627"/>
      <c r="BO8" s="628">
        <v>1.5</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329589</v>
      </c>
      <c r="CS8" s="626"/>
      <c r="CT8" s="626"/>
      <c r="CU8" s="626"/>
      <c r="CV8" s="626"/>
      <c r="CW8" s="626"/>
      <c r="CX8" s="626"/>
      <c r="CY8" s="627"/>
      <c r="CZ8" s="628">
        <v>12.3</v>
      </c>
      <c r="DA8" s="628"/>
      <c r="DB8" s="628"/>
      <c r="DC8" s="628"/>
      <c r="DD8" s="634">
        <v>1009</v>
      </c>
      <c r="DE8" s="626"/>
      <c r="DF8" s="626"/>
      <c r="DG8" s="626"/>
      <c r="DH8" s="626"/>
      <c r="DI8" s="626"/>
      <c r="DJ8" s="626"/>
      <c r="DK8" s="626"/>
      <c r="DL8" s="626"/>
      <c r="DM8" s="626"/>
      <c r="DN8" s="626"/>
      <c r="DO8" s="626"/>
      <c r="DP8" s="627"/>
      <c r="DQ8" s="634">
        <v>186537</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321</v>
      </c>
      <c r="S9" s="626"/>
      <c r="T9" s="626"/>
      <c r="U9" s="626"/>
      <c r="V9" s="626"/>
      <c r="W9" s="626"/>
      <c r="X9" s="626"/>
      <c r="Y9" s="627"/>
      <c r="Z9" s="628">
        <v>0</v>
      </c>
      <c r="AA9" s="628"/>
      <c r="AB9" s="628"/>
      <c r="AC9" s="628"/>
      <c r="AD9" s="629">
        <v>321</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40603</v>
      </c>
      <c r="BH9" s="626"/>
      <c r="BI9" s="626"/>
      <c r="BJ9" s="626"/>
      <c r="BK9" s="626"/>
      <c r="BL9" s="626"/>
      <c r="BM9" s="626"/>
      <c r="BN9" s="627"/>
      <c r="BO9" s="628">
        <v>27.7</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253830</v>
      </c>
      <c r="CS9" s="626"/>
      <c r="CT9" s="626"/>
      <c r="CU9" s="626"/>
      <c r="CV9" s="626"/>
      <c r="CW9" s="626"/>
      <c r="CX9" s="626"/>
      <c r="CY9" s="627"/>
      <c r="CZ9" s="628">
        <v>9.4</v>
      </c>
      <c r="DA9" s="628"/>
      <c r="DB9" s="628"/>
      <c r="DC9" s="628"/>
      <c r="DD9" s="634">
        <v>99399</v>
      </c>
      <c r="DE9" s="626"/>
      <c r="DF9" s="626"/>
      <c r="DG9" s="626"/>
      <c r="DH9" s="626"/>
      <c r="DI9" s="626"/>
      <c r="DJ9" s="626"/>
      <c r="DK9" s="626"/>
      <c r="DL9" s="626"/>
      <c r="DM9" s="626"/>
      <c r="DN9" s="626"/>
      <c r="DO9" s="626"/>
      <c r="DP9" s="627"/>
      <c r="DQ9" s="634">
        <v>102634</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23555</v>
      </c>
      <c r="S10" s="626"/>
      <c r="T10" s="626"/>
      <c r="U10" s="626"/>
      <c r="V10" s="626"/>
      <c r="W10" s="626"/>
      <c r="X10" s="626"/>
      <c r="Y10" s="627"/>
      <c r="Z10" s="628">
        <v>0.8</v>
      </c>
      <c r="AA10" s="628"/>
      <c r="AB10" s="628"/>
      <c r="AC10" s="628"/>
      <c r="AD10" s="629">
        <v>23555</v>
      </c>
      <c r="AE10" s="629"/>
      <c r="AF10" s="629"/>
      <c r="AG10" s="629"/>
      <c r="AH10" s="629"/>
      <c r="AI10" s="629"/>
      <c r="AJ10" s="629"/>
      <c r="AK10" s="629"/>
      <c r="AL10" s="630">
        <v>2.1</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7642</v>
      </c>
      <c r="BH10" s="626"/>
      <c r="BI10" s="626"/>
      <c r="BJ10" s="626"/>
      <c r="BK10" s="626"/>
      <c r="BL10" s="626"/>
      <c r="BM10" s="626"/>
      <c r="BN10" s="627"/>
      <c r="BO10" s="628">
        <v>5.2</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4190</v>
      </c>
      <c r="BH11" s="626"/>
      <c r="BI11" s="626"/>
      <c r="BJ11" s="626"/>
      <c r="BK11" s="626"/>
      <c r="BL11" s="626"/>
      <c r="BM11" s="626"/>
      <c r="BN11" s="627"/>
      <c r="BO11" s="628">
        <v>2.9</v>
      </c>
      <c r="BP11" s="628"/>
      <c r="BQ11" s="628"/>
      <c r="BR11" s="628"/>
      <c r="BS11" s="634">
        <v>831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347721</v>
      </c>
      <c r="CS11" s="626"/>
      <c r="CT11" s="626"/>
      <c r="CU11" s="626"/>
      <c r="CV11" s="626"/>
      <c r="CW11" s="626"/>
      <c r="CX11" s="626"/>
      <c r="CY11" s="627"/>
      <c r="CZ11" s="628">
        <v>12.9</v>
      </c>
      <c r="DA11" s="628"/>
      <c r="DB11" s="628"/>
      <c r="DC11" s="628"/>
      <c r="DD11" s="634">
        <v>148753</v>
      </c>
      <c r="DE11" s="626"/>
      <c r="DF11" s="626"/>
      <c r="DG11" s="626"/>
      <c r="DH11" s="626"/>
      <c r="DI11" s="626"/>
      <c r="DJ11" s="626"/>
      <c r="DK11" s="626"/>
      <c r="DL11" s="626"/>
      <c r="DM11" s="626"/>
      <c r="DN11" s="626"/>
      <c r="DO11" s="626"/>
      <c r="DP11" s="627"/>
      <c r="DQ11" s="634">
        <v>167126</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75710</v>
      </c>
      <c r="BH12" s="626"/>
      <c r="BI12" s="626"/>
      <c r="BJ12" s="626"/>
      <c r="BK12" s="626"/>
      <c r="BL12" s="626"/>
      <c r="BM12" s="626"/>
      <c r="BN12" s="627"/>
      <c r="BO12" s="628">
        <v>51.7</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133182</v>
      </c>
      <c r="CS12" s="626"/>
      <c r="CT12" s="626"/>
      <c r="CU12" s="626"/>
      <c r="CV12" s="626"/>
      <c r="CW12" s="626"/>
      <c r="CX12" s="626"/>
      <c r="CY12" s="627"/>
      <c r="CZ12" s="628">
        <v>5</v>
      </c>
      <c r="DA12" s="628"/>
      <c r="DB12" s="628"/>
      <c r="DC12" s="628"/>
      <c r="DD12" s="634">
        <v>18184</v>
      </c>
      <c r="DE12" s="626"/>
      <c r="DF12" s="626"/>
      <c r="DG12" s="626"/>
      <c r="DH12" s="626"/>
      <c r="DI12" s="626"/>
      <c r="DJ12" s="626"/>
      <c r="DK12" s="626"/>
      <c r="DL12" s="626"/>
      <c r="DM12" s="626"/>
      <c r="DN12" s="626"/>
      <c r="DO12" s="626"/>
      <c r="DP12" s="627"/>
      <c r="DQ12" s="634">
        <v>110082</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3189</v>
      </c>
      <c r="S13" s="626"/>
      <c r="T13" s="626"/>
      <c r="U13" s="626"/>
      <c r="V13" s="626"/>
      <c r="W13" s="626"/>
      <c r="X13" s="626"/>
      <c r="Y13" s="627"/>
      <c r="Z13" s="628">
        <v>0.1</v>
      </c>
      <c r="AA13" s="628"/>
      <c r="AB13" s="628"/>
      <c r="AC13" s="628"/>
      <c r="AD13" s="629">
        <v>3189</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75710</v>
      </c>
      <c r="BH13" s="626"/>
      <c r="BI13" s="626"/>
      <c r="BJ13" s="626"/>
      <c r="BK13" s="626"/>
      <c r="BL13" s="626"/>
      <c r="BM13" s="626"/>
      <c r="BN13" s="627"/>
      <c r="BO13" s="628">
        <v>51.7</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251530</v>
      </c>
      <c r="CS13" s="626"/>
      <c r="CT13" s="626"/>
      <c r="CU13" s="626"/>
      <c r="CV13" s="626"/>
      <c r="CW13" s="626"/>
      <c r="CX13" s="626"/>
      <c r="CY13" s="627"/>
      <c r="CZ13" s="628">
        <v>9.4</v>
      </c>
      <c r="DA13" s="628"/>
      <c r="DB13" s="628"/>
      <c r="DC13" s="628"/>
      <c r="DD13" s="634">
        <v>166740</v>
      </c>
      <c r="DE13" s="626"/>
      <c r="DF13" s="626"/>
      <c r="DG13" s="626"/>
      <c r="DH13" s="626"/>
      <c r="DI13" s="626"/>
      <c r="DJ13" s="626"/>
      <c r="DK13" s="626"/>
      <c r="DL13" s="626"/>
      <c r="DM13" s="626"/>
      <c r="DN13" s="626"/>
      <c r="DO13" s="626"/>
      <c r="DP13" s="627"/>
      <c r="DQ13" s="634">
        <v>31501</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5452</v>
      </c>
      <c r="BH14" s="626"/>
      <c r="BI14" s="626"/>
      <c r="BJ14" s="626"/>
      <c r="BK14" s="626"/>
      <c r="BL14" s="626"/>
      <c r="BM14" s="626"/>
      <c r="BN14" s="627"/>
      <c r="BO14" s="628">
        <v>3.7</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56363</v>
      </c>
      <c r="CS14" s="626"/>
      <c r="CT14" s="626"/>
      <c r="CU14" s="626"/>
      <c r="CV14" s="626"/>
      <c r="CW14" s="626"/>
      <c r="CX14" s="626"/>
      <c r="CY14" s="627"/>
      <c r="CZ14" s="628">
        <v>2.1</v>
      </c>
      <c r="DA14" s="628"/>
      <c r="DB14" s="628"/>
      <c r="DC14" s="628"/>
      <c r="DD14" s="634">
        <v>873</v>
      </c>
      <c r="DE14" s="626"/>
      <c r="DF14" s="626"/>
      <c r="DG14" s="626"/>
      <c r="DH14" s="626"/>
      <c r="DI14" s="626"/>
      <c r="DJ14" s="626"/>
      <c r="DK14" s="626"/>
      <c r="DL14" s="626"/>
      <c r="DM14" s="626"/>
      <c r="DN14" s="626"/>
      <c r="DO14" s="626"/>
      <c r="DP14" s="627"/>
      <c r="DQ14" s="634">
        <v>52333</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218</v>
      </c>
      <c r="S15" s="626"/>
      <c r="T15" s="626"/>
      <c r="U15" s="626"/>
      <c r="V15" s="626"/>
      <c r="W15" s="626"/>
      <c r="X15" s="626"/>
      <c r="Y15" s="627"/>
      <c r="Z15" s="628">
        <v>0</v>
      </c>
      <c r="AA15" s="628"/>
      <c r="AB15" s="628"/>
      <c r="AC15" s="628"/>
      <c r="AD15" s="629">
        <v>218</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3891</v>
      </c>
      <c r="BH15" s="626"/>
      <c r="BI15" s="626"/>
      <c r="BJ15" s="626"/>
      <c r="BK15" s="626"/>
      <c r="BL15" s="626"/>
      <c r="BM15" s="626"/>
      <c r="BN15" s="627"/>
      <c r="BO15" s="628">
        <v>2.7</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138307</v>
      </c>
      <c r="CS15" s="626"/>
      <c r="CT15" s="626"/>
      <c r="CU15" s="626"/>
      <c r="CV15" s="626"/>
      <c r="CW15" s="626"/>
      <c r="CX15" s="626"/>
      <c r="CY15" s="627"/>
      <c r="CZ15" s="628">
        <v>5.0999999999999996</v>
      </c>
      <c r="DA15" s="628"/>
      <c r="DB15" s="628"/>
      <c r="DC15" s="628"/>
      <c r="DD15" s="634">
        <v>5947</v>
      </c>
      <c r="DE15" s="626"/>
      <c r="DF15" s="626"/>
      <c r="DG15" s="626"/>
      <c r="DH15" s="626"/>
      <c r="DI15" s="626"/>
      <c r="DJ15" s="626"/>
      <c r="DK15" s="626"/>
      <c r="DL15" s="626"/>
      <c r="DM15" s="626"/>
      <c r="DN15" s="626"/>
      <c r="DO15" s="626"/>
      <c r="DP15" s="627"/>
      <c r="DQ15" s="634">
        <v>119471</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1140795</v>
      </c>
      <c r="S16" s="626"/>
      <c r="T16" s="626"/>
      <c r="U16" s="626"/>
      <c r="V16" s="626"/>
      <c r="W16" s="626"/>
      <c r="X16" s="626"/>
      <c r="Y16" s="627"/>
      <c r="Z16" s="628">
        <v>40.299999999999997</v>
      </c>
      <c r="AA16" s="628"/>
      <c r="AB16" s="628"/>
      <c r="AC16" s="628"/>
      <c r="AD16" s="629">
        <v>934639</v>
      </c>
      <c r="AE16" s="629"/>
      <c r="AF16" s="629"/>
      <c r="AG16" s="629"/>
      <c r="AH16" s="629"/>
      <c r="AI16" s="629"/>
      <c r="AJ16" s="629"/>
      <c r="AK16" s="629"/>
      <c r="AL16" s="630">
        <v>82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3586</v>
      </c>
      <c r="CS16" s="626"/>
      <c r="CT16" s="626"/>
      <c r="CU16" s="626"/>
      <c r="CV16" s="626"/>
      <c r="CW16" s="626"/>
      <c r="CX16" s="626"/>
      <c r="CY16" s="627"/>
      <c r="CZ16" s="628">
        <v>0.1</v>
      </c>
      <c r="DA16" s="628"/>
      <c r="DB16" s="628"/>
      <c r="DC16" s="628"/>
      <c r="DD16" s="634" t="s">
        <v>113</v>
      </c>
      <c r="DE16" s="626"/>
      <c r="DF16" s="626"/>
      <c r="DG16" s="626"/>
      <c r="DH16" s="626"/>
      <c r="DI16" s="626"/>
      <c r="DJ16" s="626"/>
      <c r="DK16" s="626"/>
      <c r="DL16" s="626"/>
      <c r="DM16" s="626"/>
      <c r="DN16" s="626"/>
      <c r="DO16" s="626"/>
      <c r="DP16" s="627"/>
      <c r="DQ16" s="634">
        <v>595</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934639</v>
      </c>
      <c r="S17" s="626"/>
      <c r="T17" s="626"/>
      <c r="U17" s="626"/>
      <c r="V17" s="626"/>
      <c r="W17" s="626"/>
      <c r="X17" s="626"/>
      <c r="Y17" s="627"/>
      <c r="Z17" s="628">
        <v>33</v>
      </c>
      <c r="AA17" s="628"/>
      <c r="AB17" s="628"/>
      <c r="AC17" s="628"/>
      <c r="AD17" s="629">
        <v>934639</v>
      </c>
      <c r="AE17" s="629"/>
      <c r="AF17" s="629"/>
      <c r="AG17" s="629"/>
      <c r="AH17" s="629"/>
      <c r="AI17" s="629"/>
      <c r="AJ17" s="629"/>
      <c r="AK17" s="629"/>
      <c r="AL17" s="630">
        <v>82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269204</v>
      </c>
      <c r="CS17" s="626"/>
      <c r="CT17" s="626"/>
      <c r="CU17" s="626"/>
      <c r="CV17" s="626"/>
      <c r="CW17" s="626"/>
      <c r="CX17" s="626"/>
      <c r="CY17" s="627"/>
      <c r="CZ17" s="628">
        <v>10</v>
      </c>
      <c r="DA17" s="628"/>
      <c r="DB17" s="628"/>
      <c r="DC17" s="628"/>
      <c r="DD17" s="634" t="s">
        <v>113</v>
      </c>
      <c r="DE17" s="626"/>
      <c r="DF17" s="626"/>
      <c r="DG17" s="626"/>
      <c r="DH17" s="626"/>
      <c r="DI17" s="626"/>
      <c r="DJ17" s="626"/>
      <c r="DK17" s="626"/>
      <c r="DL17" s="626"/>
      <c r="DM17" s="626"/>
      <c r="DN17" s="626"/>
      <c r="DO17" s="626"/>
      <c r="DP17" s="627"/>
      <c r="DQ17" s="634">
        <v>235545</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206156</v>
      </c>
      <c r="S18" s="626"/>
      <c r="T18" s="626"/>
      <c r="U18" s="626"/>
      <c r="V18" s="626"/>
      <c r="W18" s="626"/>
      <c r="X18" s="626"/>
      <c r="Y18" s="627"/>
      <c r="Z18" s="628">
        <v>7.3</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6782</v>
      </c>
      <c r="BH19" s="626"/>
      <c r="BI19" s="626"/>
      <c r="BJ19" s="626"/>
      <c r="BK19" s="626"/>
      <c r="BL19" s="626"/>
      <c r="BM19" s="626"/>
      <c r="BN19" s="627"/>
      <c r="BO19" s="628">
        <v>4.5999999999999996</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1330360</v>
      </c>
      <c r="S20" s="626"/>
      <c r="T20" s="626"/>
      <c r="U20" s="626"/>
      <c r="V20" s="626"/>
      <c r="W20" s="626"/>
      <c r="X20" s="626"/>
      <c r="Y20" s="627"/>
      <c r="Z20" s="628">
        <v>47</v>
      </c>
      <c r="AA20" s="628"/>
      <c r="AB20" s="628"/>
      <c r="AC20" s="628"/>
      <c r="AD20" s="629">
        <v>1124204</v>
      </c>
      <c r="AE20" s="629"/>
      <c r="AF20" s="629"/>
      <c r="AG20" s="629"/>
      <c r="AH20" s="629"/>
      <c r="AI20" s="629"/>
      <c r="AJ20" s="629"/>
      <c r="AK20" s="629"/>
      <c r="AL20" s="630">
        <v>98.6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6782</v>
      </c>
      <c r="BH20" s="626"/>
      <c r="BI20" s="626"/>
      <c r="BJ20" s="626"/>
      <c r="BK20" s="626"/>
      <c r="BL20" s="626"/>
      <c r="BM20" s="626"/>
      <c r="BN20" s="627"/>
      <c r="BO20" s="628">
        <v>4.5999999999999996</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2688271</v>
      </c>
      <c r="CS20" s="626"/>
      <c r="CT20" s="626"/>
      <c r="CU20" s="626"/>
      <c r="CV20" s="626"/>
      <c r="CW20" s="626"/>
      <c r="CX20" s="626"/>
      <c r="CY20" s="627"/>
      <c r="CZ20" s="628">
        <v>100</v>
      </c>
      <c r="DA20" s="628"/>
      <c r="DB20" s="628"/>
      <c r="DC20" s="628"/>
      <c r="DD20" s="634">
        <v>553981</v>
      </c>
      <c r="DE20" s="626"/>
      <c r="DF20" s="626"/>
      <c r="DG20" s="626"/>
      <c r="DH20" s="626"/>
      <c r="DI20" s="626"/>
      <c r="DJ20" s="626"/>
      <c r="DK20" s="626"/>
      <c r="DL20" s="626"/>
      <c r="DM20" s="626"/>
      <c r="DN20" s="626"/>
      <c r="DO20" s="626"/>
      <c r="DP20" s="627"/>
      <c r="DQ20" s="634">
        <v>1730980</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t="s">
        <v>113</v>
      </c>
      <c r="S21" s="626"/>
      <c r="T21" s="626"/>
      <c r="U21" s="626"/>
      <c r="V21" s="626"/>
      <c r="W21" s="626"/>
      <c r="X21" s="626"/>
      <c r="Y21" s="627"/>
      <c r="Z21" s="628" t="s">
        <v>113</v>
      </c>
      <c r="AA21" s="628"/>
      <c r="AB21" s="628"/>
      <c r="AC21" s="628"/>
      <c r="AD21" s="629" t="s">
        <v>113</v>
      </c>
      <c r="AE21" s="629"/>
      <c r="AF21" s="629"/>
      <c r="AG21" s="629"/>
      <c r="AH21" s="629"/>
      <c r="AI21" s="629"/>
      <c r="AJ21" s="629"/>
      <c r="AK21" s="629"/>
      <c r="AL21" s="630" t="s">
        <v>113</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6782</v>
      </c>
      <c r="BH21" s="626"/>
      <c r="BI21" s="626"/>
      <c r="BJ21" s="626"/>
      <c r="BK21" s="626"/>
      <c r="BL21" s="626"/>
      <c r="BM21" s="626"/>
      <c r="BN21" s="627"/>
      <c r="BO21" s="628">
        <v>4.5999999999999996</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10610</v>
      </c>
      <c r="S22" s="626"/>
      <c r="T22" s="626"/>
      <c r="U22" s="626"/>
      <c r="V22" s="626"/>
      <c r="W22" s="626"/>
      <c r="X22" s="626"/>
      <c r="Y22" s="627"/>
      <c r="Z22" s="628">
        <v>0.4</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26445</v>
      </c>
      <c r="S23" s="626"/>
      <c r="T23" s="626"/>
      <c r="U23" s="626"/>
      <c r="V23" s="626"/>
      <c r="W23" s="626"/>
      <c r="X23" s="626"/>
      <c r="Y23" s="627"/>
      <c r="Z23" s="628">
        <v>0.9</v>
      </c>
      <c r="AA23" s="628"/>
      <c r="AB23" s="628"/>
      <c r="AC23" s="628"/>
      <c r="AD23" s="629">
        <v>6317</v>
      </c>
      <c r="AE23" s="629"/>
      <c r="AF23" s="629"/>
      <c r="AG23" s="629"/>
      <c r="AH23" s="629"/>
      <c r="AI23" s="629"/>
      <c r="AJ23" s="629"/>
      <c r="AK23" s="629"/>
      <c r="AL23" s="630">
        <v>0.6</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1041</v>
      </c>
      <c r="S24" s="626"/>
      <c r="T24" s="626"/>
      <c r="U24" s="626"/>
      <c r="V24" s="626"/>
      <c r="W24" s="626"/>
      <c r="X24" s="626"/>
      <c r="Y24" s="627"/>
      <c r="Z24" s="628">
        <v>0</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702703</v>
      </c>
      <c r="CS24" s="615"/>
      <c r="CT24" s="615"/>
      <c r="CU24" s="615"/>
      <c r="CV24" s="615"/>
      <c r="CW24" s="615"/>
      <c r="CX24" s="615"/>
      <c r="CY24" s="616"/>
      <c r="CZ24" s="652">
        <v>26.1</v>
      </c>
      <c r="DA24" s="653"/>
      <c r="DB24" s="653"/>
      <c r="DC24" s="654"/>
      <c r="DD24" s="651">
        <v>570815</v>
      </c>
      <c r="DE24" s="615"/>
      <c r="DF24" s="615"/>
      <c r="DG24" s="615"/>
      <c r="DH24" s="615"/>
      <c r="DI24" s="615"/>
      <c r="DJ24" s="615"/>
      <c r="DK24" s="616"/>
      <c r="DL24" s="651">
        <v>533886</v>
      </c>
      <c r="DM24" s="615"/>
      <c r="DN24" s="615"/>
      <c r="DO24" s="615"/>
      <c r="DP24" s="615"/>
      <c r="DQ24" s="615"/>
      <c r="DR24" s="615"/>
      <c r="DS24" s="615"/>
      <c r="DT24" s="615"/>
      <c r="DU24" s="615"/>
      <c r="DV24" s="616"/>
      <c r="DW24" s="619">
        <v>45.5</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306706</v>
      </c>
      <c r="S25" s="626"/>
      <c r="T25" s="626"/>
      <c r="U25" s="626"/>
      <c r="V25" s="626"/>
      <c r="W25" s="626"/>
      <c r="X25" s="626"/>
      <c r="Y25" s="627"/>
      <c r="Z25" s="628">
        <v>10.8</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318880</v>
      </c>
      <c r="CS25" s="657"/>
      <c r="CT25" s="657"/>
      <c r="CU25" s="657"/>
      <c r="CV25" s="657"/>
      <c r="CW25" s="657"/>
      <c r="CX25" s="657"/>
      <c r="CY25" s="658"/>
      <c r="CZ25" s="659">
        <v>11.9</v>
      </c>
      <c r="DA25" s="660"/>
      <c r="DB25" s="660"/>
      <c r="DC25" s="661"/>
      <c r="DD25" s="634">
        <v>303874</v>
      </c>
      <c r="DE25" s="657"/>
      <c r="DF25" s="657"/>
      <c r="DG25" s="657"/>
      <c r="DH25" s="657"/>
      <c r="DI25" s="657"/>
      <c r="DJ25" s="657"/>
      <c r="DK25" s="658"/>
      <c r="DL25" s="634">
        <v>298926</v>
      </c>
      <c r="DM25" s="657"/>
      <c r="DN25" s="657"/>
      <c r="DO25" s="657"/>
      <c r="DP25" s="657"/>
      <c r="DQ25" s="657"/>
      <c r="DR25" s="657"/>
      <c r="DS25" s="657"/>
      <c r="DT25" s="657"/>
      <c r="DU25" s="657"/>
      <c r="DV25" s="658"/>
      <c r="DW25" s="630">
        <v>25.5</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180048</v>
      </c>
      <c r="CS26" s="626"/>
      <c r="CT26" s="626"/>
      <c r="CU26" s="626"/>
      <c r="CV26" s="626"/>
      <c r="CW26" s="626"/>
      <c r="CX26" s="626"/>
      <c r="CY26" s="627"/>
      <c r="CZ26" s="659">
        <v>6.7</v>
      </c>
      <c r="DA26" s="660"/>
      <c r="DB26" s="660"/>
      <c r="DC26" s="661"/>
      <c r="DD26" s="634">
        <v>166130</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201999</v>
      </c>
      <c r="S27" s="626"/>
      <c r="T27" s="626"/>
      <c r="U27" s="626"/>
      <c r="V27" s="626"/>
      <c r="W27" s="626"/>
      <c r="X27" s="626"/>
      <c r="Y27" s="627"/>
      <c r="Z27" s="628">
        <v>7.1</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146406</v>
      </c>
      <c r="BH27" s="626"/>
      <c r="BI27" s="626"/>
      <c r="BJ27" s="626"/>
      <c r="BK27" s="626"/>
      <c r="BL27" s="626"/>
      <c r="BM27" s="626"/>
      <c r="BN27" s="627"/>
      <c r="BO27" s="628">
        <v>100</v>
      </c>
      <c r="BP27" s="628"/>
      <c r="BQ27" s="628"/>
      <c r="BR27" s="628"/>
      <c r="BS27" s="634">
        <v>831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114619</v>
      </c>
      <c r="CS27" s="657"/>
      <c r="CT27" s="657"/>
      <c r="CU27" s="657"/>
      <c r="CV27" s="657"/>
      <c r="CW27" s="657"/>
      <c r="CX27" s="657"/>
      <c r="CY27" s="658"/>
      <c r="CZ27" s="659">
        <v>4.3</v>
      </c>
      <c r="DA27" s="660"/>
      <c r="DB27" s="660"/>
      <c r="DC27" s="661"/>
      <c r="DD27" s="634">
        <v>31396</v>
      </c>
      <c r="DE27" s="657"/>
      <c r="DF27" s="657"/>
      <c r="DG27" s="657"/>
      <c r="DH27" s="657"/>
      <c r="DI27" s="657"/>
      <c r="DJ27" s="657"/>
      <c r="DK27" s="658"/>
      <c r="DL27" s="634">
        <v>31396</v>
      </c>
      <c r="DM27" s="657"/>
      <c r="DN27" s="657"/>
      <c r="DO27" s="657"/>
      <c r="DP27" s="657"/>
      <c r="DQ27" s="657"/>
      <c r="DR27" s="657"/>
      <c r="DS27" s="657"/>
      <c r="DT27" s="657"/>
      <c r="DU27" s="657"/>
      <c r="DV27" s="658"/>
      <c r="DW27" s="630">
        <v>2.7</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70405</v>
      </c>
      <c r="S28" s="626"/>
      <c r="T28" s="626"/>
      <c r="U28" s="626"/>
      <c r="V28" s="626"/>
      <c r="W28" s="626"/>
      <c r="X28" s="626"/>
      <c r="Y28" s="627"/>
      <c r="Z28" s="628">
        <v>2.5</v>
      </c>
      <c r="AA28" s="628"/>
      <c r="AB28" s="628"/>
      <c r="AC28" s="628"/>
      <c r="AD28" s="629">
        <v>3176</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269204</v>
      </c>
      <c r="CS28" s="626"/>
      <c r="CT28" s="626"/>
      <c r="CU28" s="626"/>
      <c r="CV28" s="626"/>
      <c r="CW28" s="626"/>
      <c r="CX28" s="626"/>
      <c r="CY28" s="627"/>
      <c r="CZ28" s="659">
        <v>10</v>
      </c>
      <c r="DA28" s="660"/>
      <c r="DB28" s="660"/>
      <c r="DC28" s="661"/>
      <c r="DD28" s="634">
        <v>235545</v>
      </c>
      <c r="DE28" s="626"/>
      <c r="DF28" s="626"/>
      <c r="DG28" s="626"/>
      <c r="DH28" s="626"/>
      <c r="DI28" s="626"/>
      <c r="DJ28" s="626"/>
      <c r="DK28" s="627"/>
      <c r="DL28" s="634">
        <v>203564</v>
      </c>
      <c r="DM28" s="626"/>
      <c r="DN28" s="626"/>
      <c r="DO28" s="626"/>
      <c r="DP28" s="626"/>
      <c r="DQ28" s="626"/>
      <c r="DR28" s="626"/>
      <c r="DS28" s="626"/>
      <c r="DT28" s="626"/>
      <c r="DU28" s="626"/>
      <c r="DV28" s="627"/>
      <c r="DW28" s="630">
        <v>17.3</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10951</v>
      </c>
      <c r="S29" s="626"/>
      <c r="T29" s="626"/>
      <c r="U29" s="626"/>
      <c r="V29" s="626"/>
      <c r="W29" s="626"/>
      <c r="X29" s="626"/>
      <c r="Y29" s="627"/>
      <c r="Z29" s="628">
        <v>0.4</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269204</v>
      </c>
      <c r="CS29" s="657"/>
      <c r="CT29" s="657"/>
      <c r="CU29" s="657"/>
      <c r="CV29" s="657"/>
      <c r="CW29" s="657"/>
      <c r="CX29" s="657"/>
      <c r="CY29" s="658"/>
      <c r="CZ29" s="659">
        <v>10</v>
      </c>
      <c r="DA29" s="660"/>
      <c r="DB29" s="660"/>
      <c r="DC29" s="661"/>
      <c r="DD29" s="634">
        <v>235545</v>
      </c>
      <c r="DE29" s="657"/>
      <c r="DF29" s="657"/>
      <c r="DG29" s="657"/>
      <c r="DH29" s="657"/>
      <c r="DI29" s="657"/>
      <c r="DJ29" s="657"/>
      <c r="DK29" s="658"/>
      <c r="DL29" s="634">
        <v>203564</v>
      </c>
      <c r="DM29" s="657"/>
      <c r="DN29" s="657"/>
      <c r="DO29" s="657"/>
      <c r="DP29" s="657"/>
      <c r="DQ29" s="657"/>
      <c r="DR29" s="657"/>
      <c r="DS29" s="657"/>
      <c r="DT29" s="657"/>
      <c r="DU29" s="657"/>
      <c r="DV29" s="658"/>
      <c r="DW29" s="630">
        <v>17.3</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253880</v>
      </c>
      <c r="S30" s="626"/>
      <c r="T30" s="626"/>
      <c r="U30" s="626"/>
      <c r="V30" s="626"/>
      <c r="W30" s="626"/>
      <c r="X30" s="626"/>
      <c r="Y30" s="627"/>
      <c r="Z30" s="628">
        <v>9</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99.6</v>
      </c>
      <c r="BH30" s="684"/>
      <c r="BI30" s="684"/>
      <c r="BJ30" s="684"/>
      <c r="BK30" s="684"/>
      <c r="BL30" s="684"/>
      <c r="BM30" s="620">
        <v>99.3</v>
      </c>
      <c r="BN30" s="684"/>
      <c r="BO30" s="684"/>
      <c r="BP30" s="684"/>
      <c r="BQ30" s="685"/>
      <c r="BR30" s="683">
        <v>99.2</v>
      </c>
      <c r="BS30" s="684"/>
      <c r="BT30" s="684"/>
      <c r="BU30" s="684"/>
      <c r="BV30" s="684"/>
      <c r="BW30" s="684"/>
      <c r="BX30" s="620">
        <v>99</v>
      </c>
      <c r="BY30" s="684"/>
      <c r="BZ30" s="684"/>
      <c r="CA30" s="684"/>
      <c r="CB30" s="685"/>
      <c r="CD30" s="688"/>
      <c r="CE30" s="689"/>
      <c r="CF30" s="639" t="s">
        <v>293</v>
      </c>
      <c r="CG30" s="640"/>
      <c r="CH30" s="640"/>
      <c r="CI30" s="640"/>
      <c r="CJ30" s="640"/>
      <c r="CK30" s="640"/>
      <c r="CL30" s="640"/>
      <c r="CM30" s="640"/>
      <c r="CN30" s="640"/>
      <c r="CO30" s="640"/>
      <c r="CP30" s="640"/>
      <c r="CQ30" s="641"/>
      <c r="CR30" s="625">
        <v>262144</v>
      </c>
      <c r="CS30" s="626"/>
      <c r="CT30" s="626"/>
      <c r="CU30" s="626"/>
      <c r="CV30" s="626"/>
      <c r="CW30" s="626"/>
      <c r="CX30" s="626"/>
      <c r="CY30" s="627"/>
      <c r="CZ30" s="659">
        <v>9.8000000000000007</v>
      </c>
      <c r="DA30" s="660"/>
      <c r="DB30" s="660"/>
      <c r="DC30" s="661"/>
      <c r="DD30" s="634">
        <v>229495</v>
      </c>
      <c r="DE30" s="626"/>
      <c r="DF30" s="626"/>
      <c r="DG30" s="626"/>
      <c r="DH30" s="626"/>
      <c r="DI30" s="626"/>
      <c r="DJ30" s="626"/>
      <c r="DK30" s="627"/>
      <c r="DL30" s="634">
        <v>197514</v>
      </c>
      <c r="DM30" s="626"/>
      <c r="DN30" s="626"/>
      <c r="DO30" s="626"/>
      <c r="DP30" s="626"/>
      <c r="DQ30" s="626"/>
      <c r="DR30" s="626"/>
      <c r="DS30" s="626"/>
      <c r="DT30" s="626"/>
      <c r="DU30" s="626"/>
      <c r="DV30" s="627"/>
      <c r="DW30" s="630">
        <v>16.8</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178308</v>
      </c>
      <c r="S31" s="626"/>
      <c r="T31" s="626"/>
      <c r="U31" s="626"/>
      <c r="V31" s="626"/>
      <c r="W31" s="626"/>
      <c r="X31" s="626"/>
      <c r="Y31" s="627"/>
      <c r="Z31" s="628">
        <v>6.3</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99.4</v>
      </c>
      <c r="BH31" s="657"/>
      <c r="BI31" s="657"/>
      <c r="BJ31" s="657"/>
      <c r="BK31" s="657"/>
      <c r="BL31" s="657"/>
      <c r="BM31" s="631">
        <v>99.3</v>
      </c>
      <c r="BN31" s="681"/>
      <c r="BO31" s="681"/>
      <c r="BP31" s="681"/>
      <c r="BQ31" s="682"/>
      <c r="BR31" s="680">
        <v>99</v>
      </c>
      <c r="BS31" s="657"/>
      <c r="BT31" s="657"/>
      <c r="BU31" s="657"/>
      <c r="BV31" s="657"/>
      <c r="BW31" s="657"/>
      <c r="BX31" s="631">
        <v>98.9</v>
      </c>
      <c r="BY31" s="681"/>
      <c r="BZ31" s="681"/>
      <c r="CA31" s="681"/>
      <c r="CB31" s="682"/>
      <c r="CD31" s="688"/>
      <c r="CE31" s="689"/>
      <c r="CF31" s="639" t="s">
        <v>297</v>
      </c>
      <c r="CG31" s="640"/>
      <c r="CH31" s="640"/>
      <c r="CI31" s="640"/>
      <c r="CJ31" s="640"/>
      <c r="CK31" s="640"/>
      <c r="CL31" s="640"/>
      <c r="CM31" s="640"/>
      <c r="CN31" s="640"/>
      <c r="CO31" s="640"/>
      <c r="CP31" s="640"/>
      <c r="CQ31" s="641"/>
      <c r="CR31" s="625">
        <v>7060</v>
      </c>
      <c r="CS31" s="657"/>
      <c r="CT31" s="657"/>
      <c r="CU31" s="657"/>
      <c r="CV31" s="657"/>
      <c r="CW31" s="657"/>
      <c r="CX31" s="657"/>
      <c r="CY31" s="658"/>
      <c r="CZ31" s="659">
        <v>0.3</v>
      </c>
      <c r="DA31" s="660"/>
      <c r="DB31" s="660"/>
      <c r="DC31" s="661"/>
      <c r="DD31" s="634">
        <v>6050</v>
      </c>
      <c r="DE31" s="657"/>
      <c r="DF31" s="657"/>
      <c r="DG31" s="657"/>
      <c r="DH31" s="657"/>
      <c r="DI31" s="657"/>
      <c r="DJ31" s="657"/>
      <c r="DK31" s="658"/>
      <c r="DL31" s="634">
        <v>6050</v>
      </c>
      <c r="DM31" s="657"/>
      <c r="DN31" s="657"/>
      <c r="DO31" s="657"/>
      <c r="DP31" s="657"/>
      <c r="DQ31" s="657"/>
      <c r="DR31" s="657"/>
      <c r="DS31" s="657"/>
      <c r="DT31" s="657"/>
      <c r="DU31" s="657"/>
      <c r="DV31" s="658"/>
      <c r="DW31" s="630">
        <v>0.5</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176250</v>
      </c>
      <c r="S32" s="626"/>
      <c r="T32" s="626"/>
      <c r="U32" s="626"/>
      <c r="V32" s="626"/>
      <c r="W32" s="626"/>
      <c r="X32" s="626"/>
      <c r="Y32" s="627"/>
      <c r="Z32" s="628">
        <v>6.2</v>
      </c>
      <c r="AA32" s="628"/>
      <c r="AB32" s="628"/>
      <c r="AC32" s="628"/>
      <c r="AD32" s="629">
        <v>6175</v>
      </c>
      <c r="AE32" s="629"/>
      <c r="AF32" s="629"/>
      <c r="AG32" s="629"/>
      <c r="AH32" s="629"/>
      <c r="AI32" s="629"/>
      <c r="AJ32" s="629"/>
      <c r="AK32" s="629"/>
      <c r="AL32" s="630">
        <v>0.5</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99.7</v>
      </c>
      <c r="BH32" s="693"/>
      <c r="BI32" s="693"/>
      <c r="BJ32" s="693"/>
      <c r="BK32" s="693"/>
      <c r="BL32" s="693"/>
      <c r="BM32" s="694">
        <v>99.3</v>
      </c>
      <c r="BN32" s="693"/>
      <c r="BO32" s="693"/>
      <c r="BP32" s="693"/>
      <c r="BQ32" s="695"/>
      <c r="BR32" s="692">
        <v>99.3</v>
      </c>
      <c r="BS32" s="693"/>
      <c r="BT32" s="693"/>
      <c r="BU32" s="693"/>
      <c r="BV32" s="693"/>
      <c r="BW32" s="693"/>
      <c r="BX32" s="694">
        <v>99</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263295</v>
      </c>
      <c r="S33" s="626"/>
      <c r="T33" s="626"/>
      <c r="U33" s="626"/>
      <c r="V33" s="626"/>
      <c r="W33" s="626"/>
      <c r="X33" s="626"/>
      <c r="Y33" s="627"/>
      <c r="Z33" s="628">
        <v>9.3000000000000007</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1428001</v>
      </c>
      <c r="CS33" s="657"/>
      <c r="CT33" s="657"/>
      <c r="CU33" s="657"/>
      <c r="CV33" s="657"/>
      <c r="CW33" s="657"/>
      <c r="CX33" s="657"/>
      <c r="CY33" s="658"/>
      <c r="CZ33" s="659">
        <v>53.1</v>
      </c>
      <c r="DA33" s="660"/>
      <c r="DB33" s="660"/>
      <c r="DC33" s="661"/>
      <c r="DD33" s="634">
        <v>1048456</v>
      </c>
      <c r="DE33" s="657"/>
      <c r="DF33" s="657"/>
      <c r="DG33" s="657"/>
      <c r="DH33" s="657"/>
      <c r="DI33" s="657"/>
      <c r="DJ33" s="657"/>
      <c r="DK33" s="658"/>
      <c r="DL33" s="634">
        <v>489460</v>
      </c>
      <c r="DM33" s="657"/>
      <c r="DN33" s="657"/>
      <c r="DO33" s="657"/>
      <c r="DP33" s="657"/>
      <c r="DQ33" s="657"/>
      <c r="DR33" s="657"/>
      <c r="DS33" s="657"/>
      <c r="DT33" s="657"/>
      <c r="DU33" s="657"/>
      <c r="DV33" s="658"/>
      <c r="DW33" s="630">
        <v>41.7</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506477</v>
      </c>
      <c r="CS34" s="626"/>
      <c r="CT34" s="626"/>
      <c r="CU34" s="626"/>
      <c r="CV34" s="626"/>
      <c r="CW34" s="626"/>
      <c r="CX34" s="626"/>
      <c r="CY34" s="627"/>
      <c r="CZ34" s="659">
        <v>18.8</v>
      </c>
      <c r="DA34" s="660"/>
      <c r="DB34" s="660"/>
      <c r="DC34" s="661"/>
      <c r="DD34" s="634">
        <v>349292</v>
      </c>
      <c r="DE34" s="626"/>
      <c r="DF34" s="626"/>
      <c r="DG34" s="626"/>
      <c r="DH34" s="626"/>
      <c r="DI34" s="626"/>
      <c r="DJ34" s="626"/>
      <c r="DK34" s="627"/>
      <c r="DL34" s="634">
        <v>217961</v>
      </c>
      <c r="DM34" s="626"/>
      <c r="DN34" s="626"/>
      <c r="DO34" s="626"/>
      <c r="DP34" s="626"/>
      <c r="DQ34" s="626"/>
      <c r="DR34" s="626"/>
      <c r="DS34" s="626"/>
      <c r="DT34" s="626"/>
      <c r="DU34" s="626"/>
      <c r="DV34" s="627"/>
      <c r="DW34" s="630">
        <v>18.600000000000001</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33795</v>
      </c>
      <c r="S35" s="626"/>
      <c r="T35" s="626"/>
      <c r="U35" s="626"/>
      <c r="V35" s="626"/>
      <c r="W35" s="626"/>
      <c r="X35" s="626"/>
      <c r="Y35" s="627"/>
      <c r="Z35" s="628">
        <v>1.2</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154537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19459</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20732</v>
      </c>
      <c r="CS35" s="657"/>
      <c r="CT35" s="657"/>
      <c r="CU35" s="657"/>
      <c r="CV35" s="657"/>
      <c r="CW35" s="657"/>
      <c r="CX35" s="657"/>
      <c r="CY35" s="658"/>
      <c r="CZ35" s="659">
        <v>0.8</v>
      </c>
      <c r="DA35" s="660"/>
      <c r="DB35" s="660"/>
      <c r="DC35" s="661"/>
      <c r="DD35" s="634">
        <v>20732</v>
      </c>
      <c r="DE35" s="657"/>
      <c r="DF35" s="657"/>
      <c r="DG35" s="657"/>
      <c r="DH35" s="657"/>
      <c r="DI35" s="657"/>
      <c r="DJ35" s="657"/>
      <c r="DK35" s="658"/>
      <c r="DL35" s="634">
        <v>18820</v>
      </c>
      <c r="DM35" s="657"/>
      <c r="DN35" s="657"/>
      <c r="DO35" s="657"/>
      <c r="DP35" s="657"/>
      <c r="DQ35" s="657"/>
      <c r="DR35" s="657"/>
      <c r="DS35" s="657"/>
      <c r="DT35" s="657"/>
      <c r="DU35" s="657"/>
      <c r="DV35" s="658"/>
      <c r="DW35" s="630">
        <v>1.6</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2830250</v>
      </c>
      <c r="S36" s="698"/>
      <c r="T36" s="698"/>
      <c r="U36" s="698"/>
      <c r="V36" s="698"/>
      <c r="W36" s="698"/>
      <c r="X36" s="698"/>
      <c r="Y36" s="699"/>
      <c r="Z36" s="700">
        <v>100</v>
      </c>
      <c r="AA36" s="700"/>
      <c r="AB36" s="700"/>
      <c r="AC36" s="700"/>
      <c r="AD36" s="701">
        <v>1139872</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41986</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15355</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299750</v>
      </c>
      <c r="CS36" s="626"/>
      <c r="CT36" s="626"/>
      <c r="CU36" s="626"/>
      <c r="CV36" s="626"/>
      <c r="CW36" s="626"/>
      <c r="CX36" s="626"/>
      <c r="CY36" s="627"/>
      <c r="CZ36" s="659">
        <v>11.2</v>
      </c>
      <c r="DA36" s="660"/>
      <c r="DB36" s="660"/>
      <c r="DC36" s="661"/>
      <c r="DD36" s="634">
        <v>164116</v>
      </c>
      <c r="DE36" s="626"/>
      <c r="DF36" s="626"/>
      <c r="DG36" s="626"/>
      <c r="DH36" s="626"/>
      <c r="DI36" s="626"/>
      <c r="DJ36" s="626"/>
      <c r="DK36" s="627"/>
      <c r="DL36" s="634">
        <v>118341</v>
      </c>
      <c r="DM36" s="626"/>
      <c r="DN36" s="626"/>
      <c r="DO36" s="626"/>
      <c r="DP36" s="626"/>
      <c r="DQ36" s="626"/>
      <c r="DR36" s="626"/>
      <c r="DS36" s="626"/>
      <c r="DT36" s="626"/>
      <c r="DU36" s="626"/>
      <c r="DV36" s="627"/>
      <c r="DW36" s="630">
        <v>10.1</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37117</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232</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27642</v>
      </c>
      <c r="CS37" s="657"/>
      <c r="CT37" s="657"/>
      <c r="CU37" s="657"/>
      <c r="CV37" s="657"/>
      <c r="CW37" s="657"/>
      <c r="CX37" s="657"/>
      <c r="CY37" s="658"/>
      <c r="CZ37" s="659">
        <v>1</v>
      </c>
      <c r="DA37" s="660"/>
      <c r="DB37" s="660"/>
      <c r="DC37" s="661"/>
      <c r="DD37" s="634">
        <v>27642</v>
      </c>
      <c r="DE37" s="657"/>
      <c r="DF37" s="657"/>
      <c r="DG37" s="657"/>
      <c r="DH37" s="657"/>
      <c r="DI37" s="657"/>
      <c r="DJ37" s="657"/>
      <c r="DK37" s="658"/>
      <c r="DL37" s="634">
        <v>27642</v>
      </c>
      <c r="DM37" s="657"/>
      <c r="DN37" s="657"/>
      <c r="DO37" s="657"/>
      <c r="DP37" s="657"/>
      <c r="DQ37" s="657"/>
      <c r="DR37" s="657"/>
      <c r="DS37" s="657"/>
      <c r="DT37" s="657"/>
      <c r="DU37" s="657"/>
      <c r="DV37" s="658"/>
      <c r="DW37" s="630">
        <v>2.4</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383</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154537</v>
      </c>
      <c r="CS38" s="626"/>
      <c r="CT38" s="626"/>
      <c r="CU38" s="626"/>
      <c r="CV38" s="626"/>
      <c r="CW38" s="626"/>
      <c r="CX38" s="626"/>
      <c r="CY38" s="627"/>
      <c r="CZ38" s="659">
        <v>5.7</v>
      </c>
      <c r="DA38" s="660"/>
      <c r="DB38" s="660"/>
      <c r="DC38" s="661"/>
      <c r="DD38" s="634">
        <v>134523</v>
      </c>
      <c r="DE38" s="626"/>
      <c r="DF38" s="626"/>
      <c r="DG38" s="626"/>
      <c r="DH38" s="626"/>
      <c r="DI38" s="626"/>
      <c r="DJ38" s="626"/>
      <c r="DK38" s="627"/>
      <c r="DL38" s="634">
        <v>134338</v>
      </c>
      <c r="DM38" s="626"/>
      <c r="DN38" s="626"/>
      <c r="DO38" s="626"/>
      <c r="DP38" s="626"/>
      <c r="DQ38" s="626"/>
      <c r="DR38" s="626"/>
      <c r="DS38" s="626"/>
      <c r="DT38" s="626"/>
      <c r="DU38" s="626"/>
      <c r="DV38" s="627"/>
      <c r="DW38" s="630">
        <v>11.4</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78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446505</v>
      </c>
      <c r="CS39" s="657"/>
      <c r="CT39" s="657"/>
      <c r="CU39" s="657"/>
      <c r="CV39" s="657"/>
      <c r="CW39" s="657"/>
      <c r="CX39" s="657"/>
      <c r="CY39" s="658"/>
      <c r="CZ39" s="659">
        <v>16.600000000000001</v>
      </c>
      <c r="DA39" s="660"/>
      <c r="DB39" s="660"/>
      <c r="DC39" s="661"/>
      <c r="DD39" s="634">
        <v>379793</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28961</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174</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319</v>
      </c>
      <c r="CS40" s="626"/>
      <c r="CT40" s="626"/>
      <c r="CU40" s="626"/>
      <c r="CV40" s="626"/>
      <c r="CW40" s="626"/>
      <c r="CX40" s="626"/>
      <c r="CY40" s="627"/>
      <c r="CZ40" s="659" t="s">
        <v>319</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46473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557567</v>
      </c>
      <c r="CS42" s="626"/>
      <c r="CT42" s="626"/>
      <c r="CU42" s="626"/>
      <c r="CV42" s="626"/>
      <c r="CW42" s="626"/>
      <c r="CX42" s="626"/>
      <c r="CY42" s="627"/>
      <c r="CZ42" s="659">
        <v>20.7</v>
      </c>
      <c r="DA42" s="708"/>
      <c r="DB42" s="708"/>
      <c r="DC42" s="709"/>
      <c r="DD42" s="634">
        <v>111709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13903</v>
      </c>
      <c r="CS43" s="657"/>
      <c r="CT43" s="657"/>
      <c r="CU43" s="657"/>
      <c r="CV43" s="657"/>
      <c r="CW43" s="657"/>
      <c r="CX43" s="657"/>
      <c r="CY43" s="658"/>
      <c r="CZ43" s="659">
        <v>0.5</v>
      </c>
      <c r="DA43" s="660"/>
      <c r="DB43" s="660"/>
      <c r="DC43" s="661"/>
      <c r="DD43" s="634">
        <v>13903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553981</v>
      </c>
      <c r="CS44" s="626"/>
      <c r="CT44" s="626"/>
      <c r="CU44" s="626"/>
      <c r="CV44" s="626"/>
      <c r="CW44" s="626"/>
      <c r="CX44" s="626"/>
      <c r="CY44" s="627"/>
      <c r="CZ44" s="659">
        <v>20.6</v>
      </c>
      <c r="DA44" s="708"/>
      <c r="DB44" s="708"/>
      <c r="DC44" s="709"/>
      <c r="DD44" s="634">
        <v>111114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449157</v>
      </c>
      <c r="CS45" s="657"/>
      <c r="CT45" s="657"/>
      <c r="CU45" s="657"/>
      <c r="CV45" s="657"/>
      <c r="CW45" s="657"/>
      <c r="CX45" s="657"/>
      <c r="CY45" s="658"/>
      <c r="CZ45" s="659">
        <v>16.7</v>
      </c>
      <c r="DA45" s="660"/>
      <c r="DB45" s="660"/>
      <c r="DC45" s="661"/>
      <c r="DD45" s="634">
        <v>87424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104824</v>
      </c>
      <c r="CS46" s="626"/>
      <c r="CT46" s="626"/>
      <c r="CU46" s="626"/>
      <c r="CV46" s="626"/>
      <c r="CW46" s="626"/>
      <c r="CX46" s="626"/>
      <c r="CY46" s="627"/>
      <c r="CZ46" s="659">
        <v>3.9</v>
      </c>
      <c r="DA46" s="708"/>
      <c r="DB46" s="708"/>
      <c r="DC46" s="709"/>
      <c r="DD46" s="634">
        <v>23690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3586</v>
      </c>
      <c r="CS47" s="657"/>
      <c r="CT47" s="657"/>
      <c r="CU47" s="657"/>
      <c r="CV47" s="657"/>
      <c r="CW47" s="657"/>
      <c r="CX47" s="657"/>
      <c r="CY47" s="658"/>
      <c r="CZ47" s="659">
        <v>0.1</v>
      </c>
      <c r="DA47" s="660"/>
      <c r="DB47" s="660"/>
      <c r="DC47" s="661"/>
      <c r="DD47" s="634">
        <v>595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2688271</v>
      </c>
      <c r="CS49" s="693"/>
      <c r="CT49" s="693"/>
      <c r="CU49" s="693"/>
      <c r="CV49" s="693"/>
      <c r="CW49" s="693"/>
      <c r="CX49" s="693"/>
      <c r="CY49" s="720"/>
      <c r="CZ49" s="721">
        <v>100</v>
      </c>
      <c r="DA49" s="722"/>
      <c r="DB49" s="722"/>
      <c r="DC49" s="723"/>
      <c r="DD49" s="724">
        <v>1730980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election activeCell="Q9" sqref="Q9:U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2772</v>
      </c>
      <c r="R7" s="755"/>
      <c r="S7" s="755"/>
      <c r="T7" s="755"/>
      <c r="U7" s="755"/>
      <c r="V7" s="755">
        <v>2630</v>
      </c>
      <c r="W7" s="755"/>
      <c r="X7" s="755"/>
      <c r="Y7" s="755"/>
      <c r="Z7" s="755"/>
      <c r="AA7" s="755">
        <f>Q7-V7</f>
        <v>142</v>
      </c>
      <c r="AB7" s="755"/>
      <c r="AC7" s="755"/>
      <c r="AD7" s="755"/>
      <c r="AE7" s="756"/>
      <c r="AF7" s="757">
        <v>71</v>
      </c>
      <c r="AG7" s="758"/>
      <c r="AH7" s="758"/>
      <c r="AI7" s="758"/>
      <c r="AJ7" s="759"/>
      <c r="AK7" s="794">
        <v>0</v>
      </c>
      <c r="AL7" s="795"/>
      <c r="AM7" s="795"/>
      <c r="AN7" s="795"/>
      <c r="AO7" s="795"/>
      <c r="AP7" s="795">
        <v>2140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100</v>
      </c>
      <c r="R8" s="779"/>
      <c r="S8" s="779"/>
      <c r="T8" s="779"/>
      <c r="U8" s="779"/>
      <c r="V8" s="779">
        <v>100</v>
      </c>
      <c r="W8" s="779"/>
      <c r="X8" s="779"/>
      <c r="Y8" s="779"/>
      <c r="Z8" s="779"/>
      <c r="AA8" s="780">
        <f>Q8-V8</f>
        <v>0</v>
      </c>
      <c r="AB8" s="781"/>
      <c r="AC8" s="781"/>
      <c r="AD8" s="781"/>
      <c r="AE8" s="782"/>
      <c r="AF8" s="783">
        <v>0</v>
      </c>
      <c r="AG8" s="781"/>
      <c r="AH8" s="781"/>
      <c r="AI8" s="781"/>
      <c r="AJ8" s="782"/>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80"/>
      <c r="AB9" s="781"/>
      <c r="AC9" s="781"/>
      <c r="AD9" s="781"/>
      <c r="AE9" s="782"/>
      <c r="AF9" s="783"/>
      <c r="AG9" s="781"/>
      <c r="AH9" s="781"/>
      <c r="AI9" s="781"/>
      <c r="AJ9" s="782"/>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3"/>
      <c r="AG10" s="781"/>
      <c r="AH10" s="781"/>
      <c r="AI10" s="781"/>
      <c r="AJ10" s="782"/>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3"/>
      <c r="AG11" s="781"/>
      <c r="AH11" s="781"/>
      <c r="AI11" s="781"/>
      <c r="AJ11" s="782"/>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3"/>
      <c r="AG12" s="781"/>
      <c r="AH12" s="781"/>
      <c r="AI12" s="781"/>
      <c r="AJ12" s="782"/>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3"/>
      <c r="AG13" s="781"/>
      <c r="AH13" s="781"/>
      <c r="AI13" s="781"/>
      <c r="AJ13" s="782"/>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3"/>
      <c r="AG14" s="781"/>
      <c r="AH14" s="781"/>
      <c r="AI14" s="781"/>
      <c r="AJ14" s="782"/>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3"/>
      <c r="AG15" s="781"/>
      <c r="AH15" s="781"/>
      <c r="AI15" s="781"/>
      <c r="AJ15" s="782"/>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3"/>
      <c r="AG16" s="781"/>
      <c r="AH16" s="781"/>
      <c r="AI16" s="781"/>
      <c r="AJ16" s="782"/>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3"/>
      <c r="AG17" s="781"/>
      <c r="AH17" s="781"/>
      <c r="AI17" s="781"/>
      <c r="AJ17" s="782"/>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3"/>
      <c r="AG18" s="781"/>
      <c r="AH18" s="781"/>
      <c r="AI18" s="781"/>
      <c r="AJ18" s="782"/>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3"/>
      <c r="AG19" s="781"/>
      <c r="AH19" s="781"/>
      <c r="AI19" s="781"/>
      <c r="AJ19" s="782"/>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3"/>
      <c r="AG20" s="781"/>
      <c r="AH20" s="781"/>
      <c r="AI20" s="781"/>
      <c r="AJ20" s="782"/>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3"/>
      <c r="AG21" s="781"/>
      <c r="AH21" s="781"/>
      <c r="AI21" s="781"/>
      <c r="AJ21" s="782"/>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3"/>
      <c r="AG22" s="781"/>
      <c r="AH22" s="781"/>
      <c r="AI22" s="781"/>
      <c r="AJ22" s="782"/>
      <c r="AK22" s="821"/>
      <c r="AL22" s="822"/>
      <c r="AM22" s="822"/>
      <c r="AN22" s="822"/>
      <c r="AO22" s="822"/>
      <c r="AP22" s="822"/>
      <c r="AQ22" s="822"/>
      <c r="AR22" s="822"/>
      <c r="AS22" s="822"/>
      <c r="AT22" s="822"/>
      <c r="AU22" s="823"/>
      <c r="AV22" s="823"/>
      <c r="AW22" s="823"/>
      <c r="AX22" s="823"/>
      <c r="AY22" s="824"/>
      <c r="AZ22" s="825" t="s">
        <v>368</v>
      </c>
      <c r="BA22" s="825"/>
      <c r="BB22" s="825"/>
      <c r="BC22" s="825"/>
      <c r="BD22" s="826"/>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2830</v>
      </c>
      <c r="R23" s="814"/>
      <c r="S23" s="814"/>
      <c r="T23" s="814"/>
      <c r="U23" s="814"/>
      <c r="V23" s="813">
        <v>2689</v>
      </c>
      <c r="W23" s="814"/>
      <c r="X23" s="814"/>
      <c r="Y23" s="814"/>
      <c r="Z23" s="814"/>
      <c r="AA23" s="813">
        <f>AA7+AA8</f>
        <v>142</v>
      </c>
      <c r="AB23" s="814"/>
      <c r="AC23" s="814"/>
      <c r="AD23" s="814"/>
      <c r="AE23" s="814"/>
      <c r="AF23" s="815">
        <v>71</v>
      </c>
      <c r="AG23" s="814"/>
      <c r="AH23" s="814"/>
      <c r="AI23" s="814"/>
      <c r="AJ23" s="816"/>
      <c r="AK23" s="817"/>
      <c r="AL23" s="818"/>
      <c r="AM23" s="818"/>
      <c r="AN23" s="818"/>
      <c r="AO23" s="818"/>
      <c r="AP23" s="814">
        <f t="shared" ref="AP23" si="0">AP7+AP8</f>
        <v>2140</v>
      </c>
      <c r="AQ23" s="814"/>
      <c r="AR23" s="814"/>
      <c r="AS23" s="814"/>
      <c r="AT23" s="814"/>
      <c r="AU23" s="819"/>
      <c r="AV23" s="819"/>
      <c r="AW23" s="819"/>
      <c r="AX23" s="819"/>
      <c r="AY23" s="820"/>
      <c r="AZ23" s="828" t="s">
        <v>113</v>
      </c>
      <c r="BA23" s="829"/>
      <c r="BB23" s="829"/>
      <c r="BC23" s="829"/>
      <c r="BD23" s="830"/>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7" t="s">
        <v>371</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1" t="s">
        <v>376</v>
      </c>
      <c r="AG26" s="832"/>
      <c r="AH26" s="832"/>
      <c r="AI26" s="832"/>
      <c r="AJ26" s="833"/>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4"/>
      <c r="AG27" s="835"/>
      <c r="AH27" s="835"/>
      <c r="AI27" s="835"/>
      <c r="AJ27" s="836"/>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1">
        <v>235</v>
      </c>
      <c r="R28" s="842"/>
      <c r="S28" s="842"/>
      <c r="T28" s="842"/>
      <c r="U28" s="842"/>
      <c r="V28" s="842">
        <v>216</v>
      </c>
      <c r="W28" s="842"/>
      <c r="X28" s="842"/>
      <c r="Y28" s="842"/>
      <c r="Z28" s="842"/>
      <c r="AA28" s="779">
        <f>Q28-V28</f>
        <v>19</v>
      </c>
      <c r="AB28" s="779"/>
      <c r="AC28" s="779"/>
      <c r="AD28" s="779"/>
      <c r="AE28" s="780"/>
      <c r="AF28" s="843">
        <v>19</v>
      </c>
      <c r="AG28" s="842"/>
      <c r="AH28" s="842"/>
      <c r="AI28" s="842"/>
      <c r="AJ28" s="844"/>
      <c r="AK28" s="845">
        <v>23</v>
      </c>
      <c r="AL28" s="837"/>
      <c r="AM28" s="837"/>
      <c r="AN28" s="837"/>
      <c r="AO28" s="837"/>
      <c r="AP28" s="837">
        <v>0</v>
      </c>
      <c r="AQ28" s="837"/>
      <c r="AR28" s="837"/>
      <c r="AS28" s="837"/>
      <c r="AT28" s="837"/>
      <c r="AU28" s="837">
        <v>0</v>
      </c>
      <c r="AV28" s="837"/>
      <c r="AW28" s="837"/>
      <c r="AX28" s="837"/>
      <c r="AY28" s="837"/>
      <c r="AZ28" s="838"/>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62</v>
      </c>
      <c r="R29" s="779"/>
      <c r="S29" s="779"/>
      <c r="T29" s="779"/>
      <c r="U29" s="779"/>
      <c r="V29" s="779">
        <v>62</v>
      </c>
      <c r="W29" s="779"/>
      <c r="X29" s="779"/>
      <c r="Y29" s="779"/>
      <c r="Z29" s="779"/>
      <c r="AA29" s="779">
        <f>Q29-V29</f>
        <v>0</v>
      </c>
      <c r="AB29" s="779"/>
      <c r="AC29" s="779"/>
      <c r="AD29" s="779"/>
      <c r="AE29" s="780"/>
      <c r="AF29" s="783">
        <v>1</v>
      </c>
      <c r="AG29" s="781"/>
      <c r="AH29" s="781"/>
      <c r="AI29" s="781"/>
      <c r="AJ29" s="782"/>
      <c r="AK29" s="848">
        <v>7</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241</v>
      </c>
      <c r="R30" s="779"/>
      <c r="S30" s="779"/>
      <c r="T30" s="779"/>
      <c r="U30" s="779"/>
      <c r="V30" s="779">
        <v>232</v>
      </c>
      <c r="W30" s="779"/>
      <c r="X30" s="779"/>
      <c r="Y30" s="779"/>
      <c r="Z30" s="779"/>
      <c r="AA30" s="779">
        <f t="shared" ref="AA30:AA34" si="1">Q30-V30</f>
        <v>9</v>
      </c>
      <c r="AB30" s="779"/>
      <c r="AC30" s="779"/>
      <c r="AD30" s="779"/>
      <c r="AE30" s="780"/>
      <c r="AF30" s="783">
        <v>9</v>
      </c>
      <c r="AG30" s="781"/>
      <c r="AH30" s="781"/>
      <c r="AI30" s="781"/>
      <c r="AJ30" s="782"/>
      <c r="AK30" s="848">
        <v>39</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20</v>
      </c>
      <c r="R31" s="779"/>
      <c r="S31" s="779"/>
      <c r="T31" s="779"/>
      <c r="U31" s="779"/>
      <c r="V31" s="779">
        <v>20</v>
      </c>
      <c r="W31" s="779"/>
      <c r="X31" s="779"/>
      <c r="Y31" s="779"/>
      <c r="Z31" s="779"/>
      <c r="AA31" s="779">
        <f t="shared" si="1"/>
        <v>0</v>
      </c>
      <c r="AB31" s="779"/>
      <c r="AC31" s="779"/>
      <c r="AD31" s="779"/>
      <c r="AE31" s="780"/>
      <c r="AF31" s="783">
        <v>0</v>
      </c>
      <c r="AG31" s="781"/>
      <c r="AH31" s="781"/>
      <c r="AI31" s="781"/>
      <c r="AJ31" s="782"/>
      <c r="AK31" s="848">
        <v>8</v>
      </c>
      <c r="AL31" s="849"/>
      <c r="AM31" s="849"/>
      <c r="AN31" s="849"/>
      <c r="AO31" s="849"/>
      <c r="AP31" s="849">
        <v>0</v>
      </c>
      <c r="AQ31" s="849"/>
      <c r="AR31" s="849"/>
      <c r="AS31" s="849"/>
      <c r="AT31" s="849"/>
      <c r="AU31" s="849">
        <v>0</v>
      </c>
      <c r="AV31" s="849"/>
      <c r="AW31" s="849"/>
      <c r="AX31" s="849"/>
      <c r="AY31" s="849"/>
      <c r="AZ31" s="850"/>
      <c r="BA31" s="850"/>
      <c r="BB31" s="850"/>
      <c r="BC31" s="850"/>
      <c r="BD31" s="850"/>
      <c r="BE31" s="846"/>
      <c r="BF31" s="846"/>
      <c r="BG31" s="846"/>
      <c r="BH31" s="846"/>
      <c r="BI31" s="847"/>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16</v>
      </c>
      <c r="R32" s="779"/>
      <c r="S32" s="779"/>
      <c r="T32" s="779"/>
      <c r="U32" s="779"/>
      <c r="V32" s="779">
        <v>4</v>
      </c>
      <c r="W32" s="779"/>
      <c r="X32" s="779"/>
      <c r="Y32" s="779"/>
      <c r="Z32" s="779"/>
      <c r="AA32" s="779">
        <f t="shared" si="1"/>
        <v>12</v>
      </c>
      <c r="AB32" s="779"/>
      <c r="AC32" s="779"/>
      <c r="AD32" s="779"/>
      <c r="AE32" s="780"/>
      <c r="AF32" s="783">
        <v>12</v>
      </c>
      <c r="AG32" s="781"/>
      <c r="AH32" s="781"/>
      <c r="AI32" s="781"/>
      <c r="AJ32" s="782"/>
      <c r="AK32" s="848">
        <v>0</v>
      </c>
      <c r="AL32" s="849"/>
      <c r="AM32" s="849"/>
      <c r="AN32" s="849"/>
      <c r="AO32" s="849"/>
      <c r="AP32" s="849">
        <v>0</v>
      </c>
      <c r="AQ32" s="849"/>
      <c r="AR32" s="849"/>
      <c r="AS32" s="849"/>
      <c r="AT32" s="849"/>
      <c r="AU32" s="849">
        <v>0</v>
      </c>
      <c r="AV32" s="849"/>
      <c r="AW32" s="849"/>
      <c r="AX32" s="849"/>
      <c r="AY32" s="849"/>
      <c r="AZ32" s="850"/>
      <c r="BA32" s="850"/>
      <c r="BB32" s="850"/>
      <c r="BC32" s="850"/>
      <c r="BD32" s="850"/>
      <c r="BE32" s="846"/>
      <c r="BF32" s="846"/>
      <c r="BG32" s="846"/>
      <c r="BH32" s="846"/>
      <c r="BI32" s="847"/>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158</v>
      </c>
      <c r="R33" s="779"/>
      <c r="S33" s="779"/>
      <c r="T33" s="779"/>
      <c r="U33" s="779"/>
      <c r="V33" s="779">
        <v>158</v>
      </c>
      <c r="W33" s="779"/>
      <c r="X33" s="779"/>
      <c r="Y33" s="779"/>
      <c r="Z33" s="779"/>
      <c r="AA33" s="779">
        <f t="shared" si="1"/>
        <v>0</v>
      </c>
      <c r="AB33" s="779"/>
      <c r="AC33" s="779"/>
      <c r="AD33" s="779"/>
      <c r="AE33" s="780"/>
      <c r="AF33" s="783">
        <v>0</v>
      </c>
      <c r="AG33" s="781"/>
      <c r="AH33" s="781"/>
      <c r="AI33" s="781"/>
      <c r="AJ33" s="782"/>
      <c r="AK33" s="848">
        <v>37</v>
      </c>
      <c r="AL33" s="849"/>
      <c r="AM33" s="849"/>
      <c r="AN33" s="849"/>
      <c r="AO33" s="849"/>
      <c r="AP33" s="849">
        <v>358</v>
      </c>
      <c r="AQ33" s="849"/>
      <c r="AR33" s="849"/>
      <c r="AS33" s="849"/>
      <c r="AT33" s="849"/>
      <c r="AU33" s="849">
        <v>37</v>
      </c>
      <c r="AV33" s="849"/>
      <c r="AW33" s="849"/>
      <c r="AX33" s="849"/>
      <c r="AY33" s="849"/>
      <c r="AZ33" s="850"/>
      <c r="BA33" s="850"/>
      <c r="BB33" s="850"/>
      <c r="BC33" s="850"/>
      <c r="BD33" s="850"/>
      <c r="BE33" s="846" t="s">
        <v>387</v>
      </c>
      <c r="BF33" s="846"/>
      <c r="BG33" s="846"/>
      <c r="BH33" s="846"/>
      <c r="BI33" s="847"/>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129</v>
      </c>
      <c r="R34" s="779"/>
      <c r="S34" s="779"/>
      <c r="T34" s="779"/>
      <c r="U34" s="779"/>
      <c r="V34" s="779">
        <v>129</v>
      </c>
      <c r="W34" s="779"/>
      <c r="X34" s="779"/>
      <c r="Y34" s="779"/>
      <c r="Z34" s="779"/>
      <c r="AA34" s="779">
        <f t="shared" si="1"/>
        <v>0</v>
      </c>
      <c r="AB34" s="779"/>
      <c r="AC34" s="779"/>
      <c r="AD34" s="779"/>
      <c r="AE34" s="780"/>
      <c r="AF34" s="783">
        <v>0</v>
      </c>
      <c r="AG34" s="781"/>
      <c r="AH34" s="781"/>
      <c r="AI34" s="781"/>
      <c r="AJ34" s="782"/>
      <c r="AK34" s="848">
        <v>42</v>
      </c>
      <c r="AL34" s="849"/>
      <c r="AM34" s="849"/>
      <c r="AN34" s="849"/>
      <c r="AO34" s="849"/>
      <c r="AP34" s="849">
        <v>260</v>
      </c>
      <c r="AQ34" s="849"/>
      <c r="AR34" s="849"/>
      <c r="AS34" s="849"/>
      <c r="AT34" s="849"/>
      <c r="AU34" s="849">
        <v>42</v>
      </c>
      <c r="AV34" s="849"/>
      <c r="AW34" s="849"/>
      <c r="AX34" s="849"/>
      <c r="AY34" s="849"/>
      <c r="AZ34" s="850"/>
      <c r="BA34" s="850"/>
      <c r="BB34" s="850"/>
      <c r="BC34" s="850"/>
      <c r="BD34" s="850"/>
      <c r="BE34" s="846" t="s">
        <v>387</v>
      </c>
      <c r="BF34" s="846"/>
      <c r="BG34" s="846"/>
      <c r="BH34" s="846"/>
      <c r="BI34" s="847"/>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3"/>
      <c r="AG35" s="781"/>
      <c r="AH35" s="781"/>
      <c r="AI35" s="781"/>
      <c r="AJ35" s="782"/>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3"/>
      <c r="AG36" s="781"/>
      <c r="AH36" s="781"/>
      <c r="AI36" s="781"/>
      <c r="AJ36" s="782"/>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3"/>
      <c r="AG37" s="781"/>
      <c r="AH37" s="781"/>
      <c r="AI37" s="781"/>
      <c r="AJ37" s="782"/>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3"/>
      <c r="AG38" s="781"/>
      <c r="AH38" s="781"/>
      <c r="AI38" s="781"/>
      <c r="AJ38" s="782"/>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3"/>
      <c r="AG39" s="781"/>
      <c r="AH39" s="781"/>
      <c r="AI39" s="781"/>
      <c r="AJ39" s="782"/>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3"/>
      <c r="AG40" s="781"/>
      <c r="AH40" s="781"/>
      <c r="AI40" s="781"/>
      <c r="AJ40" s="782"/>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3"/>
      <c r="AG41" s="781"/>
      <c r="AH41" s="781"/>
      <c r="AI41" s="781"/>
      <c r="AJ41" s="782"/>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3"/>
      <c r="AG42" s="781"/>
      <c r="AH42" s="781"/>
      <c r="AI42" s="781"/>
      <c r="AJ42" s="782"/>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3"/>
      <c r="AG43" s="781"/>
      <c r="AH43" s="781"/>
      <c r="AI43" s="781"/>
      <c r="AJ43" s="782"/>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3"/>
      <c r="AG44" s="781"/>
      <c r="AH44" s="781"/>
      <c r="AI44" s="781"/>
      <c r="AJ44" s="782"/>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3"/>
      <c r="AG45" s="781"/>
      <c r="AH45" s="781"/>
      <c r="AI45" s="781"/>
      <c r="AJ45" s="782"/>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3"/>
      <c r="AG46" s="781"/>
      <c r="AH46" s="781"/>
      <c r="AI46" s="781"/>
      <c r="AJ46" s="782"/>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3"/>
      <c r="AG47" s="781"/>
      <c r="AH47" s="781"/>
      <c r="AI47" s="781"/>
      <c r="AJ47" s="782"/>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3"/>
      <c r="AG48" s="781"/>
      <c r="AH48" s="781"/>
      <c r="AI48" s="781"/>
      <c r="AJ48" s="782"/>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3"/>
      <c r="AG49" s="781"/>
      <c r="AH49" s="781"/>
      <c r="AI49" s="781"/>
      <c r="AJ49" s="782"/>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1"/>
      <c r="R50" s="852"/>
      <c r="S50" s="852"/>
      <c r="T50" s="852"/>
      <c r="U50" s="852"/>
      <c r="V50" s="852"/>
      <c r="W50" s="852"/>
      <c r="X50" s="852"/>
      <c r="Y50" s="852"/>
      <c r="Z50" s="852"/>
      <c r="AA50" s="852"/>
      <c r="AB50" s="852"/>
      <c r="AC50" s="852"/>
      <c r="AD50" s="852"/>
      <c r="AE50" s="853"/>
      <c r="AF50" s="783"/>
      <c r="AG50" s="781"/>
      <c r="AH50" s="781"/>
      <c r="AI50" s="781"/>
      <c r="AJ50" s="782"/>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1"/>
      <c r="R51" s="852"/>
      <c r="S51" s="852"/>
      <c r="T51" s="852"/>
      <c r="U51" s="852"/>
      <c r="V51" s="852"/>
      <c r="W51" s="852"/>
      <c r="X51" s="852"/>
      <c r="Y51" s="852"/>
      <c r="Z51" s="852"/>
      <c r="AA51" s="852"/>
      <c r="AB51" s="852"/>
      <c r="AC51" s="852"/>
      <c r="AD51" s="852"/>
      <c r="AE51" s="853"/>
      <c r="AF51" s="783"/>
      <c r="AG51" s="781"/>
      <c r="AH51" s="781"/>
      <c r="AI51" s="781"/>
      <c r="AJ51" s="782"/>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1"/>
      <c r="R52" s="852"/>
      <c r="S52" s="852"/>
      <c r="T52" s="852"/>
      <c r="U52" s="852"/>
      <c r="V52" s="852"/>
      <c r="W52" s="852"/>
      <c r="X52" s="852"/>
      <c r="Y52" s="852"/>
      <c r="Z52" s="852"/>
      <c r="AA52" s="852"/>
      <c r="AB52" s="852"/>
      <c r="AC52" s="852"/>
      <c r="AD52" s="852"/>
      <c r="AE52" s="853"/>
      <c r="AF52" s="783"/>
      <c r="AG52" s="781"/>
      <c r="AH52" s="781"/>
      <c r="AI52" s="781"/>
      <c r="AJ52" s="782"/>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1"/>
      <c r="R53" s="852"/>
      <c r="S53" s="852"/>
      <c r="T53" s="852"/>
      <c r="U53" s="852"/>
      <c r="V53" s="852"/>
      <c r="W53" s="852"/>
      <c r="X53" s="852"/>
      <c r="Y53" s="852"/>
      <c r="Z53" s="852"/>
      <c r="AA53" s="852"/>
      <c r="AB53" s="852"/>
      <c r="AC53" s="852"/>
      <c r="AD53" s="852"/>
      <c r="AE53" s="853"/>
      <c r="AF53" s="783"/>
      <c r="AG53" s="781"/>
      <c r="AH53" s="781"/>
      <c r="AI53" s="781"/>
      <c r="AJ53" s="782"/>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1"/>
      <c r="R54" s="852"/>
      <c r="S54" s="852"/>
      <c r="T54" s="852"/>
      <c r="U54" s="852"/>
      <c r="V54" s="852"/>
      <c r="W54" s="852"/>
      <c r="X54" s="852"/>
      <c r="Y54" s="852"/>
      <c r="Z54" s="852"/>
      <c r="AA54" s="852"/>
      <c r="AB54" s="852"/>
      <c r="AC54" s="852"/>
      <c r="AD54" s="852"/>
      <c r="AE54" s="853"/>
      <c r="AF54" s="783"/>
      <c r="AG54" s="781"/>
      <c r="AH54" s="781"/>
      <c r="AI54" s="781"/>
      <c r="AJ54" s="782"/>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1"/>
      <c r="R55" s="852"/>
      <c r="S55" s="852"/>
      <c r="T55" s="852"/>
      <c r="U55" s="852"/>
      <c r="V55" s="852"/>
      <c r="W55" s="852"/>
      <c r="X55" s="852"/>
      <c r="Y55" s="852"/>
      <c r="Z55" s="852"/>
      <c r="AA55" s="852"/>
      <c r="AB55" s="852"/>
      <c r="AC55" s="852"/>
      <c r="AD55" s="852"/>
      <c r="AE55" s="853"/>
      <c r="AF55" s="783"/>
      <c r="AG55" s="781"/>
      <c r="AH55" s="781"/>
      <c r="AI55" s="781"/>
      <c r="AJ55" s="782"/>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1"/>
      <c r="R56" s="852"/>
      <c r="S56" s="852"/>
      <c r="T56" s="852"/>
      <c r="U56" s="852"/>
      <c r="V56" s="852"/>
      <c r="W56" s="852"/>
      <c r="X56" s="852"/>
      <c r="Y56" s="852"/>
      <c r="Z56" s="852"/>
      <c r="AA56" s="852"/>
      <c r="AB56" s="852"/>
      <c r="AC56" s="852"/>
      <c r="AD56" s="852"/>
      <c r="AE56" s="853"/>
      <c r="AF56" s="783"/>
      <c r="AG56" s="781"/>
      <c r="AH56" s="781"/>
      <c r="AI56" s="781"/>
      <c r="AJ56" s="782"/>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1"/>
      <c r="R57" s="852"/>
      <c r="S57" s="852"/>
      <c r="T57" s="852"/>
      <c r="U57" s="852"/>
      <c r="V57" s="852"/>
      <c r="W57" s="852"/>
      <c r="X57" s="852"/>
      <c r="Y57" s="852"/>
      <c r="Z57" s="852"/>
      <c r="AA57" s="852"/>
      <c r="AB57" s="852"/>
      <c r="AC57" s="852"/>
      <c r="AD57" s="852"/>
      <c r="AE57" s="853"/>
      <c r="AF57" s="783"/>
      <c r="AG57" s="781"/>
      <c r="AH57" s="781"/>
      <c r="AI57" s="781"/>
      <c r="AJ57" s="782"/>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1"/>
      <c r="R58" s="852"/>
      <c r="S58" s="852"/>
      <c r="T58" s="852"/>
      <c r="U58" s="852"/>
      <c r="V58" s="852"/>
      <c r="W58" s="852"/>
      <c r="X58" s="852"/>
      <c r="Y58" s="852"/>
      <c r="Z58" s="852"/>
      <c r="AA58" s="852"/>
      <c r="AB58" s="852"/>
      <c r="AC58" s="852"/>
      <c r="AD58" s="852"/>
      <c r="AE58" s="853"/>
      <c r="AF58" s="783"/>
      <c r="AG58" s="781"/>
      <c r="AH58" s="781"/>
      <c r="AI58" s="781"/>
      <c r="AJ58" s="782"/>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1"/>
      <c r="R59" s="852"/>
      <c r="S59" s="852"/>
      <c r="T59" s="852"/>
      <c r="U59" s="852"/>
      <c r="V59" s="852"/>
      <c r="W59" s="852"/>
      <c r="X59" s="852"/>
      <c r="Y59" s="852"/>
      <c r="Z59" s="852"/>
      <c r="AA59" s="852"/>
      <c r="AB59" s="852"/>
      <c r="AC59" s="852"/>
      <c r="AD59" s="852"/>
      <c r="AE59" s="853"/>
      <c r="AF59" s="783"/>
      <c r="AG59" s="781"/>
      <c r="AH59" s="781"/>
      <c r="AI59" s="781"/>
      <c r="AJ59" s="782"/>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1"/>
      <c r="R60" s="852"/>
      <c r="S60" s="852"/>
      <c r="T60" s="852"/>
      <c r="U60" s="852"/>
      <c r="V60" s="852"/>
      <c r="W60" s="852"/>
      <c r="X60" s="852"/>
      <c r="Y60" s="852"/>
      <c r="Z60" s="852"/>
      <c r="AA60" s="852"/>
      <c r="AB60" s="852"/>
      <c r="AC60" s="852"/>
      <c r="AD60" s="852"/>
      <c r="AE60" s="853"/>
      <c r="AF60" s="783"/>
      <c r="AG60" s="781"/>
      <c r="AH60" s="781"/>
      <c r="AI60" s="781"/>
      <c r="AJ60" s="782"/>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1"/>
      <c r="R61" s="852"/>
      <c r="S61" s="852"/>
      <c r="T61" s="852"/>
      <c r="U61" s="852"/>
      <c r="V61" s="852"/>
      <c r="W61" s="852"/>
      <c r="X61" s="852"/>
      <c r="Y61" s="852"/>
      <c r="Z61" s="852"/>
      <c r="AA61" s="852"/>
      <c r="AB61" s="852"/>
      <c r="AC61" s="852"/>
      <c r="AD61" s="852"/>
      <c r="AE61" s="853"/>
      <c r="AF61" s="783"/>
      <c r="AG61" s="781"/>
      <c r="AH61" s="781"/>
      <c r="AI61" s="781"/>
      <c r="AJ61" s="782"/>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1"/>
      <c r="R62" s="852"/>
      <c r="S62" s="852"/>
      <c r="T62" s="852"/>
      <c r="U62" s="852"/>
      <c r="V62" s="852"/>
      <c r="W62" s="852"/>
      <c r="X62" s="852"/>
      <c r="Y62" s="852"/>
      <c r="Z62" s="852"/>
      <c r="AA62" s="852"/>
      <c r="AB62" s="852"/>
      <c r="AC62" s="852"/>
      <c r="AD62" s="852"/>
      <c r="AE62" s="853"/>
      <c r="AF62" s="783"/>
      <c r="AG62" s="781"/>
      <c r="AH62" s="781"/>
      <c r="AI62" s="781"/>
      <c r="AJ62" s="782"/>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5"/>
      <c r="BL62" s="825"/>
      <c r="BM62" s="825"/>
      <c r="BN62" s="826"/>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390</v>
      </c>
      <c r="C63" s="811"/>
      <c r="D63" s="811"/>
      <c r="E63" s="811"/>
      <c r="F63" s="811"/>
      <c r="G63" s="811"/>
      <c r="H63" s="811"/>
      <c r="I63" s="811"/>
      <c r="J63" s="811"/>
      <c r="K63" s="811"/>
      <c r="L63" s="811"/>
      <c r="M63" s="811"/>
      <c r="N63" s="811"/>
      <c r="O63" s="811"/>
      <c r="P63" s="812"/>
      <c r="Q63" s="856"/>
      <c r="R63" s="857"/>
      <c r="S63" s="857"/>
      <c r="T63" s="857"/>
      <c r="U63" s="857"/>
      <c r="V63" s="857"/>
      <c r="W63" s="857"/>
      <c r="X63" s="857"/>
      <c r="Y63" s="857"/>
      <c r="Z63" s="857"/>
      <c r="AA63" s="857"/>
      <c r="AB63" s="857"/>
      <c r="AC63" s="857"/>
      <c r="AD63" s="857"/>
      <c r="AE63" s="858"/>
      <c r="AF63" s="859">
        <v>41</v>
      </c>
      <c r="AG63" s="860"/>
      <c r="AH63" s="860"/>
      <c r="AI63" s="860"/>
      <c r="AJ63" s="861"/>
      <c r="AK63" s="862"/>
      <c r="AL63" s="857"/>
      <c r="AM63" s="857"/>
      <c r="AN63" s="857"/>
      <c r="AO63" s="857"/>
      <c r="AP63" s="860">
        <v>618</v>
      </c>
      <c r="AQ63" s="860"/>
      <c r="AR63" s="860"/>
      <c r="AS63" s="860"/>
      <c r="AT63" s="860"/>
      <c r="AU63" s="860">
        <v>79</v>
      </c>
      <c r="AV63" s="860"/>
      <c r="AW63" s="860"/>
      <c r="AX63" s="860"/>
      <c r="AY63" s="860"/>
      <c r="AZ63" s="864"/>
      <c r="BA63" s="864"/>
      <c r="BB63" s="864"/>
      <c r="BC63" s="864"/>
      <c r="BD63" s="864"/>
      <c r="BE63" s="865"/>
      <c r="BF63" s="865"/>
      <c r="BG63" s="865"/>
      <c r="BH63" s="865"/>
      <c r="BI63" s="866"/>
      <c r="BJ63" s="867" t="s">
        <v>113</v>
      </c>
      <c r="BK63" s="868"/>
      <c r="BL63" s="868"/>
      <c r="BM63" s="868"/>
      <c r="BN63" s="869"/>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0" t="s">
        <v>376</v>
      </c>
      <c r="AG66" s="832"/>
      <c r="AH66" s="832"/>
      <c r="AI66" s="832"/>
      <c r="AJ66" s="871"/>
      <c r="AK66" s="737" t="s">
        <v>377</v>
      </c>
      <c r="AL66" s="761"/>
      <c r="AM66" s="761"/>
      <c r="AN66" s="761"/>
      <c r="AO66" s="762"/>
      <c r="AP66" s="737" t="s">
        <v>378</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2"/>
      <c r="AG67" s="835"/>
      <c r="AH67" s="835"/>
      <c r="AI67" s="835"/>
      <c r="AJ67" s="873"/>
      <c r="AK67" s="874"/>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9"/>
    </row>
    <row r="68" spans="1:131" s="200" customFormat="1" ht="26.25" customHeight="1" thickTop="1" x14ac:dyDescent="0.15">
      <c r="A68" s="211">
        <v>1</v>
      </c>
      <c r="B68" s="887" t="s">
        <v>536</v>
      </c>
      <c r="C68" s="888"/>
      <c r="D68" s="888"/>
      <c r="E68" s="888"/>
      <c r="F68" s="888"/>
      <c r="G68" s="888"/>
      <c r="H68" s="888"/>
      <c r="I68" s="888"/>
      <c r="J68" s="888"/>
      <c r="K68" s="888"/>
      <c r="L68" s="888"/>
      <c r="M68" s="888"/>
      <c r="N68" s="888"/>
      <c r="O68" s="888"/>
      <c r="P68" s="889"/>
      <c r="Q68" s="890">
        <v>326</v>
      </c>
      <c r="R68" s="884"/>
      <c r="S68" s="884"/>
      <c r="T68" s="884"/>
      <c r="U68" s="884"/>
      <c r="V68" s="884">
        <v>324</v>
      </c>
      <c r="W68" s="884"/>
      <c r="X68" s="884"/>
      <c r="Y68" s="884"/>
      <c r="Z68" s="884"/>
      <c r="AA68" s="884">
        <v>2</v>
      </c>
      <c r="AB68" s="884"/>
      <c r="AC68" s="884"/>
      <c r="AD68" s="884"/>
      <c r="AE68" s="884"/>
      <c r="AF68" s="884">
        <v>334</v>
      </c>
      <c r="AG68" s="884"/>
      <c r="AH68" s="884"/>
      <c r="AI68" s="884"/>
      <c r="AJ68" s="884"/>
      <c r="AK68" s="884">
        <v>0</v>
      </c>
      <c r="AL68" s="884"/>
      <c r="AM68" s="884"/>
      <c r="AN68" s="884"/>
      <c r="AO68" s="884"/>
      <c r="AP68" s="884">
        <v>0</v>
      </c>
      <c r="AQ68" s="884"/>
      <c r="AR68" s="884"/>
      <c r="AS68" s="884"/>
      <c r="AT68" s="884"/>
      <c r="AU68" s="884">
        <v>0</v>
      </c>
      <c r="AV68" s="884"/>
      <c r="AW68" s="884"/>
      <c r="AX68" s="884"/>
      <c r="AY68" s="884"/>
      <c r="AZ68" s="885"/>
      <c r="BA68" s="885"/>
      <c r="BB68" s="885"/>
      <c r="BC68" s="885"/>
      <c r="BD68" s="886"/>
      <c r="BE68" s="218"/>
      <c r="BF68" s="218"/>
      <c r="BG68" s="218"/>
      <c r="BH68" s="218"/>
      <c r="BI68" s="218"/>
      <c r="BJ68" s="218"/>
      <c r="BK68" s="218"/>
      <c r="BL68" s="218"/>
      <c r="BM68" s="218"/>
      <c r="BN68" s="218"/>
      <c r="BO68" s="218"/>
      <c r="BP68" s="218"/>
      <c r="BQ68" s="215">
        <v>62</v>
      </c>
      <c r="BR68" s="220"/>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9"/>
    </row>
    <row r="69" spans="1:131" s="200" customFormat="1" ht="26.25" customHeight="1" x14ac:dyDescent="0.15">
      <c r="A69" s="214">
        <v>2</v>
      </c>
      <c r="B69" s="891" t="s">
        <v>537</v>
      </c>
      <c r="C69" s="892"/>
      <c r="D69" s="892"/>
      <c r="E69" s="892"/>
      <c r="F69" s="892"/>
      <c r="G69" s="892"/>
      <c r="H69" s="892"/>
      <c r="I69" s="892"/>
      <c r="J69" s="892"/>
      <c r="K69" s="892"/>
      <c r="L69" s="892"/>
      <c r="M69" s="892"/>
      <c r="N69" s="892"/>
      <c r="O69" s="892"/>
      <c r="P69" s="893"/>
      <c r="Q69" s="894">
        <v>137</v>
      </c>
      <c r="R69" s="849"/>
      <c r="S69" s="849"/>
      <c r="T69" s="849"/>
      <c r="U69" s="849"/>
      <c r="V69" s="849">
        <v>128</v>
      </c>
      <c r="W69" s="849"/>
      <c r="X69" s="849"/>
      <c r="Y69" s="849"/>
      <c r="Z69" s="849"/>
      <c r="AA69" s="849">
        <v>9</v>
      </c>
      <c r="AB69" s="849"/>
      <c r="AC69" s="849"/>
      <c r="AD69" s="849"/>
      <c r="AE69" s="849"/>
      <c r="AF69" s="849">
        <v>9</v>
      </c>
      <c r="AG69" s="849"/>
      <c r="AH69" s="849"/>
      <c r="AI69" s="849"/>
      <c r="AJ69" s="849"/>
      <c r="AK69" s="849">
        <v>3</v>
      </c>
      <c r="AL69" s="849"/>
      <c r="AM69" s="849"/>
      <c r="AN69" s="849"/>
      <c r="AO69" s="849"/>
      <c r="AP69" s="849">
        <v>26</v>
      </c>
      <c r="AQ69" s="849"/>
      <c r="AR69" s="849"/>
      <c r="AS69" s="849"/>
      <c r="AT69" s="849"/>
      <c r="AU69" s="849">
        <v>0</v>
      </c>
      <c r="AV69" s="849"/>
      <c r="AW69" s="849"/>
      <c r="AX69" s="849"/>
      <c r="AY69" s="849"/>
      <c r="AZ69" s="895"/>
      <c r="BA69" s="895"/>
      <c r="BB69" s="895"/>
      <c r="BC69" s="895"/>
      <c r="BD69" s="896"/>
      <c r="BE69" s="218"/>
      <c r="BF69" s="218"/>
      <c r="BG69" s="218"/>
      <c r="BH69" s="218"/>
      <c r="BI69" s="218"/>
      <c r="BJ69" s="218"/>
      <c r="BK69" s="218"/>
      <c r="BL69" s="218"/>
      <c r="BM69" s="218"/>
      <c r="BN69" s="218"/>
      <c r="BO69" s="218"/>
      <c r="BP69" s="218"/>
      <c r="BQ69" s="215">
        <v>63</v>
      </c>
      <c r="BR69" s="220"/>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9"/>
    </row>
    <row r="70" spans="1:131" s="200" customFormat="1" ht="26.25" customHeight="1" x14ac:dyDescent="0.15">
      <c r="A70" s="214">
        <v>3</v>
      </c>
      <c r="B70" s="891" t="s">
        <v>538</v>
      </c>
      <c r="C70" s="892"/>
      <c r="D70" s="892"/>
      <c r="E70" s="892"/>
      <c r="F70" s="892"/>
      <c r="G70" s="892"/>
      <c r="H70" s="892"/>
      <c r="I70" s="892"/>
      <c r="J70" s="892"/>
      <c r="K70" s="892"/>
      <c r="L70" s="892"/>
      <c r="M70" s="892"/>
      <c r="N70" s="892"/>
      <c r="O70" s="892"/>
      <c r="P70" s="893"/>
      <c r="Q70" s="894">
        <v>191</v>
      </c>
      <c r="R70" s="849"/>
      <c r="S70" s="849"/>
      <c r="T70" s="849"/>
      <c r="U70" s="849"/>
      <c r="V70" s="849">
        <v>182</v>
      </c>
      <c r="W70" s="849"/>
      <c r="X70" s="849"/>
      <c r="Y70" s="849"/>
      <c r="Z70" s="849"/>
      <c r="AA70" s="849">
        <v>9</v>
      </c>
      <c r="AB70" s="849"/>
      <c r="AC70" s="849"/>
      <c r="AD70" s="849"/>
      <c r="AE70" s="849"/>
      <c r="AF70" s="849">
        <v>9</v>
      </c>
      <c r="AG70" s="849"/>
      <c r="AH70" s="849"/>
      <c r="AI70" s="849"/>
      <c r="AJ70" s="849"/>
      <c r="AK70" s="849">
        <v>20</v>
      </c>
      <c r="AL70" s="849"/>
      <c r="AM70" s="849"/>
      <c r="AN70" s="849"/>
      <c r="AO70" s="849"/>
      <c r="AP70" s="849">
        <v>326</v>
      </c>
      <c r="AQ70" s="849"/>
      <c r="AR70" s="849"/>
      <c r="AS70" s="849"/>
      <c r="AT70" s="849"/>
      <c r="AU70" s="849">
        <v>0</v>
      </c>
      <c r="AV70" s="849"/>
      <c r="AW70" s="849"/>
      <c r="AX70" s="849"/>
      <c r="AY70" s="849"/>
      <c r="AZ70" s="895"/>
      <c r="BA70" s="895"/>
      <c r="BB70" s="895"/>
      <c r="BC70" s="895"/>
      <c r="BD70" s="896"/>
      <c r="BE70" s="218"/>
      <c r="BF70" s="218"/>
      <c r="BG70" s="218"/>
      <c r="BH70" s="218"/>
      <c r="BI70" s="218"/>
      <c r="BJ70" s="218"/>
      <c r="BK70" s="218"/>
      <c r="BL70" s="218"/>
      <c r="BM70" s="218"/>
      <c r="BN70" s="218"/>
      <c r="BO70" s="218"/>
      <c r="BP70" s="218"/>
      <c r="BQ70" s="215">
        <v>64</v>
      </c>
      <c r="BR70" s="220"/>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9"/>
    </row>
    <row r="71" spans="1:131" s="200" customFormat="1" ht="26.25" customHeight="1" x14ac:dyDescent="0.15">
      <c r="A71" s="214">
        <v>4</v>
      </c>
      <c r="B71" s="891" t="s">
        <v>539</v>
      </c>
      <c r="C71" s="892"/>
      <c r="D71" s="892"/>
      <c r="E71" s="892"/>
      <c r="F71" s="892"/>
      <c r="G71" s="892"/>
      <c r="H71" s="892"/>
      <c r="I71" s="892"/>
      <c r="J71" s="892"/>
      <c r="K71" s="892"/>
      <c r="L71" s="892"/>
      <c r="M71" s="892"/>
      <c r="N71" s="892"/>
      <c r="O71" s="892"/>
      <c r="P71" s="893"/>
      <c r="Q71" s="894">
        <v>40</v>
      </c>
      <c r="R71" s="849"/>
      <c r="S71" s="849"/>
      <c r="T71" s="849"/>
      <c r="U71" s="849"/>
      <c r="V71" s="849">
        <v>40</v>
      </c>
      <c r="W71" s="849"/>
      <c r="X71" s="849"/>
      <c r="Y71" s="849"/>
      <c r="Z71" s="849"/>
      <c r="AA71" s="849">
        <v>0</v>
      </c>
      <c r="AB71" s="849"/>
      <c r="AC71" s="849"/>
      <c r="AD71" s="849"/>
      <c r="AE71" s="849"/>
      <c r="AF71" s="849">
        <v>0</v>
      </c>
      <c r="AG71" s="849"/>
      <c r="AH71" s="849"/>
      <c r="AI71" s="849"/>
      <c r="AJ71" s="849"/>
      <c r="AK71" s="849">
        <v>0</v>
      </c>
      <c r="AL71" s="849"/>
      <c r="AM71" s="849"/>
      <c r="AN71" s="849"/>
      <c r="AO71" s="849"/>
      <c r="AP71" s="849">
        <v>0</v>
      </c>
      <c r="AQ71" s="849"/>
      <c r="AR71" s="849"/>
      <c r="AS71" s="849"/>
      <c r="AT71" s="849"/>
      <c r="AU71" s="849">
        <v>0</v>
      </c>
      <c r="AV71" s="849"/>
      <c r="AW71" s="849"/>
      <c r="AX71" s="849"/>
      <c r="AY71" s="849"/>
      <c r="AZ71" s="895"/>
      <c r="BA71" s="895"/>
      <c r="BB71" s="895"/>
      <c r="BC71" s="895"/>
      <c r="BD71" s="896"/>
      <c r="BE71" s="218"/>
      <c r="BF71" s="218"/>
      <c r="BG71" s="218"/>
      <c r="BH71" s="218"/>
      <c r="BI71" s="218"/>
      <c r="BJ71" s="218"/>
      <c r="BK71" s="218"/>
      <c r="BL71" s="218"/>
      <c r="BM71" s="218"/>
      <c r="BN71" s="218"/>
      <c r="BO71" s="218"/>
      <c r="BP71" s="218"/>
      <c r="BQ71" s="215">
        <v>65</v>
      </c>
      <c r="BR71" s="220"/>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9"/>
    </row>
    <row r="72" spans="1:131" s="200" customFormat="1" ht="26.25" customHeight="1" x14ac:dyDescent="0.15">
      <c r="A72" s="214">
        <v>5</v>
      </c>
      <c r="B72" s="891" t="s">
        <v>540</v>
      </c>
      <c r="C72" s="892"/>
      <c r="D72" s="892"/>
      <c r="E72" s="892"/>
      <c r="F72" s="892"/>
      <c r="G72" s="892"/>
      <c r="H72" s="892"/>
      <c r="I72" s="892"/>
      <c r="J72" s="892"/>
      <c r="K72" s="892"/>
      <c r="L72" s="892"/>
      <c r="M72" s="892"/>
      <c r="N72" s="892"/>
      <c r="O72" s="892"/>
      <c r="P72" s="893"/>
      <c r="Q72" s="894">
        <v>111</v>
      </c>
      <c r="R72" s="849"/>
      <c r="S72" s="849"/>
      <c r="T72" s="849"/>
      <c r="U72" s="849"/>
      <c r="V72" s="849">
        <v>97</v>
      </c>
      <c r="W72" s="849"/>
      <c r="X72" s="849"/>
      <c r="Y72" s="849"/>
      <c r="Z72" s="849"/>
      <c r="AA72" s="849">
        <v>14</v>
      </c>
      <c r="AB72" s="849"/>
      <c r="AC72" s="849"/>
      <c r="AD72" s="849"/>
      <c r="AE72" s="849"/>
      <c r="AF72" s="849">
        <v>14</v>
      </c>
      <c r="AG72" s="849"/>
      <c r="AH72" s="849"/>
      <c r="AI72" s="849"/>
      <c r="AJ72" s="849"/>
      <c r="AK72" s="849">
        <v>0</v>
      </c>
      <c r="AL72" s="849"/>
      <c r="AM72" s="849"/>
      <c r="AN72" s="849"/>
      <c r="AO72" s="849"/>
      <c r="AP72" s="849">
        <v>0</v>
      </c>
      <c r="AQ72" s="849"/>
      <c r="AR72" s="849"/>
      <c r="AS72" s="849"/>
      <c r="AT72" s="849"/>
      <c r="AU72" s="849">
        <v>0</v>
      </c>
      <c r="AV72" s="849"/>
      <c r="AW72" s="849"/>
      <c r="AX72" s="849"/>
      <c r="AY72" s="849"/>
      <c r="AZ72" s="895"/>
      <c r="BA72" s="895"/>
      <c r="BB72" s="895"/>
      <c r="BC72" s="895"/>
      <c r="BD72" s="896"/>
      <c r="BE72" s="218"/>
      <c r="BF72" s="218"/>
      <c r="BG72" s="218"/>
      <c r="BH72" s="218"/>
      <c r="BI72" s="218"/>
      <c r="BJ72" s="218"/>
      <c r="BK72" s="218"/>
      <c r="BL72" s="218"/>
      <c r="BM72" s="218"/>
      <c r="BN72" s="218"/>
      <c r="BO72" s="218"/>
      <c r="BP72" s="218"/>
      <c r="BQ72" s="215">
        <v>66</v>
      </c>
      <c r="BR72" s="220"/>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9"/>
    </row>
    <row r="73" spans="1:131" s="200" customFormat="1" ht="26.25" customHeight="1" x14ac:dyDescent="0.15">
      <c r="A73" s="214">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8"/>
      <c r="BF73" s="218"/>
      <c r="BG73" s="218"/>
      <c r="BH73" s="218"/>
      <c r="BI73" s="218"/>
      <c r="BJ73" s="218"/>
      <c r="BK73" s="218"/>
      <c r="BL73" s="218"/>
      <c r="BM73" s="218"/>
      <c r="BN73" s="218"/>
      <c r="BO73" s="218"/>
      <c r="BP73" s="218"/>
      <c r="BQ73" s="215">
        <v>67</v>
      </c>
      <c r="BR73" s="220"/>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9"/>
    </row>
    <row r="74" spans="1:131" s="200" customFormat="1" ht="26.25" customHeight="1" x14ac:dyDescent="0.15">
      <c r="A74" s="214">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8"/>
      <c r="BF74" s="218"/>
      <c r="BG74" s="218"/>
      <c r="BH74" s="218"/>
      <c r="BI74" s="218"/>
      <c r="BJ74" s="218"/>
      <c r="BK74" s="218"/>
      <c r="BL74" s="218"/>
      <c r="BM74" s="218"/>
      <c r="BN74" s="218"/>
      <c r="BO74" s="218"/>
      <c r="BP74" s="218"/>
      <c r="BQ74" s="215">
        <v>68</v>
      </c>
      <c r="BR74" s="220"/>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9"/>
    </row>
    <row r="75" spans="1:131" s="200" customFormat="1" ht="26.25" customHeight="1" x14ac:dyDescent="0.15">
      <c r="A75" s="214">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8"/>
      <c r="BF75" s="218"/>
      <c r="BG75" s="218"/>
      <c r="BH75" s="218"/>
      <c r="BI75" s="218"/>
      <c r="BJ75" s="218"/>
      <c r="BK75" s="218"/>
      <c r="BL75" s="218"/>
      <c r="BM75" s="218"/>
      <c r="BN75" s="218"/>
      <c r="BO75" s="218"/>
      <c r="BP75" s="218"/>
      <c r="BQ75" s="215">
        <v>69</v>
      </c>
      <c r="BR75" s="220"/>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9"/>
    </row>
    <row r="76" spans="1:131" s="200" customFormat="1" ht="26.25" customHeight="1" x14ac:dyDescent="0.15">
      <c r="A76" s="214">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8"/>
      <c r="BF76" s="218"/>
      <c r="BG76" s="218"/>
      <c r="BH76" s="218"/>
      <c r="BI76" s="218"/>
      <c r="BJ76" s="218"/>
      <c r="BK76" s="218"/>
      <c r="BL76" s="218"/>
      <c r="BM76" s="218"/>
      <c r="BN76" s="218"/>
      <c r="BO76" s="218"/>
      <c r="BP76" s="218"/>
      <c r="BQ76" s="215">
        <v>70</v>
      </c>
      <c r="BR76" s="220"/>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9"/>
    </row>
    <row r="77" spans="1:131" s="200" customFormat="1" ht="26.25" customHeight="1" x14ac:dyDescent="0.15">
      <c r="A77" s="214">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8"/>
      <c r="BF77" s="218"/>
      <c r="BG77" s="218"/>
      <c r="BH77" s="218"/>
      <c r="BI77" s="218"/>
      <c r="BJ77" s="218"/>
      <c r="BK77" s="218"/>
      <c r="BL77" s="218"/>
      <c r="BM77" s="218"/>
      <c r="BN77" s="218"/>
      <c r="BO77" s="218"/>
      <c r="BP77" s="218"/>
      <c r="BQ77" s="215">
        <v>71</v>
      </c>
      <c r="BR77" s="220"/>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9"/>
    </row>
    <row r="78" spans="1:131" s="200" customFormat="1" ht="26.25" customHeight="1" x14ac:dyDescent="0.15">
      <c r="A78" s="214">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8"/>
      <c r="BF78" s="218"/>
      <c r="BG78" s="218"/>
      <c r="BH78" s="218"/>
      <c r="BI78" s="218"/>
      <c r="BJ78" s="221"/>
      <c r="BK78" s="221"/>
      <c r="BL78" s="221"/>
      <c r="BM78" s="221"/>
      <c r="BN78" s="221"/>
      <c r="BO78" s="218"/>
      <c r="BP78" s="218"/>
      <c r="BQ78" s="215">
        <v>72</v>
      </c>
      <c r="BR78" s="220"/>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9"/>
    </row>
    <row r="79" spans="1:131" s="200" customFormat="1" ht="26.25" customHeight="1" x14ac:dyDescent="0.15">
      <c r="A79" s="214">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8"/>
      <c r="BF79" s="218"/>
      <c r="BG79" s="218"/>
      <c r="BH79" s="218"/>
      <c r="BI79" s="218"/>
      <c r="BJ79" s="221"/>
      <c r="BK79" s="221"/>
      <c r="BL79" s="221"/>
      <c r="BM79" s="221"/>
      <c r="BN79" s="221"/>
      <c r="BO79" s="218"/>
      <c r="BP79" s="218"/>
      <c r="BQ79" s="215">
        <v>73</v>
      </c>
      <c r="BR79" s="220"/>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9"/>
    </row>
    <row r="80" spans="1:131" s="200" customFormat="1" ht="26.25" customHeight="1" x14ac:dyDescent="0.15">
      <c r="A80" s="214">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8"/>
      <c r="BF80" s="218"/>
      <c r="BG80" s="218"/>
      <c r="BH80" s="218"/>
      <c r="BI80" s="218"/>
      <c r="BJ80" s="218"/>
      <c r="BK80" s="218"/>
      <c r="BL80" s="218"/>
      <c r="BM80" s="218"/>
      <c r="BN80" s="218"/>
      <c r="BO80" s="218"/>
      <c r="BP80" s="218"/>
      <c r="BQ80" s="215">
        <v>74</v>
      </c>
      <c r="BR80" s="220"/>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9"/>
    </row>
    <row r="81" spans="1:131" s="200" customFormat="1" ht="26.25" customHeight="1" x14ac:dyDescent="0.15">
      <c r="A81" s="214">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8"/>
      <c r="BF81" s="218"/>
      <c r="BG81" s="218"/>
      <c r="BH81" s="218"/>
      <c r="BI81" s="218"/>
      <c r="BJ81" s="218"/>
      <c r="BK81" s="218"/>
      <c r="BL81" s="218"/>
      <c r="BM81" s="218"/>
      <c r="BN81" s="218"/>
      <c r="BO81" s="218"/>
      <c r="BP81" s="218"/>
      <c r="BQ81" s="215">
        <v>75</v>
      </c>
      <c r="BR81" s="220"/>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9"/>
    </row>
    <row r="82" spans="1:131" s="200" customFormat="1" ht="26.25" customHeight="1" x14ac:dyDescent="0.15">
      <c r="A82" s="214">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8"/>
      <c r="BF82" s="218"/>
      <c r="BG82" s="218"/>
      <c r="BH82" s="218"/>
      <c r="BI82" s="218"/>
      <c r="BJ82" s="218"/>
      <c r="BK82" s="218"/>
      <c r="BL82" s="218"/>
      <c r="BM82" s="218"/>
      <c r="BN82" s="218"/>
      <c r="BO82" s="218"/>
      <c r="BP82" s="218"/>
      <c r="BQ82" s="215">
        <v>76</v>
      </c>
      <c r="BR82" s="220"/>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9"/>
    </row>
    <row r="83" spans="1:131" s="200" customFormat="1" ht="26.25" customHeight="1" x14ac:dyDescent="0.15">
      <c r="A83" s="214">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8"/>
      <c r="BF83" s="218"/>
      <c r="BG83" s="218"/>
      <c r="BH83" s="218"/>
      <c r="BI83" s="218"/>
      <c r="BJ83" s="218"/>
      <c r="BK83" s="218"/>
      <c r="BL83" s="218"/>
      <c r="BM83" s="218"/>
      <c r="BN83" s="218"/>
      <c r="BO83" s="218"/>
      <c r="BP83" s="218"/>
      <c r="BQ83" s="215">
        <v>77</v>
      </c>
      <c r="BR83" s="220"/>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9"/>
    </row>
    <row r="84" spans="1:131" s="200" customFormat="1" ht="26.25" customHeight="1" x14ac:dyDescent="0.15">
      <c r="A84" s="214">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8"/>
      <c r="BF84" s="218"/>
      <c r="BG84" s="218"/>
      <c r="BH84" s="218"/>
      <c r="BI84" s="218"/>
      <c r="BJ84" s="218"/>
      <c r="BK84" s="218"/>
      <c r="BL84" s="218"/>
      <c r="BM84" s="218"/>
      <c r="BN84" s="218"/>
      <c r="BO84" s="218"/>
      <c r="BP84" s="218"/>
      <c r="BQ84" s="215">
        <v>78</v>
      </c>
      <c r="BR84" s="220"/>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9"/>
    </row>
    <row r="85" spans="1:131" s="200" customFormat="1" ht="26.25" customHeight="1" x14ac:dyDescent="0.15">
      <c r="A85" s="214">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8"/>
      <c r="BF85" s="218"/>
      <c r="BG85" s="218"/>
      <c r="BH85" s="218"/>
      <c r="BI85" s="218"/>
      <c r="BJ85" s="218"/>
      <c r="BK85" s="218"/>
      <c r="BL85" s="218"/>
      <c r="BM85" s="218"/>
      <c r="BN85" s="218"/>
      <c r="BO85" s="218"/>
      <c r="BP85" s="218"/>
      <c r="BQ85" s="215">
        <v>79</v>
      </c>
      <c r="BR85" s="220"/>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9"/>
    </row>
    <row r="86" spans="1:131" s="200" customFormat="1" ht="26.25" customHeight="1" x14ac:dyDescent="0.15">
      <c r="A86" s="214">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8"/>
      <c r="BF86" s="218"/>
      <c r="BG86" s="218"/>
      <c r="BH86" s="218"/>
      <c r="BI86" s="218"/>
      <c r="BJ86" s="218"/>
      <c r="BK86" s="218"/>
      <c r="BL86" s="218"/>
      <c r="BM86" s="218"/>
      <c r="BN86" s="218"/>
      <c r="BO86" s="218"/>
      <c r="BP86" s="218"/>
      <c r="BQ86" s="215">
        <v>80</v>
      </c>
      <c r="BR86" s="220"/>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9"/>
    </row>
    <row r="87" spans="1:131" s="200" customFormat="1" ht="26.25" customHeight="1" x14ac:dyDescent="0.15">
      <c r="A87" s="222">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8"/>
      <c r="BF87" s="218"/>
      <c r="BG87" s="218"/>
      <c r="BH87" s="218"/>
      <c r="BI87" s="218"/>
      <c r="BJ87" s="218"/>
      <c r="BK87" s="218"/>
      <c r="BL87" s="218"/>
      <c r="BM87" s="218"/>
      <c r="BN87" s="218"/>
      <c r="BO87" s="218"/>
      <c r="BP87" s="218"/>
      <c r="BQ87" s="215">
        <v>81</v>
      </c>
      <c r="BR87" s="220"/>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9"/>
    </row>
    <row r="88" spans="1:131" s="200" customFormat="1" ht="26.25" customHeight="1" thickBot="1" x14ac:dyDescent="0.2">
      <c r="A88" s="217" t="s">
        <v>369</v>
      </c>
      <c r="B88" s="810" t="s">
        <v>394</v>
      </c>
      <c r="C88" s="811"/>
      <c r="D88" s="811"/>
      <c r="E88" s="811"/>
      <c r="F88" s="811"/>
      <c r="G88" s="811"/>
      <c r="H88" s="811"/>
      <c r="I88" s="811"/>
      <c r="J88" s="811"/>
      <c r="K88" s="811"/>
      <c r="L88" s="811"/>
      <c r="M88" s="811"/>
      <c r="N88" s="811"/>
      <c r="O88" s="811"/>
      <c r="P88" s="812"/>
      <c r="Q88" s="856"/>
      <c r="R88" s="857"/>
      <c r="S88" s="857"/>
      <c r="T88" s="857"/>
      <c r="U88" s="857"/>
      <c r="V88" s="857"/>
      <c r="W88" s="857"/>
      <c r="X88" s="857"/>
      <c r="Y88" s="857"/>
      <c r="Z88" s="857"/>
      <c r="AA88" s="857"/>
      <c r="AB88" s="857"/>
      <c r="AC88" s="857"/>
      <c r="AD88" s="857"/>
      <c r="AE88" s="857"/>
      <c r="AF88" s="860">
        <v>366</v>
      </c>
      <c r="AG88" s="860"/>
      <c r="AH88" s="860"/>
      <c r="AI88" s="860"/>
      <c r="AJ88" s="860"/>
      <c r="AK88" s="857"/>
      <c r="AL88" s="857"/>
      <c r="AM88" s="857"/>
      <c r="AN88" s="857"/>
      <c r="AO88" s="857"/>
      <c r="AP88" s="860">
        <v>352</v>
      </c>
      <c r="AQ88" s="860"/>
      <c r="AR88" s="860"/>
      <c r="AS88" s="860"/>
      <c r="AT88" s="860"/>
      <c r="AU88" s="860">
        <v>0</v>
      </c>
      <c r="AV88" s="860"/>
      <c r="AW88" s="860"/>
      <c r="AX88" s="860"/>
      <c r="AY88" s="860"/>
      <c r="AZ88" s="865"/>
      <c r="BA88" s="865"/>
      <c r="BB88" s="865"/>
      <c r="BC88" s="865"/>
      <c r="BD88" s="866"/>
      <c r="BE88" s="218"/>
      <c r="BF88" s="218"/>
      <c r="BG88" s="218"/>
      <c r="BH88" s="218"/>
      <c r="BI88" s="218"/>
      <c r="BJ88" s="218"/>
      <c r="BK88" s="218"/>
      <c r="BL88" s="218"/>
      <c r="BM88" s="218"/>
      <c r="BN88" s="218"/>
      <c r="BO88" s="218"/>
      <c r="BP88" s="218"/>
      <c r="BQ88" s="215">
        <v>82</v>
      </c>
      <c r="BR88" s="220"/>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395</v>
      </c>
      <c r="BS102" s="811"/>
      <c r="BT102" s="811"/>
      <c r="BU102" s="811"/>
      <c r="BV102" s="811"/>
      <c r="BW102" s="811"/>
      <c r="BX102" s="811"/>
      <c r="BY102" s="811"/>
      <c r="BZ102" s="811"/>
      <c r="CA102" s="811"/>
      <c r="CB102" s="811"/>
      <c r="CC102" s="811"/>
      <c r="CD102" s="811"/>
      <c r="CE102" s="811"/>
      <c r="CF102" s="811"/>
      <c r="CG102" s="812"/>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4"/>
      <c r="DW102" s="935"/>
      <c r="DX102" s="935"/>
      <c r="DY102" s="935"/>
      <c r="DZ102" s="936"/>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7" t="s">
        <v>396</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8" t="s">
        <v>397</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9" t="s">
        <v>400</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401</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199" customFormat="1" ht="26.25" customHeight="1" x14ac:dyDescent="0.15">
      <c r="A109" s="932"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288</v>
      </c>
      <c r="AG109" s="913"/>
      <c r="AH109" s="913"/>
      <c r="AI109" s="913"/>
      <c r="AJ109" s="914"/>
      <c r="AK109" s="912" t="s">
        <v>287</v>
      </c>
      <c r="AL109" s="913"/>
      <c r="AM109" s="913"/>
      <c r="AN109" s="913"/>
      <c r="AO109" s="914"/>
      <c r="AP109" s="912" t="s">
        <v>404</v>
      </c>
      <c r="AQ109" s="913"/>
      <c r="AR109" s="913"/>
      <c r="AS109" s="913"/>
      <c r="AT109" s="915"/>
      <c r="AU109" s="932"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288</v>
      </c>
      <c r="BW109" s="913"/>
      <c r="BX109" s="913"/>
      <c r="BY109" s="913"/>
      <c r="BZ109" s="914"/>
      <c r="CA109" s="912" t="s">
        <v>287</v>
      </c>
      <c r="CB109" s="913"/>
      <c r="CC109" s="913"/>
      <c r="CD109" s="913"/>
      <c r="CE109" s="914"/>
      <c r="CF109" s="933" t="s">
        <v>404</v>
      </c>
      <c r="CG109" s="933"/>
      <c r="CH109" s="933"/>
      <c r="CI109" s="933"/>
      <c r="CJ109" s="933"/>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288</v>
      </c>
      <c r="DM109" s="913"/>
      <c r="DN109" s="913"/>
      <c r="DO109" s="913"/>
      <c r="DP109" s="914"/>
      <c r="DQ109" s="912" t="s">
        <v>287</v>
      </c>
      <c r="DR109" s="913"/>
      <c r="DS109" s="913"/>
      <c r="DT109" s="913"/>
      <c r="DU109" s="914"/>
      <c r="DV109" s="912" t="s">
        <v>404</v>
      </c>
      <c r="DW109" s="913"/>
      <c r="DX109" s="913"/>
      <c r="DY109" s="913"/>
      <c r="DZ109" s="915"/>
    </row>
    <row r="110" spans="1:131" s="199" customFormat="1" ht="26.25" customHeight="1" x14ac:dyDescent="0.15">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249861</v>
      </c>
      <c r="AB110" s="920"/>
      <c r="AC110" s="920"/>
      <c r="AD110" s="920"/>
      <c r="AE110" s="921"/>
      <c r="AF110" s="922">
        <v>274606</v>
      </c>
      <c r="AG110" s="920"/>
      <c r="AH110" s="920"/>
      <c r="AI110" s="920"/>
      <c r="AJ110" s="921"/>
      <c r="AK110" s="922">
        <v>269204</v>
      </c>
      <c r="AL110" s="920"/>
      <c r="AM110" s="920"/>
      <c r="AN110" s="920"/>
      <c r="AO110" s="921"/>
      <c r="AP110" s="923">
        <v>29.2</v>
      </c>
      <c r="AQ110" s="924"/>
      <c r="AR110" s="924"/>
      <c r="AS110" s="924"/>
      <c r="AT110" s="925"/>
      <c r="AU110" s="926" t="s">
        <v>61</v>
      </c>
      <c r="AV110" s="927"/>
      <c r="AW110" s="927"/>
      <c r="AX110" s="927"/>
      <c r="AY110" s="927"/>
      <c r="AZ110" s="968" t="s">
        <v>407</v>
      </c>
      <c r="BA110" s="917"/>
      <c r="BB110" s="917"/>
      <c r="BC110" s="917"/>
      <c r="BD110" s="917"/>
      <c r="BE110" s="917"/>
      <c r="BF110" s="917"/>
      <c r="BG110" s="917"/>
      <c r="BH110" s="917"/>
      <c r="BI110" s="917"/>
      <c r="BJ110" s="917"/>
      <c r="BK110" s="917"/>
      <c r="BL110" s="917"/>
      <c r="BM110" s="917"/>
      <c r="BN110" s="917"/>
      <c r="BO110" s="917"/>
      <c r="BP110" s="918"/>
      <c r="BQ110" s="954">
        <v>2237856</v>
      </c>
      <c r="BR110" s="955"/>
      <c r="BS110" s="955"/>
      <c r="BT110" s="955"/>
      <c r="BU110" s="955"/>
      <c r="BV110" s="955">
        <v>2138428</v>
      </c>
      <c r="BW110" s="955"/>
      <c r="BX110" s="955"/>
      <c r="BY110" s="955"/>
      <c r="BZ110" s="955"/>
      <c r="CA110" s="955">
        <v>2139580</v>
      </c>
      <c r="CB110" s="955"/>
      <c r="CC110" s="955"/>
      <c r="CD110" s="955"/>
      <c r="CE110" s="955"/>
      <c r="CF110" s="969">
        <v>232.3</v>
      </c>
      <c r="CG110" s="970"/>
      <c r="CH110" s="970"/>
      <c r="CI110" s="970"/>
      <c r="CJ110" s="970"/>
      <c r="CK110" s="971" t="s">
        <v>408</v>
      </c>
      <c r="CL110" s="972"/>
      <c r="CM110" s="951" t="s">
        <v>409</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54" t="s">
        <v>113</v>
      </c>
      <c r="DH110" s="955"/>
      <c r="DI110" s="955"/>
      <c r="DJ110" s="955"/>
      <c r="DK110" s="955"/>
      <c r="DL110" s="955" t="s">
        <v>113</v>
      </c>
      <c r="DM110" s="955"/>
      <c r="DN110" s="955"/>
      <c r="DO110" s="955"/>
      <c r="DP110" s="955"/>
      <c r="DQ110" s="955" t="s">
        <v>113</v>
      </c>
      <c r="DR110" s="955"/>
      <c r="DS110" s="955"/>
      <c r="DT110" s="955"/>
      <c r="DU110" s="955"/>
      <c r="DV110" s="956" t="s">
        <v>113</v>
      </c>
      <c r="DW110" s="956"/>
      <c r="DX110" s="956"/>
      <c r="DY110" s="956"/>
      <c r="DZ110" s="957"/>
    </row>
    <row r="111" spans="1:131" s="199" customFormat="1" ht="26.25" customHeight="1" x14ac:dyDescent="0.15">
      <c r="A111" s="958" t="s">
        <v>410</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113</v>
      </c>
      <c r="AB111" s="962"/>
      <c r="AC111" s="962"/>
      <c r="AD111" s="962"/>
      <c r="AE111" s="963"/>
      <c r="AF111" s="964" t="s">
        <v>113</v>
      </c>
      <c r="AG111" s="962"/>
      <c r="AH111" s="962"/>
      <c r="AI111" s="962"/>
      <c r="AJ111" s="963"/>
      <c r="AK111" s="964" t="s">
        <v>113</v>
      </c>
      <c r="AL111" s="962"/>
      <c r="AM111" s="962"/>
      <c r="AN111" s="962"/>
      <c r="AO111" s="963"/>
      <c r="AP111" s="965" t="s">
        <v>113</v>
      </c>
      <c r="AQ111" s="966"/>
      <c r="AR111" s="966"/>
      <c r="AS111" s="966"/>
      <c r="AT111" s="967"/>
      <c r="AU111" s="928"/>
      <c r="AV111" s="929"/>
      <c r="AW111" s="929"/>
      <c r="AX111" s="929"/>
      <c r="AY111" s="929"/>
      <c r="AZ111" s="977" t="s">
        <v>411</v>
      </c>
      <c r="BA111" s="978"/>
      <c r="BB111" s="978"/>
      <c r="BC111" s="978"/>
      <c r="BD111" s="978"/>
      <c r="BE111" s="978"/>
      <c r="BF111" s="978"/>
      <c r="BG111" s="978"/>
      <c r="BH111" s="978"/>
      <c r="BI111" s="978"/>
      <c r="BJ111" s="978"/>
      <c r="BK111" s="978"/>
      <c r="BL111" s="978"/>
      <c r="BM111" s="978"/>
      <c r="BN111" s="978"/>
      <c r="BO111" s="978"/>
      <c r="BP111" s="979"/>
      <c r="BQ111" s="947" t="s">
        <v>113</v>
      </c>
      <c r="BR111" s="948"/>
      <c r="BS111" s="948"/>
      <c r="BT111" s="948"/>
      <c r="BU111" s="948"/>
      <c r="BV111" s="948" t="s">
        <v>113</v>
      </c>
      <c r="BW111" s="948"/>
      <c r="BX111" s="948"/>
      <c r="BY111" s="948"/>
      <c r="BZ111" s="948"/>
      <c r="CA111" s="948" t="s">
        <v>113</v>
      </c>
      <c r="CB111" s="948"/>
      <c r="CC111" s="948"/>
      <c r="CD111" s="948"/>
      <c r="CE111" s="948"/>
      <c r="CF111" s="942" t="s">
        <v>113</v>
      </c>
      <c r="CG111" s="943"/>
      <c r="CH111" s="943"/>
      <c r="CI111" s="943"/>
      <c r="CJ111" s="943"/>
      <c r="CK111" s="973"/>
      <c r="CL111" s="974"/>
      <c r="CM111" s="944" t="s">
        <v>412</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113</v>
      </c>
      <c r="DH111" s="948"/>
      <c r="DI111" s="948"/>
      <c r="DJ111" s="948"/>
      <c r="DK111" s="948"/>
      <c r="DL111" s="948" t="s">
        <v>113</v>
      </c>
      <c r="DM111" s="948"/>
      <c r="DN111" s="948"/>
      <c r="DO111" s="948"/>
      <c r="DP111" s="948"/>
      <c r="DQ111" s="948" t="s">
        <v>113</v>
      </c>
      <c r="DR111" s="948"/>
      <c r="DS111" s="948"/>
      <c r="DT111" s="948"/>
      <c r="DU111" s="948"/>
      <c r="DV111" s="949" t="s">
        <v>113</v>
      </c>
      <c r="DW111" s="949"/>
      <c r="DX111" s="949"/>
      <c r="DY111" s="949"/>
      <c r="DZ111" s="950"/>
    </row>
    <row r="112" spans="1:131" s="199" customFormat="1" ht="26.25" customHeight="1" x14ac:dyDescent="0.15">
      <c r="A112" s="980" t="s">
        <v>413</v>
      </c>
      <c r="B112" s="981"/>
      <c r="C112" s="978" t="s">
        <v>414</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986" t="s">
        <v>113</v>
      </c>
      <c r="AB112" s="987"/>
      <c r="AC112" s="987"/>
      <c r="AD112" s="987"/>
      <c r="AE112" s="988"/>
      <c r="AF112" s="989" t="s">
        <v>113</v>
      </c>
      <c r="AG112" s="987"/>
      <c r="AH112" s="987"/>
      <c r="AI112" s="987"/>
      <c r="AJ112" s="988"/>
      <c r="AK112" s="989" t="s">
        <v>113</v>
      </c>
      <c r="AL112" s="987"/>
      <c r="AM112" s="987"/>
      <c r="AN112" s="987"/>
      <c r="AO112" s="988"/>
      <c r="AP112" s="990" t="s">
        <v>113</v>
      </c>
      <c r="AQ112" s="991"/>
      <c r="AR112" s="991"/>
      <c r="AS112" s="991"/>
      <c r="AT112" s="992"/>
      <c r="AU112" s="928"/>
      <c r="AV112" s="929"/>
      <c r="AW112" s="929"/>
      <c r="AX112" s="929"/>
      <c r="AY112" s="929"/>
      <c r="AZ112" s="977" t="s">
        <v>415</v>
      </c>
      <c r="BA112" s="978"/>
      <c r="BB112" s="978"/>
      <c r="BC112" s="978"/>
      <c r="BD112" s="978"/>
      <c r="BE112" s="978"/>
      <c r="BF112" s="978"/>
      <c r="BG112" s="978"/>
      <c r="BH112" s="978"/>
      <c r="BI112" s="978"/>
      <c r="BJ112" s="978"/>
      <c r="BK112" s="978"/>
      <c r="BL112" s="978"/>
      <c r="BM112" s="978"/>
      <c r="BN112" s="978"/>
      <c r="BO112" s="978"/>
      <c r="BP112" s="979"/>
      <c r="BQ112" s="947">
        <v>402321</v>
      </c>
      <c r="BR112" s="948"/>
      <c r="BS112" s="948"/>
      <c r="BT112" s="948"/>
      <c r="BU112" s="948"/>
      <c r="BV112" s="948">
        <v>312346</v>
      </c>
      <c r="BW112" s="948"/>
      <c r="BX112" s="948"/>
      <c r="BY112" s="948"/>
      <c r="BZ112" s="948"/>
      <c r="CA112" s="948">
        <v>338238</v>
      </c>
      <c r="CB112" s="948"/>
      <c r="CC112" s="948"/>
      <c r="CD112" s="948"/>
      <c r="CE112" s="948"/>
      <c r="CF112" s="942">
        <v>36.700000000000003</v>
      </c>
      <c r="CG112" s="943"/>
      <c r="CH112" s="943"/>
      <c r="CI112" s="943"/>
      <c r="CJ112" s="943"/>
      <c r="CK112" s="973"/>
      <c r="CL112" s="974"/>
      <c r="CM112" s="944" t="s">
        <v>416</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113</v>
      </c>
      <c r="DH112" s="948"/>
      <c r="DI112" s="948"/>
      <c r="DJ112" s="948"/>
      <c r="DK112" s="948"/>
      <c r="DL112" s="948" t="s">
        <v>113</v>
      </c>
      <c r="DM112" s="948"/>
      <c r="DN112" s="948"/>
      <c r="DO112" s="948"/>
      <c r="DP112" s="948"/>
      <c r="DQ112" s="948" t="s">
        <v>113</v>
      </c>
      <c r="DR112" s="948"/>
      <c r="DS112" s="948"/>
      <c r="DT112" s="948"/>
      <c r="DU112" s="948"/>
      <c r="DV112" s="949" t="s">
        <v>113</v>
      </c>
      <c r="DW112" s="949"/>
      <c r="DX112" s="949"/>
      <c r="DY112" s="949"/>
      <c r="DZ112" s="950"/>
    </row>
    <row r="113" spans="1:130" s="199" customFormat="1" ht="26.25" customHeight="1" x14ac:dyDescent="0.15">
      <c r="A113" s="982"/>
      <c r="B113" s="983"/>
      <c r="C113" s="978" t="s">
        <v>417</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61">
        <v>70706</v>
      </c>
      <c r="AB113" s="962"/>
      <c r="AC113" s="962"/>
      <c r="AD113" s="962"/>
      <c r="AE113" s="963"/>
      <c r="AF113" s="964">
        <v>66771</v>
      </c>
      <c r="AG113" s="962"/>
      <c r="AH113" s="962"/>
      <c r="AI113" s="962"/>
      <c r="AJ113" s="963"/>
      <c r="AK113" s="964">
        <v>65753</v>
      </c>
      <c r="AL113" s="962"/>
      <c r="AM113" s="962"/>
      <c r="AN113" s="962"/>
      <c r="AO113" s="963"/>
      <c r="AP113" s="965">
        <v>7.1</v>
      </c>
      <c r="AQ113" s="966"/>
      <c r="AR113" s="966"/>
      <c r="AS113" s="966"/>
      <c r="AT113" s="967"/>
      <c r="AU113" s="928"/>
      <c r="AV113" s="929"/>
      <c r="AW113" s="929"/>
      <c r="AX113" s="929"/>
      <c r="AY113" s="929"/>
      <c r="AZ113" s="977" t="s">
        <v>418</v>
      </c>
      <c r="BA113" s="978"/>
      <c r="BB113" s="978"/>
      <c r="BC113" s="978"/>
      <c r="BD113" s="978"/>
      <c r="BE113" s="978"/>
      <c r="BF113" s="978"/>
      <c r="BG113" s="978"/>
      <c r="BH113" s="978"/>
      <c r="BI113" s="978"/>
      <c r="BJ113" s="978"/>
      <c r="BK113" s="978"/>
      <c r="BL113" s="978"/>
      <c r="BM113" s="978"/>
      <c r="BN113" s="978"/>
      <c r="BO113" s="978"/>
      <c r="BP113" s="979"/>
      <c r="BQ113" s="947" t="s">
        <v>113</v>
      </c>
      <c r="BR113" s="948"/>
      <c r="BS113" s="948"/>
      <c r="BT113" s="948"/>
      <c r="BU113" s="948"/>
      <c r="BV113" s="948" t="s">
        <v>113</v>
      </c>
      <c r="BW113" s="948"/>
      <c r="BX113" s="948"/>
      <c r="BY113" s="948"/>
      <c r="BZ113" s="948"/>
      <c r="CA113" s="948" t="s">
        <v>113</v>
      </c>
      <c r="CB113" s="948"/>
      <c r="CC113" s="948"/>
      <c r="CD113" s="948"/>
      <c r="CE113" s="948"/>
      <c r="CF113" s="942" t="s">
        <v>113</v>
      </c>
      <c r="CG113" s="943"/>
      <c r="CH113" s="943"/>
      <c r="CI113" s="943"/>
      <c r="CJ113" s="943"/>
      <c r="CK113" s="973"/>
      <c r="CL113" s="974"/>
      <c r="CM113" s="944" t="s">
        <v>419</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6" t="s">
        <v>113</v>
      </c>
      <c r="DH113" s="987"/>
      <c r="DI113" s="987"/>
      <c r="DJ113" s="987"/>
      <c r="DK113" s="988"/>
      <c r="DL113" s="989" t="s">
        <v>113</v>
      </c>
      <c r="DM113" s="987"/>
      <c r="DN113" s="987"/>
      <c r="DO113" s="987"/>
      <c r="DP113" s="988"/>
      <c r="DQ113" s="989" t="s">
        <v>113</v>
      </c>
      <c r="DR113" s="987"/>
      <c r="DS113" s="987"/>
      <c r="DT113" s="987"/>
      <c r="DU113" s="988"/>
      <c r="DV113" s="990" t="s">
        <v>113</v>
      </c>
      <c r="DW113" s="991"/>
      <c r="DX113" s="991"/>
      <c r="DY113" s="991"/>
      <c r="DZ113" s="992"/>
    </row>
    <row r="114" spans="1:130" s="199" customFormat="1" ht="26.25" customHeight="1" x14ac:dyDescent="0.15">
      <c r="A114" s="982"/>
      <c r="B114" s="983"/>
      <c r="C114" s="978" t="s">
        <v>420</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986" t="s">
        <v>113</v>
      </c>
      <c r="AB114" s="987"/>
      <c r="AC114" s="987"/>
      <c r="AD114" s="987"/>
      <c r="AE114" s="988"/>
      <c r="AF114" s="989" t="s">
        <v>113</v>
      </c>
      <c r="AG114" s="987"/>
      <c r="AH114" s="987"/>
      <c r="AI114" s="987"/>
      <c r="AJ114" s="988"/>
      <c r="AK114" s="989" t="s">
        <v>113</v>
      </c>
      <c r="AL114" s="987"/>
      <c r="AM114" s="987"/>
      <c r="AN114" s="987"/>
      <c r="AO114" s="988"/>
      <c r="AP114" s="990" t="s">
        <v>113</v>
      </c>
      <c r="AQ114" s="991"/>
      <c r="AR114" s="991"/>
      <c r="AS114" s="991"/>
      <c r="AT114" s="992"/>
      <c r="AU114" s="928"/>
      <c r="AV114" s="929"/>
      <c r="AW114" s="929"/>
      <c r="AX114" s="929"/>
      <c r="AY114" s="929"/>
      <c r="AZ114" s="977" t="s">
        <v>421</v>
      </c>
      <c r="BA114" s="978"/>
      <c r="BB114" s="978"/>
      <c r="BC114" s="978"/>
      <c r="BD114" s="978"/>
      <c r="BE114" s="978"/>
      <c r="BF114" s="978"/>
      <c r="BG114" s="978"/>
      <c r="BH114" s="978"/>
      <c r="BI114" s="978"/>
      <c r="BJ114" s="978"/>
      <c r="BK114" s="978"/>
      <c r="BL114" s="978"/>
      <c r="BM114" s="978"/>
      <c r="BN114" s="978"/>
      <c r="BO114" s="978"/>
      <c r="BP114" s="979"/>
      <c r="BQ114" s="947">
        <v>192405</v>
      </c>
      <c r="BR114" s="948"/>
      <c r="BS114" s="948"/>
      <c r="BT114" s="948"/>
      <c r="BU114" s="948"/>
      <c r="BV114" s="948">
        <v>211890</v>
      </c>
      <c r="BW114" s="948"/>
      <c r="BX114" s="948"/>
      <c r="BY114" s="948"/>
      <c r="BZ114" s="948"/>
      <c r="CA114" s="948">
        <v>193844</v>
      </c>
      <c r="CB114" s="948"/>
      <c r="CC114" s="948"/>
      <c r="CD114" s="948"/>
      <c r="CE114" s="948"/>
      <c r="CF114" s="942">
        <v>21</v>
      </c>
      <c r="CG114" s="943"/>
      <c r="CH114" s="943"/>
      <c r="CI114" s="943"/>
      <c r="CJ114" s="943"/>
      <c r="CK114" s="973"/>
      <c r="CL114" s="974"/>
      <c r="CM114" s="944" t="s">
        <v>422</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6" t="s">
        <v>113</v>
      </c>
      <c r="DH114" s="987"/>
      <c r="DI114" s="987"/>
      <c r="DJ114" s="987"/>
      <c r="DK114" s="988"/>
      <c r="DL114" s="989" t="s">
        <v>113</v>
      </c>
      <c r="DM114" s="987"/>
      <c r="DN114" s="987"/>
      <c r="DO114" s="987"/>
      <c r="DP114" s="988"/>
      <c r="DQ114" s="989" t="s">
        <v>113</v>
      </c>
      <c r="DR114" s="987"/>
      <c r="DS114" s="987"/>
      <c r="DT114" s="987"/>
      <c r="DU114" s="988"/>
      <c r="DV114" s="990" t="s">
        <v>113</v>
      </c>
      <c r="DW114" s="991"/>
      <c r="DX114" s="991"/>
      <c r="DY114" s="991"/>
      <c r="DZ114" s="992"/>
    </row>
    <row r="115" spans="1:130" s="199" customFormat="1" ht="26.25" customHeight="1" x14ac:dyDescent="0.15">
      <c r="A115" s="982"/>
      <c r="B115" s="983"/>
      <c r="C115" s="978" t="s">
        <v>423</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61" t="s">
        <v>113</v>
      </c>
      <c r="AB115" s="962"/>
      <c r="AC115" s="962"/>
      <c r="AD115" s="962"/>
      <c r="AE115" s="963"/>
      <c r="AF115" s="964" t="s">
        <v>113</v>
      </c>
      <c r="AG115" s="962"/>
      <c r="AH115" s="962"/>
      <c r="AI115" s="962"/>
      <c r="AJ115" s="963"/>
      <c r="AK115" s="964" t="s">
        <v>113</v>
      </c>
      <c r="AL115" s="962"/>
      <c r="AM115" s="962"/>
      <c r="AN115" s="962"/>
      <c r="AO115" s="963"/>
      <c r="AP115" s="965" t="s">
        <v>113</v>
      </c>
      <c r="AQ115" s="966"/>
      <c r="AR115" s="966"/>
      <c r="AS115" s="966"/>
      <c r="AT115" s="967"/>
      <c r="AU115" s="928"/>
      <c r="AV115" s="929"/>
      <c r="AW115" s="929"/>
      <c r="AX115" s="929"/>
      <c r="AY115" s="929"/>
      <c r="AZ115" s="977" t="s">
        <v>424</v>
      </c>
      <c r="BA115" s="978"/>
      <c r="BB115" s="978"/>
      <c r="BC115" s="978"/>
      <c r="BD115" s="978"/>
      <c r="BE115" s="978"/>
      <c r="BF115" s="978"/>
      <c r="BG115" s="978"/>
      <c r="BH115" s="978"/>
      <c r="BI115" s="978"/>
      <c r="BJ115" s="978"/>
      <c r="BK115" s="978"/>
      <c r="BL115" s="978"/>
      <c r="BM115" s="978"/>
      <c r="BN115" s="978"/>
      <c r="BO115" s="978"/>
      <c r="BP115" s="979"/>
      <c r="BQ115" s="947" t="s">
        <v>113</v>
      </c>
      <c r="BR115" s="948"/>
      <c r="BS115" s="948"/>
      <c r="BT115" s="948"/>
      <c r="BU115" s="948"/>
      <c r="BV115" s="948" t="s">
        <v>113</v>
      </c>
      <c r="BW115" s="948"/>
      <c r="BX115" s="948"/>
      <c r="BY115" s="948"/>
      <c r="BZ115" s="948"/>
      <c r="CA115" s="948" t="s">
        <v>113</v>
      </c>
      <c r="CB115" s="948"/>
      <c r="CC115" s="948"/>
      <c r="CD115" s="948"/>
      <c r="CE115" s="948"/>
      <c r="CF115" s="942" t="s">
        <v>113</v>
      </c>
      <c r="CG115" s="943"/>
      <c r="CH115" s="943"/>
      <c r="CI115" s="943"/>
      <c r="CJ115" s="943"/>
      <c r="CK115" s="973"/>
      <c r="CL115" s="974"/>
      <c r="CM115" s="977" t="s">
        <v>425</v>
      </c>
      <c r="CN115" s="998"/>
      <c r="CO115" s="998"/>
      <c r="CP115" s="998"/>
      <c r="CQ115" s="998"/>
      <c r="CR115" s="998"/>
      <c r="CS115" s="998"/>
      <c r="CT115" s="998"/>
      <c r="CU115" s="998"/>
      <c r="CV115" s="998"/>
      <c r="CW115" s="998"/>
      <c r="CX115" s="998"/>
      <c r="CY115" s="998"/>
      <c r="CZ115" s="998"/>
      <c r="DA115" s="998"/>
      <c r="DB115" s="998"/>
      <c r="DC115" s="998"/>
      <c r="DD115" s="998"/>
      <c r="DE115" s="998"/>
      <c r="DF115" s="979"/>
      <c r="DG115" s="986" t="s">
        <v>113</v>
      </c>
      <c r="DH115" s="987"/>
      <c r="DI115" s="987"/>
      <c r="DJ115" s="987"/>
      <c r="DK115" s="988"/>
      <c r="DL115" s="989" t="s">
        <v>113</v>
      </c>
      <c r="DM115" s="987"/>
      <c r="DN115" s="987"/>
      <c r="DO115" s="987"/>
      <c r="DP115" s="988"/>
      <c r="DQ115" s="989" t="s">
        <v>113</v>
      </c>
      <c r="DR115" s="987"/>
      <c r="DS115" s="987"/>
      <c r="DT115" s="987"/>
      <c r="DU115" s="988"/>
      <c r="DV115" s="990" t="s">
        <v>113</v>
      </c>
      <c r="DW115" s="991"/>
      <c r="DX115" s="991"/>
      <c r="DY115" s="991"/>
      <c r="DZ115" s="992"/>
    </row>
    <row r="116" spans="1:130" s="199" customFormat="1" ht="26.25" customHeight="1" x14ac:dyDescent="0.15">
      <c r="A116" s="984"/>
      <c r="B116" s="985"/>
      <c r="C116" s="993" t="s">
        <v>426</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113</v>
      </c>
      <c r="AB116" s="987"/>
      <c r="AC116" s="987"/>
      <c r="AD116" s="987"/>
      <c r="AE116" s="988"/>
      <c r="AF116" s="989" t="s">
        <v>113</v>
      </c>
      <c r="AG116" s="987"/>
      <c r="AH116" s="987"/>
      <c r="AI116" s="987"/>
      <c r="AJ116" s="988"/>
      <c r="AK116" s="989" t="s">
        <v>113</v>
      </c>
      <c r="AL116" s="987"/>
      <c r="AM116" s="987"/>
      <c r="AN116" s="987"/>
      <c r="AO116" s="988"/>
      <c r="AP116" s="990" t="s">
        <v>113</v>
      </c>
      <c r="AQ116" s="991"/>
      <c r="AR116" s="991"/>
      <c r="AS116" s="991"/>
      <c r="AT116" s="992"/>
      <c r="AU116" s="928"/>
      <c r="AV116" s="929"/>
      <c r="AW116" s="929"/>
      <c r="AX116" s="929"/>
      <c r="AY116" s="929"/>
      <c r="AZ116" s="995" t="s">
        <v>427</v>
      </c>
      <c r="BA116" s="996"/>
      <c r="BB116" s="996"/>
      <c r="BC116" s="996"/>
      <c r="BD116" s="996"/>
      <c r="BE116" s="996"/>
      <c r="BF116" s="996"/>
      <c r="BG116" s="996"/>
      <c r="BH116" s="996"/>
      <c r="BI116" s="996"/>
      <c r="BJ116" s="996"/>
      <c r="BK116" s="996"/>
      <c r="BL116" s="996"/>
      <c r="BM116" s="996"/>
      <c r="BN116" s="996"/>
      <c r="BO116" s="996"/>
      <c r="BP116" s="997"/>
      <c r="BQ116" s="947" t="s">
        <v>113</v>
      </c>
      <c r="BR116" s="948"/>
      <c r="BS116" s="948"/>
      <c r="BT116" s="948"/>
      <c r="BU116" s="948"/>
      <c r="BV116" s="948" t="s">
        <v>113</v>
      </c>
      <c r="BW116" s="948"/>
      <c r="BX116" s="948"/>
      <c r="BY116" s="948"/>
      <c r="BZ116" s="948"/>
      <c r="CA116" s="948" t="s">
        <v>113</v>
      </c>
      <c r="CB116" s="948"/>
      <c r="CC116" s="948"/>
      <c r="CD116" s="948"/>
      <c r="CE116" s="948"/>
      <c r="CF116" s="942" t="s">
        <v>113</v>
      </c>
      <c r="CG116" s="943"/>
      <c r="CH116" s="943"/>
      <c r="CI116" s="943"/>
      <c r="CJ116" s="943"/>
      <c r="CK116" s="973"/>
      <c r="CL116" s="974"/>
      <c r="CM116" s="944" t="s">
        <v>428</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6" t="s">
        <v>113</v>
      </c>
      <c r="DH116" s="987"/>
      <c r="DI116" s="987"/>
      <c r="DJ116" s="987"/>
      <c r="DK116" s="988"/>
      <c r="DL116" s="989" t="s">
        <v>113</v>
      </c>
      <c r="DM116" s="987"/>
      <c r="DN116" s="987"/>
      <c r="DO116" s="987"/>
      <c r="DP116" s="988"/>
      <c r="DQ116" s="989" t="s">
        <v>113</v>
      </c>
      <c r="DR116" s="987"/>
      <c r="DS116" s="987"/>
      <c r="DT116" s="987"/>
      <c r="DU116" s="988"/>
      <c r="DV116" s="990" t="s">
        <v>113</v>
      </c>
      <c r="DW116" s="991"/>
      <c r="DX116" s="991"/>
      <c r="DY116" s="991"/>
      <c r="DZ116" s="992"/>
    </row>
    <row r="117" spans="1:130" s="199" customFormat="1" ht="26.25" customHeight="1" x14ac:dyDescent="0.15">
      <c r="A117" s="932" t="s">
        <v>171</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03" t="s">
        <v>429</v>
      </c>
      <c r="Z117" s="914"/>
      <c r="AA117" s="1004">
        <v>320567</v>
      </c>
      <c r="AB117" s="1005"/>
      <c r="AC117" s="1005"/>
      <c r="AD117" s="1005"/>
      <c r="AE117" s="1006"/>
      <c r="AF117" s="1007">
        <v>341377</v>
      </c>
      <c r="AG117" s="1005"/>
      <c r="AH117" s="1005"/>
      <c r="AI117" s="1005"/>
      <c r="AJ117" s="1006"/>
      <c r="AK117" s="1007">
        <v>334957</v>
      </c>
      <c r="AL117" s="1005"/>
      <c r="AM117" s="1005"/>
      <c r="AN117" s="1005"/>
      <c r="AO117" s="1006"/>
      <c r="AP117" s="1008"/>
      <c r="AQ117" s="1009"/>
      <c r="AR117" s="1009"/>
      <c r="AS117" s="1009"/>
      <c r="AT117" s="1010"/>
      <c r="AU117" s="928"/>
      <c r="AV117" s="929"/>
      <c r="AW117" s="929"/>
      <c r="AX117" s="929"/>
      <c r="AY117" s="929"/>
      <c r="AZ117" s="995" t="s">
        <v>430</v>
      </c>
      <c r="BA117" s="996"/>
      <c r="BB117" s="996"/>
      <c r="BC117" s="996"/>
      <c r="BD117" s="996"/>
      <c r="BE117" s="996"/>
      <c r="BF117" s="996"/>
      <c r="BG117" s="996"/>
      <c r="BH117" s="996"/>
      <c r="BI117" s="996"/>
      <c r="BJ117" s="996"/>
      <c r="BK117" s="996"/>
      <c r="BL117" s="996"/>
      <c r="BM117" s="996"/>
      <c r="BN117" s="996"/>
      <c r="BO117" s="996"/>
      <c r="BP117" s="997"/>
      <c r="BQ117" s="947" t="s">
        <v>113</v>
      </c>
      <c r="BR117" s="948"/>
      <c r="BS117" s="948"/>
      <c r="BT117" s="948"/>
      <c r="BU117" s="948"/>
      <c r="BV117" s="948" t="s">
        <v>113</v>
      </c>
      <c r="BW117" s="948"/>
      <c r="BX117" s="948"/>
      <c r="BY117" s="948"/>
      <c r="BZ117" s="948"/>
      <c r="CA117" s="948" t="s">
        <v>113</v>
      </c>
      <c r="CB117" s="948"/>
      <c r="CC117" s="948"/>
      <c r="CD117" s="948"/>
      <c r="CE117" s="948"/>
      <c r="CF117" s="942" t="s">
        <v>113</v>
      </c>
      <c r="CG117" s="943"/>
      <c r="CH117" s="943"/>
      <c r="CI117" s="943"/>
      <c r="CJ117" s="943"/>
      <c r="CK117" s="973"/>
      <c r="CL117" s="974"/>
      <c r="CM117" s="944" t="s">
        <v>431</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6" t="s">
        <v>113</v>
      </c>
      <c r="DH117" s="987"/>
      <c r="DI117" s="987"/>
      <c r="DJ117" s="987"/>
      <c r="DK117" s="988"/>
      <c r="DL117" s="989" t="s">
        <v>113</v>
      </c>
      <c r="DM117" s="987"/>
      <c r="DN117" s="987"/>
      <c r="DO117" s="987"/>
      <c r="DP117" s="988"/>
      <c r="DQ117" s="989" t="s">
        <v>113</v>
      </c>
      <c r="DR117" s="987"/>
      <c r="DS117" s="987"/>
      <c r="DT117" s="987"/>
      <c r="DU117" s="988"/>
      <c r="DV117" s="990" t="s">
        <v>113</v>
      </c>
      <c r="DW117" s="991"/>
      <c r="DX117" s="991"/>
      <c r="DY117" s="991"/>
      <c r="DZ117" s="992"/>
    </row>
    <row r="118" spans="1:130" s="199" customFormat="1" ht="26.25" customHeight="1" x14ac:dyDescent="0.15">
      <c r="A118" s="932"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288</v>
      </c>
      <c r="AG118" s="913"/>
      <c r="AH118" s="913"/>
      <c r="AI118" s="913"/>
      <c r="AJ118" s="914"/>
      <c r="AK118" s="912" t="s">
        <v>287</v>
      </c>
      <c r="AL118" s="913"/>
      <c r="AM118" s="913"/>
      <c r="AN118" s="913"/>
      <c r="AO118" s="914"/>
      <c r="AP118" s="999" t="s">
        <v>404</v>
      </c>
      <c r="AQ118" s="1000"/>
      <c r="AR118" s="1000"/>
      <c r="AS118" s="1000"/>
      <c r="AT118" s="1001"/>
      <c r="AU118" s="928"/>
      <c r="AV118" s="929"/>
      <c r="AW118" s="929"/>
      <c r="AX118" s="929"/>
      <c r="AY118" s="929"/>
      <c r="AZ118" s="1002" t="s">
        <v>432</v>
      </c>
      <c r="BA118" s="993"/>
      <c r="BB118" s="993"/>
      <c r="BC118" s="993"/>
      <c r="BD118" s="993"/>
      <c r="BE118" s="993"/>
      <c r="BF118" s="993"/>
      <c r="BG118" s="993"/>
      <c r="BH118" s="993"/>
      <c r="BI118" s="993"/>
      <c r="BJ118" s="993"/>
      <c r="BK118" s="993"/>
      <c r="BL118" s="993"/>
      <c r="BM118" s="993"/>
      <c r="BN118" s="993"/>
      <c r="BO118" s="993"/>
      <c r="BP118" s="994"/>
      <c r="BQ118" s="1025" t="s">
        <v>113</v>
      </c>
      <c r="BR118" s="1026"/>
      <c r="BS118" s="1026"/>
      <c r="BT118" s="1026"/>
      <c r="BU118" s="1026"/>
      <c r="BV118" s="1026" t="s">
        <v>113</v>
      </c>
      <c r="BW118" s="1026"/>
      <c r="BX118" s="1026"/>
      <c r="BY118" s="1026"/>
      <c r="BZ118" s="1026"/>
      <c r="CA118" s="1026" t="s">
        <v>113</v>
      </c>
      <c r="CB118" s="1026"/>
      <c r="CC118" s="1026"/>
      <c r="CD118" s="1026"/>
      <c r="CE118" s="1026"/>
      <c r="CF118" s="942" t="s">
        <v>113</v>
      </c>
      <c r="CG118" s="943"/>
      <c r="CH118" s="943"/>
      <c r="CI118" s="943"/>
      <c r="CJ118" s="943"/>
      <c r="CK118" s="973"/>
      <c r="CL118" s="974"/>
      <c r="CM118" s="944" t="s">
        <v>433</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6" t="s">
        <v>113</v>
      </c>
      <c r="DH118" s="987"/>
      <c r="DI118" s="987"/>
      <c r="DJ118" s="987"/>
      <c r="DK118" s="988"/>
      <c r="DL118" s="989" t="s">
        <v>113</v>
      </c>
      <c r="DM118" s="987"/>
      <c r="DN118" s="987"/>
      <c r="DO118" s="987"/>
      <c r="DP118" s="988"/>
      <c r="DQ118" s="989" t="s">
        <v>113</v>
      </c>
      <c r="DR118" s="987"/>
      <c r="DS118" s="987"/>
      <c r="DT118" s="987"/>
      <c r="DU118" s="988"/>
      <c r="DV118" s="990" t="s">
        <v>113</v>
      </c>
      <c r="DW118" s="991"/>
      <c r="DX118" s="991"/>
      <c r="DY118" s="991"/>
      <c r="DZ118" s="992"/>
    </row>
    <row r="119" spans="1:130" s="199" customFormat="1" ht="26.25" customHeight="1" x14ac:dyDescent="0.15">
      <c r="A119" s="1086" t="s">
        <v>408</v>
      </c>
      <c r="B119" s="972"/>
      <c r="C119" s="951" t="s">
        <v>409</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19" t="s">
        <v>113</v>
      </c>
      <c r="AB119" s="920"/>
      <c r="AC119" s="920"/>
      <c r="AD119" s="920"/>
      <c r="AE119" s="921"/>
      <c r="AF119" s="922" t="s">
        <v>113</v>
      </c>
      <c r="AG119" s="920"/>
      <c r="AH119" s="920"/>
      <c r="AI119" s="920"/>
      <c r="AJ119" s="921"/>
      <c r="AK119" s="922" t="s">
        <v>113</v>
      </c>
      <c r="AL119" s="920"/>
      <c r="AM119" s="920"/>
      <c r="AN119" s="920"/>
      <c r="AO119" s="921"/>
      <c r="AP119" s="923" t="s">
        <v>113</v>
      </c>
      <c r="AQ119" s="924"/>
      <c r="AR119" s="924"/>
      <c r="AS119" s="924"/>
      <c r="AT119" s="925"/>
      <c r="AU119" s="930"/>
      <c r="AV119" s="931"/>
      <c r="AW119" s="931"/>
      <c r="AX119" s="931"/>
      <c r="AY119" s="931"/>
      <c r="AZ119" s="230" t="s">
        <v>171</v>
      </c>
      <c r="BA119" s="230"/>
      <c r="BB119" s="230"/>
      <c r="BC119" s="230"/>
      <c r="BD119" s="230"/>
      <c r="BE119" s="230"/>
      <c r="BF119" s="230"/>
      <c r="BG119" s="230"/>
      <c r="BH119" s="230"/>
      <c r="BI119" s="230"/>
      <c r="BJ119" s="230"/>
      <c r="BK119" s="230"/>
      <c r="BL119" s="230"/>
      <c r="BM119" s="230"/>
      <c r="BN119" s="230"/>
      <c r="BO119" s="1003" t="s">
        <v>434</v>
      </c>
      <c r="BP119" s="1034"/>
      <c r="BQ119" s="1025">
        <v>2832582</v>
      </c>
      <c r="BR119" s="1026"/>
      <c r="BS119" s="1026"/>
      <c r="BT119" s="1026"/>
      <c r="BU119" s="1026"/>
      <c r="BV119" s="1026">
        <v>2662664</v>
      </c>
      <c r="BW119" s="1026"/>
      <c r="BX119" s="1026"/>
      <c r="BY119" s="1026"/>
      <c r="BZ119" s="1026"/>
      <c r="CA119" s="1026">
        <v>2671662</v>
      </c>
      <c r="CB119" s="1026"/>
      <c r="CC119" s="1026"/>
      <c r="CD119" s="1026"/>
      <c r="CE119" s="1026"/>
      <c r="CF119" s="1027"/>
      <c r="CG119" s="1028"/>
      <c r="CH119" s="1028"/>
      <c r="CI119" s="1028"/>
      <c r="CJ119" s="1029"/>
      <c r="CK119" s="975"/>
      <c r="CL119" s="976"/>
      <c r="CM119" s="1030" t="s">
        <v>435</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33" t="s">
        <v>113</v>
      </c>
      <c r="DH119" s="1012"/>
      <c r="DI119" s="1012"/>
      <c r="DJ119" s="1012"/>
      <c r="DK119" s="1013"/>
      <c r="DL119" s="1011" t="s">
        <v>113</v>
      </c>
      <c r="DM119" s="1012"/>
      <c r="DN119" s="1012"/>
      <c r="DO119" s="1012"/>
      <c r="DP119" s="1013"/>
      <c r="DQ119" s="1011" t="s">
        <v>113</v>
      </c>
      <c r="DR119" s="1012"/>
      <c r="DS119" s="1012"/>
      <c r="DT119" s="1012"/>
      <c r="DU119" s="1013"/>
      <c r="DV119" s="1014" t="s">
        <v>113</v>
      </c>
      <c r="DW119" s="1015"/>
      <c r="DX119" s="1015"/>
      <c r="DY119" s="1015"/>
      <c r="DZ119" s="1016"/>
    </row>
    <row r="120" spans="1:130" s="199" customFormat="1" ht="26.25" customHeight="1" x14ac:dyDescent="0.15">
      <c r="A120" s="1087"/>
      <c r="B120" s="974"/>
      <c r="C120" s="944" t="s">
        <v>412</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6" t="s">
        <v>113</v>
      </c>
      <c r="AB120" s="987"/>
      <c r="AC120" s="987"/>
      <c r="AD120" s="987"/>
      <c r="AE120" s="988"/>
      <c r="AF120" s="989" t="s">
        <v>113</v>
      </c>
      <c r="AG120" s="987"/>
      <c r="AH120" s="987"/>
      <c r="AI120" s="987"/>
      <c r="AJ120" s="988"/>
      <c r="AK120" s="989" t="s">
        <v>113</v>
      </c>
      <c r="AL120" s="987"/>
      <c r="AM120" s="987"/>
      <c r="AN120" s="987"/>
      <c r="AO120" s="988"/>
      <c r="AP120" s="990" t="s">
        <v>113</v>
      </c>
      <c r="AQ120" s="991"/>
      <c r="AR120" s="991"/>
      <c r="AS120" s="991"/>
      <c r="AT120" s="992"/>
      <c r="AU120" s="1017" t="s">
        <v>436</v>
      </c>
      <c r="AV120" s="1018"/>
      <c r="AW120" s="1018"/>
      <c r="AX120" s="1018"/>
      <c r="AY120" s="1019"/>
      <c r="AZ120" s="968" t="s">
        <v>437</v>
      </c>
      <c r="BA120" s="917"/>
      <c r="BB120" s="917"/>
      <c r="BC120" s="917"/>
      <c r="BD120" s="917"/>
      <c r="BE120" s="917"/>
      <c r="BF120" s="917"/>
      <c r="BG120" s="917"/>
      <c r="BH120" s="917"/>
      <c r="BI120" s="917"/>
      <c r="BJ120" s="917"/>
      <c r="BK120" s="917"/>
      <c r="BL120" s="917"/>
      <c r="BM120" s="917"/>
      <c r="BN120" s="917"/>
      <c r="BO120" s="917"/>
      <c r="BP120" s="918"/>
      <c r="BQ120" s="954">
        <v>985931</v>
      </c>
      <c r="BR120" s="955"/>
      <c r="BS120" s="955"/>
      <c r="BT120" s="955"/>
      <c r="BU120" s="955"/>
      <c r="BV120" s="955">
        <v>1148703</v>
      </c>
      <c r="BW120" s="955"/>
      <c r="BX120" s="955"/>
      <c r="BY120" s="955"/>
      <c r="BZ120" s="955"/>
      <c r="CA120" s="955">
        <v>1426832</v>
      </c>
      <c r="CB120" s="955"/>
      <c r="CC120" s="955"/>
      <c r="CD120" s="955"/>
      <c r="CE120" s="955"/>
      <c r="CF120" s="969">
        <v>154.9</v>
      </c>
      <c r="CG120" s="970"/>
      <c r="CH120" s="970"/>
      <c r="CI120" s="970"/>
      <c r="CJ120" s="970"/>
      <c r="CK120" s="1035" t="s">
        <v>438</v>
      </c>
      <c r="CL120" s="1036"/>
      <c r="CM120" s="1036"/>
      <c r="CN120" s="1036"/>
      <c r="CO120" s="1037"/>
      <c r="CP120" s="1043" t="s">
        <v>388</v>
      </c>
      <c r="CQ120" s="1044"/>
      <c r="CR120" s="1044"/>
      <c r="CS120" s="1044"/>
      <c r="CT120" s="1044"/>
      <c r="CU120" s="1044"/>
      <c r="CV120" s="1044"/>
      <c r="CW120" s="1044"/>
      <c r="CX120" s="1044"/>
      <c r="CY120" s="1044"/>
      <c r="CZ120" s="1044"/>
      <c r="DA120" s="1044"/>
      <c r="DB120" s="1044"/>
      <c r="DC120" s="1044"/>
      <c r="DD120" s="1044"/>
      <c r="DE120" s="1044"/>
      <c r="DF120" s="1045"/>
      <c r="DG120" s="954">
        <v>199884</v>
      </c>
      <c r="DH120" s="955"/>
      <c r="DI120" s="955"/>
      <c r="DJ120" s="955"/>
      <c r="DK120" s="955"/>
      <c r="DL120" s="955">
        <v>145722</v>
      </c>
      <c r="DM120" s="955"/>
      <c r="DN120" s="955"/>
      <c r="DO120" s="955"/>
      <c r="DP120" s="955"/>
      <c r="DQ120" s="955">
        <v>243331</v>
      </c>
      <c r="DR120" s="955"/>
      <c r="DS120" s="955"/>
      <c r="DT120" s="955"/>
      <c r="DU120" s="955"/>
      <c r="DV120" s="956">
        <v>26.4</v>
      </c>
      <c r="DW120" s="956"/>
      <c r="DX120" s="956"/>
      <c r="DY120" s="956"/>
      <c r="DZ120" s="957"/>
    </row>
    <row r="121" spans="1:130" s="199" customFormat="1" ht="26.25" customHeight="1" x14ac:dyDescent="0.15">
      <c r="A121" s="1087"/>
      <c r="B121" s="974"/>
      <c r="C121" s="995" t="s">
        <v>439</v>
      </c>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7"/>
      <c r="AA121" s="986" t="s">
        <v>113</v>
      </c>
      <c r="AB121" s="987"/>
      <c r="AC121" s="987"/>
      <c r="AD121" s="987"/>
      <c r="AE121" s="988"/>
      <c r="AF121" s="989" t="s">
        <v>113</v>
      </c>
      <c r="AG121" s="987"/>
      <c r="AH121" s="987"/>
      <c r="AI121" s="987"/>
      <c r="AJ121" s="988"/>
      <c r="AK121" s="989" t="s">
        <v>113</v>
      </c>
      <c r="AL121" s="987"/>
      <c r="AM121" s="987"/>
      <c r="AN121" s="987"/>
      <c r="AO121" s="988"/>
      <c r="AP121" s="990" t="s">
        <v>113</v>
      </c>
      <c r="AQ121" s="991"/>
      <c r="AR121" s="991"/>
      <c r="AS121" s="991"/>
      <c r="AT121" s="992"/>
      <c r="AU121" s="1020"/>
      <c r="AV121" s="1021"/>
      <c r="AW121" s="1021"/>
      <c r="AX121" s="1021"/>
      <c r="AY121" s="1022"/>
      <c r="AZ121" s="977" t="s">
        <v>440</v>
      </c>
      <c r="BA121" s="978"/>
      <c r="BB121" s="978"/>
      <c r="BC121" s="978"/>
      <c r="BD121" s="978"/>
      <c r="BE121" s="978"/>
      <c r="BF121" s="978"/>
      <c r="BG121" s="978"/>
      <c r="BH121" s="978"/>
      <c r="BI121" s="978"/>
      <c r="BJ121" s="978"/>
      <c r="BK121" s="978"/>
      <c r="BL121" s="978"/>
      <c r="BM121" s="978"/>
      <c r="BN121" s="978"/>
      <c r="BO121" s="978"/>
      <c r="BP121" s="979"/>
      <c r="BQ121" s="947">
        <v>44593</v>
      </c>
      <c r="BR121" s="948"/>
      <c r="BS121" s="948"/>
      <c r="BT121" s="948"/>
      <c r="BU121" s="948"/>
      <c r="BV121" s="948">
        <v>33842</v>
      </c>
      <c r="BW121" s="948"/>
      <c r="BX121" s="948"/>
      <c r="BY121" s="948"/>
      <c r="BZ121" s="948"/>
      <c r="CA121" s="948">
        <v>27063</v>
      </c>
      <c r="CB121" s="948"/>
      <c r="CC121" s="948"/>
      <c r="CD121" s="948"/>
      <c r="CE121" s="948"/>
      <c r="CF121" s="942">
        <v>2.9</v>
      </c>
      <c r="CG121" s="943"/>
      <c r="CH121" s="943"/>
      <c r="CI121" s="943"/>
      <c r="CJ121" s="943"/>
      <c r="CK121" s="1038"/>
      <c r="CL121" s="1039"/>
      <c r="CM121" s="1039"/>
      <c r="CN121" s="1039"/>
      <c r="CO121" s="1040"/>
      <c r="CP121" s="1048" t="s">
        <v>386</v>
      </c>
      <c r="CQ121" s="1049"/>
      <c r="CR121" s="1049"/>
      <c r="CS121" s="1049"/>
      <c r="CT121" s="1049"/>
      <c r="CU121" s="1049"/>
      <c r="CV121" s="1049"/>
      <c r="CW121" s="1049"/>
      <c r="CX121" s="1049"/>
      <c r="CY121" s="1049"/>
      <c r="CZ121" s="1049"/>
      <c r="DA121" s="1049"/>
      <c r="DB121" s="1049"/>
      <c r="DC121" s="1049"/>
      <c r="DD121" s="1049"/>
      <c r="DE121" s="1049"/>
      <c r="DF121" s="1050"/>
      <c r="DG121" s="947">
        <v>202437</v>
      </c>
      <c r="DH121" s="948"/>
      <c r="DI121" s="948"/>
      <c r="DJ121" s="948"/>
      <c r="DK121" s="948"/>
      <c r="DL121" s="948">
        <v>166624</v>
      </c>
      <c r="DM121" s="948"/>
      <c r="DN121" s="948"/>
      <c r="DO121" s="948"/>
      <c r="DP121" s="948"/>
      <c r="DQ121" s="948">
        <v>242279</v>
      </c>
      <c r="DR121" s="948"/>
      <c r="DS121" s="948"/>
      <c r="DT121" s="948"/>
      <c r="DU121" s="948"/>
      <c r="DV121" s="949">
        <v>26.3</v>
      </c>
      <c r="DW121" s="949"/>
      <c r="DX121" s="949"/>
      <c r="DY121" s="949"/>
      <c r="DZ121" s="950"/>
    </row>
    <row r="122" spans="1:130" s="199" customFormat="1" ht="26.25" customHeight="1" x14ac:dyDescent="0.15">
      <c r="A122" s="1087"/>
      <c r="B122" s="974"/>
      <c r="C122" s="944" t="s">
        <v>422</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6" t="s">
        <v>113</v>
      </c>
      <c r="AB122" s="987"/>
      <c r="AC122" s="987"/>
      <c r="AD122" s="987"/>
      <c r="AE122" s="988"/>
      <c r="AF122" s="989" t="s">
        <v>113</v>
      </c>
      <c r="AG122" s="987"/>
      <c r="AH122" s="987"/>
      <c r="AI122" s="987"/>
      <c r="AJ122" s="988"/>
      <c r="AK122" s="989" t="s">
        <v>113</v>
      </c>
      <c r="AL122" s="987"/>
      <c r="AM122" s="987"/>
      <c r="AN122" s="987"/>
      <c r="AO122" s="988"/>
      <c r="AP122" s="990" t="s">
        <v>113</v>
      </c>
      <c r="AQ122" s="991"/>
      <c r="AR122" s="991"/>
      <c r="AS122" s="991"/>
      <c r="AT122" s="992"/>
      <c r="AU122" s="1020"/>
      <c r="AV122" s="1021"/>
      <c r="AW122" s="1021"/>
      <c r="AX122" s="1021"/>
      <c r="AY122" s="1022"/>
      <c r="AZ122" s="1002" t="s">
        <v>441</v>
      </c>
      <c r="BA122" s="993"/>
      <c r="BB122" s="993"/>
      <c r="BC122" s="993"/>
      <c r="BD122" s="993"/>
      <c r="BE122" s="993"/>
      <c r="BF122" s="993"/>
      <c r="BG122" s="993"/>
      <c r="BH122" s="993"/>
      <c r="BI122" s="993"/>
      <c r="BJ122" s="993"/>
      <c r="BK122" s="993"/>
      <c r="BL122" s="993"/>
      <c r="BM122" s="993"/>
      <c r="BN122" s="993"/>
      <c r="BO122" s="993"/>
      <c r="BP122" s="994"/>
      <c r="BQ122" s="1025">
        <v>1954928</v>
      </c>
      <c r="BR122" s="1026"/>
      <c r="BS122" s="1026"/>
      <c r="BT122" s="1026"/>
      <c r="BU122" s="1026"/>
      <c r="BV122" s="1026">
        <v>1919059</v>
      </c>
      <c r="BW122" s="1026"/>
      <c r="BX122" s="1026"/>
      <c r="BY122" s="1026"/>
      <c r="BZ122" s="1026"/>
      <c r="CA122" s="1026">
        <v>1776189</v>
      </c>
      <c r="CB122" s="1026"/>
      <c r="CC122" s="1026"/>
      <c r="CD122" s="1026"/>
      <c r="CE122" s="1026"/>
      <c r="CF122" s="1046">
        <v>192.8</v>
      </c>
      <c r="CG122" s="1047"/>
      <c r="CH122" s="1047"/>
      <c r="CI122" s="1047"/>
      <c r="CJ122" s="1047"/>
      <c r="CK122" s="1038"/>
      <c r="CL122" s="1039"/>
      <c r="CM122" s="1039"/>
      <c r="CN122" s="1039"/>
      <c r="CO122" s="1040"/>
      <c r="CP122" s="1048" t="s">
        <v>385</v>
      </c>
      <c r="CQ122" s="1049"/>
      <c r="CR122" s="1049"/>
      <c r="CS122" s="1049"/>
      <c r="CT122" s="1049"/>
      <c r="CU122" s="1049"/>
      <c r="CV122" s="1049"/>
      <c r="CW122" s="1049"/>
      <c r="CX122" s="1049"/>
      <c r="CY122" s="1049"/>
      <c r="CZ122" s="1049"/>
      <c r="DA122" s="1049"/>
      <c r="DB122" s="1049"/>
      <c r="DC122" s="1049"/>
      <c r="DD122" s="1049"/>
      <c r="DE122" s="1049"/>
      <c r="DF122" s="1050"/>
      <c r="DG122" s="947" t="s">
        <v>113</v>
      </c>
      <c r="DH122" s="948"/>
      <c r="DI122" s="948"/>
      <c r="DJ122" s="948"/>
      <c r="DK122" s="948"/>
      <c r="DL122" s="948" t="s">
        <v>113</v>
      </c>
      <c r="DM122" s="948"/>
      <c r="DN122" s="948"/>
      <c r="DO122" s="948"/>
      <c r="DP122" s="948"/>
      <c r="DQ122" s="948" t="s">
        <v>113</v>
      </c>
      <c r="DR122" s="948"/>
      <c r="DS122" s="948"/>
      <c r="DT122" s="948"/>
      <c r="DU122" s="948"/>
      <c r="DV122" s="949" t="s">
        <v>113</v>
      </c>
      <c r="DW122" s="949"/>
      <c r="DX122" s="949"/>
      <c r="DY122" s="949"/>
      <c r="DZ122" s="950"/>
    </row>
    <row r="123" spans="1:130" s="199" customFormat="1" ht="26.25" customHeight="1" x14ac:dyDescent="0.15">
      <c r="A123" s="1087"/>
      <c r="B123" s="974"/>
      <c r="C123" s="944" t="s">
        <v>428</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6" t="s">
        <v>113</v>
      </c>
      <c r="AB123" s="987"/>
      <c r="AC123" s="987"/>
      <c r="AD123" s="987"/>
      <c r="AE123" s="988"/>
      <c r="AF123" s="989" t="s">
        <v>113</v>
      </c>
      <c r="AG123" s="987"/>
      <c r="AH123" s="987"/>
      <c r="AI123" s="987"/>
      <c r="AJ123" s="988"/>
      <c r="AK123" s="989" t="s">
        <v>113</v>
      </c>
      <c r="AL123" s="987"/>
      <c r="AM123" s="987"/>
      <c r="AN123" s="987"/>
      <c r="AO123" s="988"/>
      <c r="AP123" s="990" t="s">
        <v>113</v>
      </c>
      <c r="AQ123" s="991"/>
      <c r="AR123" s="991"/>
      <c r="AS123" s="991"/>
      <c r="AT123" s="992"/>
      <c r="AU123" s="1023"/>
      <c r="AV123" s="1024"/>
      <c r="AW123" s="1024"/>
      <c r="AX123" s="1024"/>
      <c r="AY123" s="1024"/>
      <c r="AZ123" s="230" t="s">
        <v>171</v>
      </c>
      <c r="BA123" s="230"/>
      <c r="BB123" s="230"/>
      <c r="BC123" s="230"/>
      <c r="BD123" s="230"/>
      <c r="BE123" s="230"/>
      <c r="BF123" s="230"/>
      <c r="BG123" s="230"/>
      <c r="BH123" s="230"/>
      <c r="BI123" s="230"/>
      <c r="BJ123" s="230"/>
      <c r="BK123" s="230"/>
      <c r="BL123" s="230"/>
      <c r="BM123" s="230"/>
      <c r="BN123" s="230"/>
      <c r="BO123" s="1003" t="s">
        <v>442</v>
      </c>
      <c r="BP123" s="1034"/>
      <c r="BQ123" s="1093">
        <v>2985452</v>
      </c>
      <c r="BR123" s="1094"/>
      <c r="BS123" s="1094"/>
      <c r="BT123" s="1094"/>
      <c r="BU123" s="1094"/>
      <c r="BV123" s="1094">
        <v>3101604</v>
      </c>
      <c r="BW123" s="1094"/>
      <c r="BX123" s="1094"/>
      <c r="BY123" s="1094"/>
      <c r="BZ123" s="1094"/>
      <c r="CA123" s="1094">
        <v>3230084</v>
      </c>
      <c r="CB123" s="1094"/>
      <c r="CC123" s="1094"/>
      <c r="CD123" s="1094"/>
      <c r="CE123" s="1094"/>
      <c r="CF123" s="1027"/>
      <c r="CG123" s="1028"/>
      <c r="CH123" s="1028"/>
      <c r="CI123" s="1028"/>
      <c r="CJ123" s="1029"/>
      <c r="CK123" s="1038"/>
      <c r="CL123" s="1039"/>
      <c r="CM123" s="1039"/>
      <c r="CN123" s="1039"/>
      <c r="CO123" s="1040"/>
      <c r="CP123" s="1048" t="s">
        <v>383</v>
      </c>
      <c r="CQ123" s="1049"/>
      <c r="CR123" s="1049"/>
      <c r="CS123" s="1049"/>
      <c r="CT123" s="1049"/>
      <c r="CU123" s="1049"/>
      <c r="CV123" s="1049"/>
      <c r="CW123" s="1049"/>
      <c r="CX123" s="1049"/>
      <c r="CY123" s="1049"/>
      <c r="CZ123" s="1049"/>
      <c r="DA123" s="1049"/>
      <c r="DB123" s="1049"/>
      <c r="DC123" s="1049"/>
      <c r="DD123" s="1049"/>
      <c r="DE123" s="1049"/>
      <c r="DF123" s="1050"/>
      <c r="DG123" s="986" t="s">
        <v>113</v>
      </c>
      <c r="DH123" s="987"/>
      <c r="DI123" s="987"/>
      <c r="DJ123" s="987"/>
      <c r="DK123" s="988"/>
      <c r="DL123" s="989" t="s">
        <v>113</v>
      </c>
      <c r="DM123" s="987"/>
      <c r="DN123" s="987"/>
      <c r="DO123" s="987"/>
      <c r="DP123" s="988"/>
      <c r="DQ123" s="989" t="s">
        <v>113</v>
      </c>
      <c r="DR123" s="987"/>
      <c r="DS123" s="987"/>
      <c r="DT123" s="987"/>
      <c r="DU123" s="988"/>
      <c r="DV123" s="990" t="s">
        <v>113</v>
      </c>
      <c r="DW123" s="991"/>
      <c r="DX123" s="991"/>
      <c r="DY123" s="991"/>
      <c r="DZ123" s="992"/>
    </row>
    <row r="124" spans="1:130" s="199" customFormat="1" ht="26.25" customHeight="1" thickBot="1" x14ac:dyDescent="0.2">
      <c r="A124" s="1087"/>
      <c r="B124" s="974"/>
      <c r="C124" s="944" t="s">
        <v>431</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6" t="s">
        <v>113</v>
      </c>
      <c r="AB124" s="987"/>
      <c r="AC124" s="987"/>
      <c r="AD124" s="987"/>
      <c r="AE124" s="988"/>
      <c r="AF124" s="989" t="s">
        <v>113</v>
      </c>
      <c r="AG124" s="987"/>
      <c r="AH124" s="987"/>
      <c r="AI124" s="987"/>
      <c r="AJ124" s="988"/>
      <c r="AK124" s="989" t="s">
        <v>113</v>
      </c>
      <c r="AL124" s="987"/>
      <c r="AM124" s="987"/>
      <c r="AN124" s="987"/>
      <c r="AO124" s="988"/>
      <c r="AP124" s="990" t="s">
        <v>113</v>
      </c>
      <c r="AQ124" s="991"/>
      <c r="AR124" s="991"/>
      <c r="AS124" s="991"/>
      <c r="AT124" s="992"/>
      <c r="AU124" s="1089" t="s">
        <v>443</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t="s">
        <v>113</v>
      </c>
      <c r="BR124" s="1056"/>
      <c r="BS124" s="1056"/>
      <c r="BT124" s="1056"/>
      <c r="BU124" s="1056"/>
      <c r="BV124" s="1056" t="s">
        <v>113</v>
      </c>
      <c r="BW124" s="1056"/>
      <c r="BX124" s="1056"/>
      <c r="BY124" s="1056"/>
      <c r="BZ124" s="1056"/>
      <c r="CA124" s="1056" t="s">
        <v>113</v>
      </c>
      <c r="CB124" s="1056"/>
      <c r="CC124" s="1056"/>
      <c r="CD124" s="1056"/>
      <c r="CE124" s="1056"/>
      <c r="CF124" s="1057"/>
      <c r="CG124" s="1058"/>
      <c r="CH124" s="1058"/>
      <c r="CI124" s="1058"/>
      <c r="CJ124" s="1059"/>
      <c r="CK124" s="1041"/>
      <c r="CL124" s="1041"/>
      <c r="CM124" s="1041"/>
      <c r="CN124" s="1041"/>
      <c r="CO124" s="1042"/>
      <c r="CP124" s="1048" t="s">
        <v>444</v>
      </c>
      <c r="CQ124" s="1049"/>
      <c r="CR124" s="1049"/>
      <c r="CS124" s="1049"/>
      <c r="CT124" s="1049"/>
      <c r="CU124" s="1049"/>
      <c r="CV124" s="1049"/>
      <c r="CW124" s="1049"/>
      <c r="CX124" s="1049"/>
      <c r="CY124" s="1049"/>
      <c r="CZ124" s="1049"/>
      <c r="DA124" s="1049"/>
      <c r="DB124" s="1049"/>
      <c r="DC124" s="1049"/>
      <c r="DD124" s="1049"/>
      <c r="DE124" s="1049"/>
      <c r="DF124" s="1050"/>
      <c r="DG124" s="1033" t="s">
        <v>113</v>
      </c>
      <c r="DH124" s="1012"/>
      <c r="DI124" s="1012"/>
      <c r="DJ124" s="1012"/>
      <c r="DK124" s="1013"/>
      <c r="DL124" s="1011" t="s">
        <v>113</v>
      </c>
      <c r="DM124" s="1012"/>
      <c r="DN124" s="1012"/>
      <c r="DO124" s="1012"/>
      <c r="DP124" s="1013"/>
      <c r="DQ124" s="1011" t="s">
        <v>113</v>
      </c>
      <c r="DR124" s="1012"/>
      <c r="DS124" s="1012"/>
      <c r="DT124" s="1012"/>
      <c r="DU124" s="1013"/>
      <c r="DV124" s="1014" t="s">
        <v>113</v>
      </c>
      <c r="DW124" s="1015"/>
      <c r="DX124" s="1015"/>
      <c r="DY124" s="1015"/>
      <c r="DZ124" s="1016"/>
    </row>
    <row r="125" spans="1:130" s="199" customFormat="1" ht="26.25" customHeight="1" x14ac:dyDescent="0.15">
      <c r="A125" s="1087"/>
      <c r="B125" s="974"/>
      <c r="C125" s="944" t="s">
        <v>433</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6" t="s">
        <v>113</v>
      </c>
      <c r="AB125" s="987"/>
      <c r="AC125" s="987"/>
      <c r="AD125" s="987"/>
      <c r="AE125" s="988"/>
      <c r="AF125" s="989" t="s">
        <v>113</v>
      </c>
      <c r="AG125" s="987"/>
      <c r="AH125" s="987"/>
      <c r="AI125" s="987"/>
      <c r="AJ125" s="988"/>
      <c r="AK125" s="989" t="s">
        <v>113</v>
      </c>
      <c r="AL125" s="987"/>
      <c r="AM125" s="987"/>
      <c r="AN125" s="987"/>
      <c r="AO125" s="988"/>
      <c r="AP125" s="990" t="s">
        <v>113</v>
      </c>
      <c r="AQ125" s="991"/>
      <c r="AR125" s="991"/>
      <c r="AS125" s="991"/>
      <c r="AT125" s="992"/>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1" t="s">
        <v>445</v>
      </c>
      <c r="CL125" s="1036"/>
      <c r="CM125" s="1036"/>
      <c r="CN125" s="1036"/>
      <c r="CO125" s="1037"/>
      <c r="CP125" s="968" t="s">
        <v>446</v>
      </c>
      <c r="CQ125" s="917"/>
      <c r="CR125" s="917"/>
      <c r="CS125" s="917"/>
      <c r="CT125" s="917"/>
      <c r="CU125" s="917"/>
      <c r="CV125" s="917"/>
      <c r="CW125" s="917"/>
      <c r="CX125" s="917"/>
      <c r="CY125" s="917"/>
      <c r="CZ125" s="917"/>
      <c r="DA125" s="917"/>
      <c r="DB125" s="917"/>
      <c r="DC125" s="917"/>
      <c r="DD125" s="917"/>
      <c r="DE125" s="917"/>
      <c r="DF125" s="918"/>
      <c r="DG125" s="954" t="s">
        <v>113</v>
      </c>
      <c r="DH125" s="955"/>
      <c r="DI125" s="955"/>
      <c r="DJ125" s="955"/>
      <c r="DK125" s="955"/>
      <c r="DL125" s="955" t="s">
        <v>113</v>
      </c>
      <c r="DM125" s="955"/>
      <c r="DN125" s="955"/>
      <c r="DO125" s="955"/>
      <c r="DP125" s="955"/>
      <c r="DQ125" s="955" t="s">
        <v>113</v>
      </c>
      <c r="DR125" s="955"/>
      <c r="DS125" s="955"/>
      <c r="DT125" s="955"/>
      <c r="DU125" s="955"/>
      <c r="DV125" s="956" t="s">
        <v>113</v>
      </c>
      <c r="DW125" s="956"/>
      <c r="DX125" s="956"/>
      <c r="DY125" s="956"/>
      <c r="DZ125" s="957"/>
    </row>
    <row r="126" spans="1:130" s="199" customFormat="1" ht="26.25" customHeight="1" thickBot="1" x14ac:dyDescent="0.2">
      <c r="A126" s="1087"/>
      <c r="B126" s="974"/>
      <c r="C126" s="944" t="s">
        <v>435</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6" t="s">
        <v>113</v>
      </c>
      <c r="AB126" s="987"/>
      <c r="AC126" s="987"/>
      <c r="AD126" s="987"/>
      <c r="AE126" s="988"/>
      <c r="AF126" s="989" t="s">
        <v>113</v>
      </c>
      <c r="AG126" s="987"/>
      <c r="AH126" s="987"/>
      <c r="AI126" s="987"/>
      <c r="AJ126" s="988"/>
      <c r="AK126" s="989" t="s">
        <v>113</v>
      </c>
      <c r="AL126" s="987"/>
      <c r="AM126" s="987"/>
      <c r="AN126" s="987"/>
      <c r="AO126" s="988"/>
      <c r="AP126" s="990" t="s">
        <v>113</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2"/>
      <c r="CL126" s="1039"/>
      <c r="CM126" s="1039"/>
      <c r="CN126" s="1039"/>
      <c r="CO126" s="1040"/>
      <c r="CP126" s="977" t="s">
        <v>447</v>
      </c>
      <c r="CQ126" s="978"/>
      <c r="CR126" s="978"/>
      <c r="CS126" s="978"/>
      <c r="CT126" s="978"/>
      <c r="CU126" s="978"/>
      <c r="CV126" s="978"/>
      <c r="CW126" s="978"/>
      <c r="CX126" s="978"/>
      <c r="CY126" s="978"/>
      <c r="CZ126" s="978"/>
      <c r="DA126" s="978"/>
      <c r="DB126" s="978"/>
      <c r="DC126" s="978"/>
      <c r="DD126" s="978"/>
      <c r="DE126" s="978"/>
      <c r="DF126" s="979"/>
      <c r="DG126" s="947" t="s">
        <v>113</v>
      </c>
      <c r="DH126" s="948"/>
      <c r="DI126" s="948"/>
      <c r="DJ126" s="948"/>
      <c r="DK126" s="948"/>
      <c r="DL126" s="948" t="s">
        <v>113</v>
      </c>
      <c r="DM126" s="948"/>
      <c r="DN126" s="948"/>
      <c r="DO126" s="948"/>
      <c r="DP126" s="948"/>
      <c r="DQ126" s="948" t="s">
        <v>113</v>
      </c>
      <c r="DR126" s="948"/>
      <c r="DS126" s="948"/>
      <c r="DT126" s="948"/>
      <c r="DU126" s="948"/>
      <c r="DV126" s="949" t="s">
        <v>113</v>
      </c>
      <c r="DW126" s="949"/>
      <c r="DX126" s="949"/>
      <c r="DY126" s="949"/>
      <c r="DZ126" s="950"/>
    </row>
    <row r="127" spans="1:130" s="199" customFormat="1" ht="26.25" customHeight="1" x14ac:dyDescent="0.15">
      <c r="A127" s="1088"/>
      <c r="B127" s="976"/>
      <c r="C127" s="1030" t="s">
        <v>448</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986" t="s">
        <v>113</v>
      </c>
      <c r="AB127" s="987"/>
      <c r="AC127" s="987"/>
      <c r="AD127" s="987"/>
      <c r="AE127" s="988"/>
      <c r="AF127" s="989" t="s">
        <v>113</v>
      </c>
      <c r="AG127" s="987"/>
      <c r="AH127" s="987"/>
      <c r="AI127" s="987"/>
      <c r="AJ127" s="988"/>
      <c r="AK127" s="989" t="s">
        <v>113</v>
      </c>
      <c r="AL127" s="987"/>
      <c r="AM127" s="987"/>
      <c r="AN127" s="987"/>
      <c r="AO127" s="988"/>
      <c r="AP127" s="990" t="s">
        <v>113</v>
      </c>
      <c r="AQ127" s="991"/>
      <c r="AR127" s="991"/>
      <c r="AS127" s="991"/>
      <c r="AT127" s="992"/>
      <c r="AU127" s="235"/>
      <c r="AV127" s="235"/>
      <c r="AW127" s="235"/>
      <c r="AX127" s="1060" t="s">
        <v>449</v>
      </c>
      <c r="AY127" s="1061"/>
      <c r="AZ127" s="1061"/>
      <c r="BA127" s="1061"/>
      <c r="BB127" s="1061"/>
      <c r="BC127" s="1061"/>
      <c r="BD127" s="1061"/>
      <c r="BE127" s="1062"/>
      <c r="BF127" s="1063" t="s">
        <v>450</v>
      </c>
      <c r="BG127" s="1061"/>
      <c r="BH127" s="1061"/>
      <c r="BI127" s="1061"/>
      <c r="BJ127" s="1061"/>
      <c r="BK127" s="1061"/>
      <c r="BL127" s="1062"/>
      <c r="BM127" s="1063" t="s">
        <v>451</v>
      </c>
      <c r="BN127" s="1061"/>
      <c r="BO127" s="1061"/>
      <c r="BP127" s="1061"/>
      <c r="BQ127" s="1061"/>
      <c r="BR127" s="1061"/>
      <c r="BS127" s="1062"/>
      <c r="BT127" s="1063" t="s">
        <v>452</v>
      </c>
      <c r="BU127" s="1061"/>
      <c r="BV127" s="1061"/>
      <c r="BW127" s="1061"/>
      <c r="BX127" s="1061"/>
      <c r="BY127" s="1061"/>
      <c r="BZ127" s="1085"/>
      <c r="CA127" s="235"/>
      <c r="CB127" s="235"/>
      <c r="CC127" s="235"/>
      <c r="CD127" s="236"/>
      <c r="CE127" s="236"/>
      <c r="CF127" s="236"/>
      <c r="CG127" s="233"/>
      <c r="CH127" s="233"/>
      <c r="CI127" s="233"/>
      <c r="CJ127" s="234"/>
      <c r="CK127" s="1052"/>
      <c r="CL127" s="1039"/>
      <c r="CM127" s="1039"/>
      <c r="CN127" s="1039"/>
      <c r="CO127" s="1040"/>
      <c r="CP127" s="977" t="s">
        <v>453</v>
      </c>
      <c r="CQ127" s="978"/>
      <c r="CR127" s="978"/>
      <c r="CS127" s="978"/>
      <c r="CT127" s="978"/>
      <c r="CU127" s="978"/>
      <c r="CV127" s="978"/>
      <c r="CW127" s="978"/>
      <c r="CX127" s="978"/>
      <c r="CY127" s="978"/>
      <c r="CZ127" s="978"/>
      <c r="DA127" s="978"/>
      <c r="DB127" s="978"/>
      <c r="DC127" s="978"/>
      <c r="DD127" s="978"/>
      <c r="DE127" s="978"/>
      <c r="DF127" s="979"/>
      <c r="DG127" s="947" t="s">
        <v>113</v>
      </c>
      <c r="DH127" s="948"/>
      <c r="DI127" s="948"/>
      <c r="DJ127" s="948"/>
      <c r="DK127" s="948"/>
      <c r="DL127" s="948" t="s">
        <v>113</v>
      </c>
      <c r="DM127" s="948"/>
      <c r="DN127" s="948"/>
      <c r="DO127" s="948"/>
      <c r="DP127" s="948"/>
      <c r="DQ127" s="948" t="s">
        <v>113</v>
      </c>
      <c r="DR127" s="948"/>
      <c r="DS127" s="948"/>
      <c r="DT127" s="948"/>
      <c r="DU127" s="948"/>
      <c r="DV127" s="949" t="s">
        <v>113</v>
      </c>
      <c r="DW127" s="949"/>
      <c r="DX127" s="949"/>
      <c r="DY127" s="949"/>
      <c r="DZ127" s="950"/>
    </row>
    <row r="128" spans="1:130" s="199" customFormat="1" ht="26.25" customHeight="1" thickBot="1" x14ac:dyDescent="0.2">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75">
        <v>11640</v>
      </c>
      <c r="AB128" s="1076"/>
      <c r="AC128" s="1076"/>
      <c r="AD128" s="1076"/>
      <c r="AE128" s="1077"/>
      <c r="AF128" s="1078">
        <v>37994</v>
      </c>
      <c r="AG128" s="1076"/>
      <c r="AH128" s="1076"/>
      <c r="AI128" s="1076"/>
      <c r="AJ128" s="1077"/>
      <c r="AK128" s="1078">
        <v>33659</v>
      </c>
      <c r="AL128" s="1076"/>
      <c r="AM128" s="1076"/>
      <c r="AN128" s="1076"/>
      <c r="AO128" s="1077"/>
      <c r="AP128" s="1079"/>
      <c r="AQ128" s="1080"/>
      <c r="AR128" s="1080"/>
      <c r="AS128" s="1080"/>
      <c r="AT128" s="1081"/>
      <c r="AU128" s="235"/>
      <c r="AV128" s="235"/>
      <c r="AW128" s="235"/>
      <c r="AX128" s="916" t="s">
        <v>456</v>
      </c>
      <c r="AY128" s="917"/>
      <c r="AZ128" s="917"/>
      <c r="BA128" s="917"/>
      <c r="BB128" s="917"/>
      <c r="BC128" s="917"/>
      <c r="BD128" s="917"/>
      <c r="BE128" s="918"/>
      <c r="BF128" s="1082" t="s">
        <v>113</v>
      </c>
      <c r="BG128" s="1083"/>
      <c r="BH128" s="1083"/>
      <c r="BI128" s="1083"/>
      <c r="BJ128" s="1083"/>
      <c r="BK128" s="1083"/>
      <c r="BL128" s="1084"/>
      <c r="BM128" s="1082">
        <v>15</v>
      </c>
      <c r="BN128" s="1083"/>
      <c r="BO128" s="1083"/>
      <c r="BP128" s="1083"/>
      <c r="BQ128" s="1083"/>
      <c r="BR128" s="1083"/>
      <c r="BS128" s="1084"/>
      <c r="BT128" s="1082">
        <v>20</v>
      </c>
      <c r="BU128" s="1083"/>
      <c r="BV128" s="1083"/>
      <c r="BW128" s="1083"/>
      <c r="BX128" s="1083"/>
      <c r="BY128" s="1083"/>
      <c r="BZ128" s="1107"/>
      <c r="CA128" s="236"/>
      <c r="CB128" s="236"/>
      <c r="CC128" s="236"/>
      <c r="CD128" s="236"/>
      <c r="CE128" s="236"/>
      <c r="CF128" s="236"/>
      <c r="CG128" s="233"/>
      <c r="CH128" s="233"/>
      <c r="CI128" s="233"/>
      <c r="CJ128" s="234"/>
      <c r="CK128" s="1053"/>
      <c r="CL128" s="1054"/>
      <c r="CM128" s="1054"/>
      <c r="CN128" s="1054"/>
      <c r="CO128" s="1055"/>
      <c r="CP128" s="1064" t="s">
        <v>457</v>
      </c>
      <c r="CQ128" s="1065"/>
      <c r="CR128" s="1065"/>
      <c r="CS128" s="1065"/>
      <c r="CT128" s="1065"/>
      <c r="CU128" s="1065"/>
      <c r="CV128" s="1065"/>
      <c r="CW128" s="1065"/>
      <c r="CX128" s="1065"/>
      <c r="CY128" s="1065"/>
      <c r="CZ128" s="1065"/>
      <c r="DA128" s="1065"/>
      <c r="DB128" s="1065"/>
      <c r="DC128" s="1065"/>
      <c r="DD128" s="1065"/>
      <c r="DE128" s="1065"/>
      <c r="DF128" s="1066"/>
      <c r="DG128" s="1067" t="s">
        <v>113</v>
      </c>
      <c r="DH128" s="1068"/>
      <c r="DI128" s="1068"/>
      <c r="DJ128" s="1068"/>
      <c r="DK128" s="1068"/>
      <c r="DL128" s="1068" t="s">
        <v>113</v>
      </c>
      <c r="DM128" s="1068"/>
      <c r="DN128" s="1068"/>
      <c r="DO128" s="1068"/>
      <c r="DP128" s="1068"/>
      <c r="DQ128" s="1068" t="s">
        <v>113</v>
      </c>
      <c r="DR128" s="1068"/>
      <c r="DS128" s="1068"/>
      <c r="DT128" s="1068"/>
      <c r="DU128" s="1068"/>
      <c r="DV128" s="1069" t="s">
        <v>113</v>
      </c>
      <c r="DW128" s="1069"/>
      <c r="DX128" s="1069"/>
      <c r="DY128" s="1069"/>
      <c r="DZ128" s="1070"/>
    </row>
    <row r="129" spans="1:131" s="199" customFormat="1" ht="26.25" customHeight="1" x14ac:dyDescent="0.15">
      <c r="A129" s="958" t="s">
        <v>91</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101" t="s">
        <v>458</v>
      </c>
      <c r="X129" s="1102"/>
      <c r="Y129" s="1102"/>
      <c r="Z129" s="1103"/>
      <c r="AA129" s="986">
        <v>1087463</v>
      </c>
      <c r="AB129" s="987"/>
      <c r="AC129" s="987"/>
      <c r="AD129" s="987"/>
      <c r="AE129" s="988"/>
      <c r="AF129" s="989">
        <v>1164922</v>
      </c>
      <c r="AG129" s="987"/>
      <c r="AH129" s="987"/>
      <c r="AI129" s="987"/>
      <c r="AJ129" s="988"/>
      <c r="AK129" s="989">
        <v>1150494</v>
      </c>
      <c r="AL129" s="987"/>
      <c r="AM129" s="987"/>
      <c r="AN129" s="987"/>
      <c r="AO129" s="988"/>
      <c r="AP129" s="1104"/>
      <c r="AQ129" s="1105"/>
      <c r="AR129" s="1105"/>
      <c r="AS129" s="1105"/>
      <c r="AT129" s="1106"/>
      <c r="AU129" s="237"/>
      <c r="AV129" s="237"/>
      <c r="AW129" s="237"/>
      <c r="AX129" s="1095" t="s">
        <v>459</v>
      </c>
      <c r="AY129" s="978"/>
      <c r="AZ129" s="978"/>
      <c r="BA129" s="978"/>
      <c r="BB129" s="978"/>
      <c r="BC129" s="978"/>
      <c r="BD129" s="978"/>
      <c r="BE129" s="979"/>
      <c r="BF129" s="1096" t="s">
        <v>113</v>
      </c>
      <c r="BG129" s="1097"/>
      <c r="BH129" s="1097"/>
      <c r="BI129" s="1097"/>
      <c r="BJ129" s="1097"/>
      <c r="BK129" s="1097"/>
      <c r="BL129" s="1098"/>
      <c r="BM129" s="1096">
        <v>20</v>
      </c>
      <c r="BN129" s="1097"/>
      <c r="BO129" s="1097"/>
      <c r="BP129" s="1097"/>
      <c r="BQ129" s="1097"/>
      <c r="BR129" s="1097"/>
      <c r="BS129" s="1098"/>
      <c r="BT129" s="1096">
        <v>30</v>
      </c>
      <c r="BU129" s="1099"/>
      <c r="BV129" s="1099"/>
      <c r="BW129" s="1099"/>
      <c r="BX129" s="1099"/>
      <c r="BY129" s="1099"/>
      <c r="BZ129" s="110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8" t="s">
        <v>460</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101" t="s">
        <v>461</v>
      </c>
      <c r="X130" s="1102"/>
      <c r="Y130" s="1102"/>
      <c r="Z130" s="1103"/>
      <c r="AA130" s="986">
        <v>223031</v>
      </c>
      <c r="AB130" s="987"/>
      <c r="AC130" s="987"/>
      <c r="AD130" s="987"/>
      <c r="AE130" s="988"/>
      <c r="AF130" s="989">
        <v>225964</v>
      </c>
      <c r="AG130" s="987"/>
      <c r="AH130" s="987"/>
      <c r="AI130" s="987"/>
      <c r="AJ130" s="988"/>
      <c r="AK130" s="989">
        <v>229299</v>
      </c>
      <c r="AL130" s="987"/>
      <c r="AM130" s="987"/>
      <c r="AN130" s="987"/>
      <c r="AO130" s="988"/>
      <c r="AP130" s="1104"/>
      <c r="AQ130" s="1105"/>
      <c r="AR130" s="1105"/>
      <c r="AS130" s="1105"/>
      <c r="AT130" s="1106"/>
      <c r="AU130" s="237"/>
      <c r="AV130" s="237"/>
      <c r="AW130" s="237"/>
      <c r="AX130" s="1095" t="s">
        <v>462</v>
      </c>
      <c r="AY130" s="978"/>
      <c r="AZ130" s="978"/>
      <c r="BA130" s="978"/>
      <c r="BB130" s="978"/>
      <c r="BC130" s="978"/>
      <c r="BD130" s="978"/>
      <c r="BE130" s="979"/>
      <c r="BF130" s="1132">
        <v>8.6</v>
      </c>
      <c r="BG130" s="1133"/>
      <c r="BH130" s="1133"/>
      <c r="BI130" s="1133"/>
      <c r="BJ130" s="1133"/>
      <c r="BK130" s="1133"/>
      <c r="BL130" s="1134"/>
      <c r="BM130" s="1132">
        <v>25</v>
      </c>
      <c r="BN130" s="1133"/>
      <c r="BO130" s="1133"/>
      <c r="BP130" s="1133"/>
      <c r="BQ130" s="1133"/>
      <c r="BR130" s="1133"/>
      <c r="BS130" s="1134"/>
      <c r="BT130" s="1132">
        <v>35</v>
      </c>
      <c r="BU130" s="1135"/>
      <c r="BV130" s="1135"/>
      <c r="BW130" s="1135"/>
      <c r="BX130" s="1135"/>
      <c r="BY130" s="1135"/>
      <c r="BZ130" s="1136"/>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463</v>
      </c>
      <c r="X131" s="1140"/>
      <c r="Y131" s="1140"/>
      <c r="Z131" s="1141"/>
      <c r="AA131" s="1033">
        <v>864432</v>
      </c>
      <c r="AB131" s="1012"/>
      <c r="AC131" s="1012"/>
      <c r="AD131" s="1012"/>
      <c r="AE131" s="1013"/>
      <c r="AF131" s="1011">
        <v>938958</v>
      </c>
      <c r="AG131" s="1012"/>
      <c r="AH131" s="1012"/>
      <c r="AI131" s="1012"/>
      <c r="AJ131" s="1013"/>
      <c r="AK131" s="1011">
        <v>921195</v>
      </c>
      <c r="AL131" s="1012"/>
      <c r="AM131" s="1012"/>
      <c r="AN131" s="1012"/>
      <c r="AO131" s="1013"/>
      <c r="AP131" s="1142"/>
      <c r="AQ131" s="1143"/>
      <c r="AR131" s="1143"/>
      <c r="AS131" s="1143"/>
      <c r="AT131" s="1144"/>
      <c r="AU131" s="237"/>
      <c r="AV131" s="237"/>
      <c r="AW131" s="237"/>
      <c r="AX131" s="1114" t="s">
        <v>464</v>
      </c>
      <c r="AY131" s="1065"/>
      <c r="AZ131" s="1065"/>
      <c r="BA131" s="1065"/>
      <c r="BB131" s="1065"/>
      <c r="BC131" s="1065"/>
      <c r="BD131" s="1065"/>
      <c r="BE131" s="1066"/>
      <c r="BF131" s="1115" t="s">
        <v>113</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1" t="s">
        <v>465</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466</v>
      </c>
      <c r="W132" s="1125"/>
      <c r="X132" s="1125"/>
      <c r="Y132" s="1125"/>
      <c r="Z132" s="1126"/>
      <c r="AA132" s="1127">
        <v>9.9366983179999995</v>
      </c>
      <c r="AB132" s="1128"/>
      <c r="AC132" s="1128"/>
      <c r="AD132" s="1128"/>
      <c r="AE132" s="1129"/>
      <c r="AF132" s="1130">
        <v>8.2452037259999997</v>
      </c>
      <c r="AG132" s="1128"/>
      <c r="AH132" s="1128"/>
      <c r="AI132" s="1128"/>
      <c r="AJ132" s="1129"/>
      <c r="AK132" s="1130">
        <v>7.8158261820000003</v>
      </c>
      <c r="AL132" s="1128"/>
      <c r="AM132" s="1128"/>
      <c r="AN132" s="1128"/>
      <c r="AO132" s="1129"/>
      <c r="AP132" s="1027"/>
      <c r="AQ132" s="1028"/>
      <c r="AR132" s="1028"/>
      <c r="AS132" s="1028"/>
      <c r="AT132" s="1131"/>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467</v>
      </c>
      <c r="W133" s="1108"/>
      <c r="X133" s="1108"/>
      <c r="Y133" s="1108"/>
      <c r="Z133" s="1109"/>
      <c r="AA133" s="1110">
        <v>9.9</v>
      </c>
      <c r="AB133" s="1111"/>
      <c r="AC133" s="1111"/>
      <c r="AD133" s="1111"/>
      <c r="AE133" s="1112"/>
      <c r="AF133" s="1110">
        <v>9.1</v>
      </c>
      <c r="AG133" s="1111"/>
      <c r="AH133" s="1111"/>
      <c r="AI133" s="1111"/>
      <c r="AJ133" s="1112"/>
      <c r="AK133" s="1110">
        <v>8.6</v>
      </c>
      <c r="AL133" s="1111"/>
      <c r="AM133" s="1111"/>
      <c r="AN133" s="1111"/>
      <c r="AO133" s="1112"/>
      <c r="AP133" s="1057"/>
      <c r="AQ133" s="1058"/>
      <c r="AR133" s="1058"/>
      <c r="AS133" s="1058"/>
      <c r="AT133" s="1113"/>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election activeCell="Q76" sqref="Q76"/>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2"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E29" sqref="E29"/>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48" t="s">
        <v>470</v>
      </c>
      <c r="L7" s="256"/>
      <c r="M7" s="257" t="s">
        <v>471</v>
      </c>
      <c r="N7" s="258"/>
    </row>
    <row r="8" spans="1:16" x14ac:dyDescent="0.15">
      <c r="A8" s="250"/>
      <c r="B8" s="246"/>
      <c r="C8" s="246"/>
      <c r="D8" s="246"/>
      <c r="E8" s="246"/>
      <c r="F8" s="246"/>
      <c r="G8" s="259"/>
      <c r="H8" s="260"/>
      <c r="I8" s="260"/>
      <c r="J8" s="261"/>
      <c r="K8" s="1149"/>
      <c r="L8" s="262" t="s">
        <v>472</v>
      </c>
      <c r="M8" s="263" t="s">
        <v>473</v>
      </c>
      <c r="N8" s="264" t="s">
        <v>474</v>
      </c>
    </row>
    <row r="9" spans="1:16" x14ac:dyDescent="0.15">
      <c r="A9" s="250"/>
      <c r="B9" s="246"/>
      <c r="C9" s="246"/>
      <c r="D9" s="246"/>
      <c r="E9" s="246"/>
      <c r="F9" s="246"/>
      <c r="G9" s="1150" t="s">
        <v>475</v>
      </c>
      <c r="H9" s="1151"/>
      <c r="I9" s="1151"/>
      <c r="J9" s="1152"/>
      <c r="K9" s="265">
        <v>318880</v>
      </c>
      <c r="L9" s="266">
        <v>214734</v>
      </c>
      <c r="M9" s="267">
        <v>160295</v>
      </c>
      <c r="N9" s="268">
        <v>34</v>
      </c>
    </row>
    <row r="10" spans="1:16" x14ac:dyDescent="0.15">
      <c r="A10" s="250"/>
      <c r="B10" s="246"/>
      <c r="C10" s="246"/>
      <c r="D10" s="246"/>
      <c r="E10" s="246"/>
      <c r="F10" s="246"/>
      <c r="G10" s="1150" t="s">
        <v>476</v>
      </c>
      <c r="H10" s="1151"/>
      <c r="I10" s="1151"/>
      <c r="J10" s="1152"/>
      <c r="K10" s="269">
        <v>83130</v>
      </c>
      <c r="L10" s="270">
        <v>55980</v>
      </c>
      <c r="M10" s="271">
        <v>18795</v>
      </c>
      <c r="N10" s="272">
        <v>197.8</v>
      </c>
    </row>
    <row r="11" spans="1:16" ht="13.5" customHeight="1" x14ac:dyDescent="0.15">
      <c r="A11" s="250"/>
      <c r="B11" s="246"/>
      <c r="C11" s="246"/>
      <c r="D11" s="246"/>
      <c r="E11" s="246"/>
      <c r="F11" s="246"/>
      <c r="G11" s="1150" t="s">
        <v>477</v>
      </c>
      <c r="H11" s="1151"/>
      <c r="I11" s="1151"/>
      <c r="J11" s="1152"/>
      <c r="K11" s="269">
        <v>1618</v>
      </c>
      <c r="L11" s="270">
        <v>1090</v>
      </c>
      <c r="M11" s="271">
        <v>26340</v>
      </c>
      <c r="N11" s="272">
        <v>-95.9</v>
      </c>
    </row>
    <row r="12" spans="1:16" ht="13.5" customHeight="1" x14ac:dyDescent="0.15">
      <c r="A12" s="250"/>
      <c r="B12" s="246"/>
      <c r="C12" s="246"/>
      <c r="D12" s="246"/>
      <c r="E12" s="246"/>
      <c r="F12" s="246"/>
      <c r="G12" s="1150" t="s">
        <v>478</v>
      </c>
      <c r="H12" s="1151"/>
      <c r="I12" s="1151"/>
      <c r="J12" s="1152"/>
      <c r="K12" s="269" t="s">
        <v>479</v>
      </c>
      <c r="L12" s="270" t="s">
        <v>479</v>
      </c>
      <c r="M12" s="271">
        <v>1514</v>
      </c>
      <c r="N12" s="272" t="s">
        <v>479</v>
      </c>
    </row>
    <row r="13" spans="1:16" ht="13.5" customHeight="1" x14ac:dyDescent="0.15">
      <c r="A13" s="250"/>
      <c r="B13" s="246"/>
      <c r="C13" s="246"/>
      <c r="D13" s="246"/>
      <c r="E13" s="246"/>
      <c r="F13" s="246"/>
      <c r="G13" s="1150" t="s">
        <v>480</v>
      </c>
      <c r="H13" s="1151"/>
      <c r="I13" s="1151"/>
      <c r="J13" s="1152"/>
      <c r="K13" s="269" t="s">
        <v>479</v>
      </c>
      <c r="L13" s="270" t="s">
        <v>479</v>
      </c>
      <c r="M13" s="271" t="s">
        <v>479</v>
      </c>
      <c r="N13" s="272" t="s">
        <v>479</v>
      </c>
    </row>
    <row r="14" spans="1:16" ht="13.5" customHeight="1" x14ac:dyDescent="0.15">
      <c r="A14" s="250"/>
      <c r="B14" s="246"/>
      <c r="C14" s="246"/>
      <c r="D14" s="246"/>
      <c r="E14" s="246"/>
      <c r="F14" s="246"/>
      <c r="G14" s="1150" t="s">
        <v>481</v>
      </c>
      <c r="H14" s="1151"/>
      <c r="I14" s="1151"/>
      <c r="J14" s="1152"/>
      <c r="K14" s="269">
        <v>13711</v>
      </c>
      <c r="L14" s="270">
        <v>9233</v>
      </c>
      <c r="M14" s="271">
        <v>7022</v>
      </c>
      <c r="N14" s="272">
        <v>31.5</v>
      </c>
    </row>
    <row r="15" spans="1:16" ht="13.5" customHeight="1" x14ac:dyDescent="0.15">
      <c r="A15" s="250"/>
      <c r="B15" s="246"/>
      <c r="C15" s="246"/>
      <c r="D15" s="246"/>
      <c r="E15" s="246"/>
      <c r="F15" s="246"/>
      <c r="G15" s="1150" t="s">
        <v>482</v>
      </c>
      <c r="H15" s="1151"/>
      <c r="I15" s="1151"/>
      <c r="J15" s="1152"/>
      <c r="K15" s="269">
        <v>13903</v>
      </c>
      <c r="L15" s="270">
        <v>9362</v>
      </c>
      <c r="M15" s="271">
        <v>5072</v>
      </c>
      <c r="N15" s="272">
        <v>84.6</v>
      </c>
    </row>
    <row r="16" spans="1:16" x14ac:dyDescent="0.15">
      <c r="A16" s="250"/>
      <c r="B16" s="246"/>
      <c r="C16" s="246"/>
      <c r="D16" s="246"/>
      <c r="E16" s="246"/>
      <c r="F16" s="246"/>
      <c r="G16" s="1153" t="s">
        <v>483</v>
      </c>
      <c r="H16" s="1154"/>
      <c r="I16" s="1154"/>
      <c r="J16" s="1155"/>
      <c r="K16" s="270">
        <v>-27577</v>
      </c>
      <c r="L16" s="270">
        <v>-18570</v>
      </c>
      <c r="M16" s="271">
        <v>-16946</v>
      </c>
      <c r="N16" s="272">
        <v>9.6</v>
      </c>
    </row>
    <row r="17" spans="1:16" x14ac:dyDescent="0.15">
      <c r="A17" s="250"/>
      <c r="B17" s="246"/>
      <c r="C17" s="246"/>
      <c r="D17" s="246"/>
      <c r="E17" s="246"/>
      <c r="F17" s="246"/>
      <c r="G17" s="1153" t="s">
        <v>171</v>
      </c>
      <c r="H17" s="1154"/>
      <c r="I17" s="1154"/>
      <c r="J17" s="1155"/>
      <c r="K17" s="270">
        <v>403665</v>
      </c>
      <c r="L17" s="270">
        <v>271828</v>
      </c>
      <c r="M17" s="271">
        <v>202093</v>
      </c>
      <c r="N17" s="272">
        <v>34.5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5" t="s">
        <v>488</v>
      </c>
      <c r="H21" s="1146"/>
      <c r="I21" s="1146"/>
      <c r="J21" s="1147"/>
      <c r="K21" s="282">
        <v>24.92</v>
      </c>
      <c r="L21" s="283">
        <v>18.46</v>
      </c>
      <c r="M21" s="284">
        <v>6.46</v>
      </c>
      <c r="N21" s="251"/>
      <c r="O21" s="285"/>
      <c r="P21" s="281"/>
    </row>
    <row r="22" spans="1:16" s="286" customFormat="1" x14ac:dyDescent="0.15">
      <c r="A22" s="281"/>
      <c r="B22" s="251"/>
      <c r="C22" s="251"/>
      <c r="D22" s="251"/>
      <c r="E22" s="251"/>
      <c r="F22" s="251"/>
      <c r="G22" s="1145" t="s">
        <v>489</v>
      </c>
      <c r="H22" s="1146"/>
      <c r="I22" s="1146"/>
      <c r="J22" s="1147"/>
      <c r="K22" s="287">
        <v>94.3</v>
      </c>
      <c r="L22" s="288">
        <v>94.7</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48" t="s">
        <v>470</v>
      </c>
      <c r="L30" s="256"/>
      <c r="M30" s="257" t="s">
        <v>471</v>
      </c>
      <c r="N30" s="258"/>
    </row>
    <row r="31" spans="1:16" x14ac:dyDescent="0.15">
      <c r="A31" s="250"/>
      <c r="B31" s="246"/>
      <c r="C31" s="246"/>
      <c r="D31" s="246"/>
      <c r="E31" s="246"/>
      <c r="F31" s="246"/>
      <c r="G31" s="259"/>
      <c r="H31" s="260"/>
      <c r="I31" s="260"/>
      <c r="J31" s="261"/>
      <c r="K31" s="1149"/>
      <c r="L31" s="262" t="s">
        <v>472</v>
      </c>
      <c r="M31" s="263" t="s">
        <v>473</v>
      </c>
      <c r="N31" s="264" t="s">
        <v>474</v>
      </c>
    </row>
    <row r="32" spans="1:16" ht="27" customHeight="1" x14ac:dyDescent="0.15">
      <c r="A32" s="250"/>
      <c r="B32" s="246"/>
      <c r="C32" s="246"/>
      <c r="D32" s="246"/>
      <c r="E32" s="246"/>
      <c r="F32" s="246"/>
      <c r="G32" s="1161" t="s">
        <v>493</v>
      </c>
      <c r="H32" s="1162"/>
      <c r="I32" s="1162"/>
      <c r="J32" s="1163"/>
      <c r="K32" s="296">
        <v>269204</v>
      </c>
      <c r="L32" s="296">
        <v>181282</v>
      </c>
      <c r="M32" s="297">
        <v>103357</v>
      </c>
      <c r="N32" s="298">
        <v>75.400000000000006</v>
      </c>
    </row>
    <row r="33" spans="1:16" ht="13.5" customHeight="1" x14ac:dyDescent="0.15">
      <c r="A33" s="250"/>
      <c r="B33" s="246"/>
      <c r="C33" s="246"/>
      <c r="D33" s="246"/>
      <c r="E33" s="246"/>
      <c r="F33" s="246"/>
      <c r="G33" s="1161" t="s">
        <v>494</v>
      </c>
      <c r="H33" s="1162"/>
      <c r="I33" s="1162"/>
      <c r="J33" s="1163"/>
      <c r="K33" s="296" t="s">
        <v>479</v>
      </c>
      <c r="L33" s="296" t="s">
        <v>479</v>
      </c>
      <c r="M33" s="297" t="s">
        <v>479</v>
      </c>
      <c r="N33" s="298" t="s">
        <v>479</v>
      </c>
    </row>
    <row r="34" spans="1:16" ht="27" customHeight="1" x14ac:dyDescent="0.15">
      <c r="A34" s="250"/>
      <c r="B34" s="246"/>
      <c r="C34" s="246"/>
      <c r="D34" s="246"/>
      <c r="E34" s="246"/>
      <c r="F34" s="246"/>
      <c r="G34" s="1161" t="s">
        <v>495</v>
      </c>
      <c r="H34" s="1162"/>
      <c r="I34" s="1162"/>
      <c r="J34" s="1163"/>
      <c r="K34" s="296" t="s">
        <v>479</v>
      </c>
      <c r="L34" s="296" t="s">
        <v>479</v>
      </c>
      <c r="M34" s="297" t="s">
        <v>479</v>
      </c>
      <c r="N34" s="298" t="s">
        <v>479</v>
      </c>
    </row>
    <row r="35" spans="1:16" ht="27" customHeight="1" x14ac:dyDescent="0.15">
      <c r="A35" s="250"/>
      <c r="B35" s="246"/>
      <c r="C35" s="246"/>
      <c r="D35" s="246"/>
      <c r="E35" s="246"/>
      <c r="F35" s="246"/>
      <c r="G35" s="1161" t="s">
        <v>496</v>
      </c>
      <c r="H35" s="1162"/>
      <c r="I35" s="1162"/>
      <c r="J35" s="1163"/>
      <c r="K35" s="296">
        <v>65753</v>
      </c>
      <c r="L35" s="296">
        <v>44278</v>
      </c>
      <c r="M35" s="297">
        <v>28799</v>
      </c>
      <c r="N35" s="298">
        <v>53.7</v>
      </c>
    </row>
    <row r="36" spans="1:16" ht="27" customHeight="1" x14ac:dyDescent="0.15">
      <c r="A36" s="250"/>
      <c r="B36" s="246"/>
      <c r="C36" s="246"/>
      <c r="D36" s="246"/>
      <c r="E36" s="246"/>
      <c r="F36" s="246"/>
      <c r="G36" s="1161" t="s">
        <v>497</v>
      </c>
      <c r="H36" s="1162"/>
      <c r="I36" s="1162"/>
      <c r="J36" s="1163"/>
      <c r="K36" s="296" t="s">
        <v>479</v>
      </c>
      <c r="L36" s="296" t="s">
        <v>479</v>
      </c>
      <c r="M36" s="297">
        <v>4510</v>
      </c>
      <c r="N36" s="298" t="s">
        <v>479</v>
      </c>
    </row>
    <row r="37" spans="1:16" ht="13.5" customHeight="1" x14ac:dyDescent="0.15">
      <c r="A37" s="250"/>
      <c r="B37" s="246"/>
      <c r="C37" s="246"/>
      <c r="D37" s="246"/>
      <c r="E37" s="246"/>
      <c r="F37" s="246"/>
      <c r="G37" s="1161" t="s">
        <v>498</v>
      </c>
      <c r="H37" s="1162"/>
      <c r="I37" s="1162"/>
      <c r="J37" s="1163"/>
      <c r="K37" s="296" t="s">
        <v>479</v>
      </c>
      <c r="L37" s="296" t="s">
        <v>479</v>
      </c>
      <c r="M37" s="297">
        <v>1276</v>
      </c>
      <c r="N37" s="298" t="s">
        <v>479</v>
      </c>
    </row>
    <row r="38" spans="1:16" ht="27" customHeight="1" x14ac:dyDescent="0.15">
      <c r="A38" s="250"/>
      <c r="B38" s="246"/>
      <c r="C38" s="246"/>
      <c r="D38" s="246"/>
      <c r="E38" s="246"/>
      <c r="F38" s="246"/>
      <c r="G38" s="1164" t="s">
        <v>499</v>
      </c>
      <c r="H38" s="1165"/>
      <c r="I38" s="1165"/>
      <c r="J38" s="1166"/>
      <c r="K38" s="299" t="s">
        <v>479</v>
      </c>
      <c r="L38" s="299" t="s">
        <v>479</v>
      </c>
      <c r="M38" s="300">
        <v>40</v>
      </c>
      <c r="N38" s="301" t="s">
        <v>479</v>
      </c>
      <c r="O38" s="295"/>
    </row>
    <row r="39" spans="1:16" x14ac:dyDescent="0.15">
      <c r="A39" s="250"/>
      <c r="B39" s="246"/>
      <c r="C39" s="246"/>
      <c r="D39" s="246"/>
      <c r="E39" s="246"/>
      <c r="F39" s="246"/>
      <c r="G39" s="1164" t="s">
        <v>500</v>
      </c>
      <c r="H39" s="1165"/>
      <c r="I39" s="1165"/>
      <c r="J39" s="1166"/>
      <c r="K39" s="302">
        <v>-33659</v>
      </c>
      <c r="L39" s="302">
        <v>-22666</v>
      </c>
      <c r="M39" s="303">
        <v>-3340</v>
      </c>
      <c r="N39" s="304">
        <v>578.6</v>
      </c>
      <c r="O39" s="295"/>
    </row>
    <row r="40" spans="1:16" ht="27" customHeight="1" x14ac:dyDescent="0.15">
      <c r="A40" s="250"/>
      <c r="B40" s="246"/>
      <c r="C40" s="246"/>
      <c r="D40" s="246"/>
      <c r="E40" s="246"/>
      <c r="F40" s="246"/>
      <c r="G40" s="1161" t="s">
        <v>501</v>
      </c>
      <c r="H40" s="1162"/>
      <c r="I40" s="1162"/>
      <c r="J40" s="1163"/>
      <c r="K40" s="302">
        <v>-229299</v>
      </c>
      <c r="L40" s="302">
        <v>-154410</v>
      </c>
      <c r="M40" s="303">
        <v>-104131</v>
      </c>
      <c r="N40" s="304">
        <v>48.3</v>
      </c>
      <c r="O40" s="295"/>
    </row>
    <row r="41" spans="1:16" x14ac:dyDescent="0.15">
      <c r="A41" s="250"/>
      <c r="B41" s="246"/>
      <c r="C41" s="246"/>
      <c r="D41" s="246"/>
      <c r="E41" s="246"/>
      <c r="F41" s="246"/>
      <c r="G41" s="1167" t="s">
        <v>282</v>
      </c>
      <c r="H41" s="1168"/>
      <c r="I41" s="1168"/>
      <c r="J41" s="1169"/>
      <c r="K41" s="296">
        <v>71999</v>
      </c>
      <c r="L41" s="302">
        <v>48484</v>
      </c>
      <c r="M41" s="303">
        <v>30511</v>
      </c>
      <c r="N41" s="304">
        <v>58.9</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6" t="s">
        <v>470</v>
      </c>
      <c r="J49" s="1158" t="s">
        <v>505</v>
      </c>
      <c r="K49" s="1159"/>
      <c r="L49" s="1159"/>
      <c r="M49" s="1159"/>
      <c r="N49" s="1160"/>
    </row>
    <row r="50" spans="1:14" x14ac:dyDescent="0.15">
      <c r="A50" s="250"/>
      <c r="B50" s="246"/>
      <c r="C50" s="246"/>
      <c r="D50" s="246"/>
      <c r="E50" s="246"/>
      <c r="F50" s="246"/>
      <c r="G50" s="314"/>
      <c r="H50" s="315"/>
      <c r="I50" s="1157"/>
      <c r="J50" s="316" t="s">
        <v>506</v>
      </c>
      <c r="K50" s="317" t="s">
        <v>507</v>
      </c>
      <c r="L50" s="318" t="s">
        <v>508</v>
      </c>
      <c r="M50" s="319" t="s">
        <v>509</v>
      </c>
      <c r="N50" s="320" t="s">
        <v>510</v>
      </c>
    </row>
    <row r="51" spans="1:14" x14ac:dyDescent="0.15">
      <c r="A51" s="250"/>
      <c r="B51" s="246"/>
      <c r="C51" s="246"/>
      <c r="D51" s="246"/>
      <c r="E51" s="246"/>
      <c r="F51" s="246"/>
      <c r="G51" s="312" t="s">
        <v>511</v>
      </c>
      <c r="H51" s="313"/>
      <c r="I51" s="321">
        <v>437881</v>
      </c>
      <c r="J51" s="322">
        <v>284893</v>
      </c>
      <c r="K51" s="323">
        <v>42.1</v>
      </c>
      <c r="L51" s="324">
        <v>185018</v>
      </c>
      <c r="M51" s="325">
        <v>-9.1</v>
      </c>
      <c r="N51" s="326">
        <v>51.2</v>
      </c>
    </row>
    <row r="52" spans="1:14" x14ac:dyDescent="0.15">
      <c r="A52" s="250"/>
      <c r="B52" s="246"/>
      <c r="C52" s="246"/>
      <c r="D52" s="246"/>
      <c r="E52" s="246"/>
      <c r="F52" s="246"/>
      <c r="G52" s="327"/>
      <c r="H52" s="328" t="s">
        <v>512</v>
      </c>
      <c r="I52" s="329">
        <v>97032</v>
      </c>
      <c r="J52" s="330">
        <v>63131</v>
      </c>
      <c r="K52" s="331">
        <v>-28</v>
      </c>
      <c r="L52" s="332">
        <v>95064</v>
      </c>
      <c r="M52" s="333">
        <v>-21.5</v>
      </c>
      <c r="N52" s="334">
        <v>-6.5</v>
      </c>
    </row>
    <row r="53" spans="1:14" x14ac:dyDescent="0.15">
      <c r="A53" s="250"/>
      <c r="B53" s="246"/>
      <c r="C53" s="246"/>
      <c r="D53" s="246"/>
      <c r="E53" s="246"/>
      <c r="F53" s="246"/>
      <c r="G53" s="312" t="s">
        <v>513</v>
      </c>
      <c r="H53" s="313"/>
      <c r="I53" s="321">
        <v>753076</v>
      </c>
      <c r="J53" s="322">
        <v>490603</v>
      </c>
      <c r="K53" s="323">
        <v>72.2</v>
      </c>
      <c r="L53" s="324">
        <v>238802</v>
      </c>
      <c r="M53" s="325">
        <v>29.1</v>
      </c>
      <c r="N53" s="326">
        <v>43.1</v>
      </c>
    </row>
    <row r="54" spans="1:14" x14ac:dyDescent="0.15">
      <c r="A54" s="250"/>
      <c r="B54" s="246"/>
      <c r="C54" s="246"/>
      <c r="D54" s="246"/>
      <c r="E54" s="246"/>
      <c r="F54" s="246"/>
      <c r="G54" s="327"/>
      <c r="H54" s="328" t="s">
        <v>512</v>
      </c>
      <c r="I54" s="329">
        <v>320017</v>
      </c>
      <c r="J54" s="330">
        <v>208480</v>
      </c>
      <c r="K54" s="331">
        <v>230.2</v>
      </c>
      <c r="L54" s="332">
        <v>128562</v>
      </c>
      <c r="M54" s="333">
        <v>35.200000000000003</v>
      </c>
      <c r="N54" s="334">
        <v>195</v>
      </c>
    </row>
    <row r="55" spans="1:14" x14ac:dyDescent="0.15">
      <c r="A55" s="250"/>
      <c r="B55" s="246"/>
      <c r="C55" s="246"/>
      <c r="D55" s="246"/>
      <c r="E55" s="246"/>
      <c r="F55" s="246"/>
      <c r="G55" s="312" t="s">
        <v>514</v>
      </c>
      <c r="H55" s="313"/>
      <c r="I55" s="321">
        <v>382205</v>
      </c>
      <c r="J55" s="322">
        <v>249807</v>
      </c>
      <c r="K55" s="323">
        <v>-49.1</v>
      </c>
      <c r="L55" s="324">
        <v>288550</v>
      </c>
      <c r="M55" s="325">
        <v>20.8</v>
      </c>
      <c r="N55" s="326">
        <v>-69.900000000000006</v>
      </c>
    </row>
    <row r="56" spans="1:14" x14ac:dyDescent="0.15">
      <c r="A56" s="250"/>
      <c r="B56" s="246"/>
      <c r="C56" s="246"/>
      <c r="D56" s="246"/>
      <c r="E56" s="246"/>
      <c r="F56" s="246"/>
      <c r="G56" s="327"/>
      <c r="H56" s="328" t="s">
        <v>512</v>
      </c>
      <c r="I56" s="329">
        <v>46975</v>
      </c>
      <c r="J56" s="330">
        <v>30703</v>
      </c>
      <c r="K56" s="331">
        <v>-85.3</v>
      </c>
      <c r="L56" s="332">
        <v>141525</v>
      </c>
      <c r="M56" s="333">
        <v>10.1</v>
      </c>
      <c r="N56" s="334">
        <v>-95.4</v>
      </c>
    </row>
    <row r="57" spans="1:14" x14ac:dyDescent="0.15">
      <c r="A57" s="250"/>
      <c r="B57" s="246"/>
      <c r="C57" s="246"/>
      <c r="D57" s="246"/>
      <c r="E57" s="246"/>
      <c r="F57" s="246"/>
      <c r="G57" s="312" t="s">
        <v>515</v>
      </c>
      <c r="H57" s="313"/>
      <c r="I57" s="321">
        <v>337123</v>
      </c>
      <c r="J57" s="322">
        <v>221937</v>
      </c>
      <c r="K57" s="323">
        <v>-11.2</v>
      </c>
      <c r="L57" s="324">
        <v>245039</v>
      </c>
      <c r="M57" s="325">
        <v>-15.1</v>
      </c>
      <c r="N57" s="326">
        <v>3.9</v>
      </c>
    </row>
    <row r="58" spans="1:14" x14ac:dyDescent="0.15">
      <c r="A58" s="250"/>
      <c r="B58" s="246"/>
      <c r="C58" s="246"/>
      <c r="D58" s="246"/>
      <c r="E58" s="246"/>
      <c r="F58" s="246"/>
      <c r="G58" s="327"/>
      <c r="H58" s="328" t="s">
        <v>512</v>
      </c>
      <c r="I58" s="329">
        <v>67681</v>
      </c>
      <c r="J58" s="330">
        <v>44556</v>
      </c>
      <c r="K58" s="331">
        <v>45.1</v>
      </c>
      <c r="L58" s="332">
        <v>108922</v>
      </c>
      <c r="M58" s="333">
        <v>-23</v>
      </c>
      <c r="N58" s="334">
        <v>68.099999999999994</v>
      </c>
    </row>
    <row r="59" spans="1:14" x14ac:dyDescent="0.15">
      <c r="A59" s="250"/>
      <c r="B59" s="246"/>
      <c r="C59" s="246"/>
      <c r="D59" s="246"/>
      <c r="E59" s="246"/>
      <c r="F59" s="246"/>
      <c r="G59" s="312" t="s">
        <v>516</v>
      </c>
      <c r="H59" s="313"/>
      <c r="I59" s="321">
        <v>553981</v>
      </c>
      <c r="J59" s="322">
        <v>373051</v>
      </c>
      <c r="K59" s="323">
        <v>68.099999999999994</v>
      </c>
      <c r="L59" s="324">
        <v>237994</v>
      </c>
      <c r="M59" s="325">
        <v>-2.9</v>
      </c>
      <c r="N59" s="326">
        <v>71</v>
      </c>
    </row>
    <row r="60" spans="1:14" x14ac:dyDescent="0.15">
      <c r="A60" s="250"/>
      <c r="B60" s="246"/>
      <c r="C60" s="246"/>
      <c r="D60" s="246"/>
      <c r="E60" s="246"/>
      <c r="F60" s="246"/>
      <c r="G60" s="327"/>
      <c r="H60" s="328" t="s">
        <v>512</v>
      </c>
      <c r="I60" s="335">
        <v>104824</v>
      </c>
      <c r="J60" s="330">
        <v>70589</v>
      </c>
      <c r="K60" s="331">
        <v>58.4</v>
      </c>
      <c r="L60" s="332">
        <v>110361</v>
      </c>
      <c r="M60" s="333">
        <v>1.3</v>
      </c>
      <c r="N60" s="334">
        <v>57.1</v>
      </c>
    </row>
    <row r="61" spans="1:14" x14ac:dyDescent="0.15">
      <c r="A61" s="250"/>
      <c r="B61" s="246"/>
      <c r="C61" s="246"/>
      <c r="D61" s="246"/>
      <c r="E61" s="246"/>
      <c r="F61" s="246"/>
      <c r="G61" s="312" t="s">
        <v>517</v>
      </c>
      <c r="H61" s="336"/>
      <c r="I61" s="337">
        <v>492853</v>
      </c>
      <c r="J61" s="338">
        <v>324058</v>
      </c>
      <c r="K61" s="339">
        <v>24.4</v>
      </c>
      <c r="L61" s="340">
        <v>239081</v>
      </c>
      <c r="M61" s="341">
        <v>4.5999999999999996</v>
      </c>
      <c r="N61" s="326">
        <v>19.8</v>
      </c>
    </row>
    <row r="62" spans="1:14" x14ac:dyDescent="0.15">
      <c r="A62" s="250"/>
      <c r="B62" s="246"/>
      <c r="C62" s="246"/>
      <c r="D62" s="246"/>
      <c r="E62" s="246"/>
      <c r="F62" s="246"/>
      <c r="G62" s="327"/>
      <c r="H62" s="328" t="s">
        <v>512</v>
      </c>
      <c r="I62" s="329">
        <v>127306</v>
      </c>
      <c r="J62" s="330">
        <v>83492</v>
      </c>
      <c r="K62" s="331">
        <v>44.1</v>
      </c>
      <c r="L62" s="332">
        <v>116887</v>
      </c>
      <c r="M62" s="333">
        <v>0.4</v>
      </c>
      <c r="N62" s="334">
        <v>43.7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Normal="100" zoomScaleSheetLayoutView="55" workbookViewId="0">
      <selection activeCell="I101" sqref="I10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K47" sqref="K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0" t="s">
        <v>3</v>
      </c>
      <c r="D47" s="1170"/>
      <c r="E47" s="1171"/>
      <c r="F47" s="11">
        <v>20.329999999999998</v>
      </c>
      <c r="G47" s="12">
        <v>26.55</v>
      </c>
      <c r="H47" s="12">
        <v>38.119999999999997</v>
      </c>
      <c r="I47" s="12">
        <v>41.34</v>
      </c>
      <c r="J47" s="13">
        <v>27.37</v>
      </c>
    </row>
    <row r="48" spans="2:10" ht="57.75" customHeight="1" x14ac:dyDescent="0.15">
      <c r="B48" s="14"/>
      <c r="C48" s="1172" t="s">
        <v>4</v>
      </c>
      <c r="D48" s="1172"/>
      <c r="E48" s="1173"/>
      <c r="F48" s="15">
        <v>10.44</v>
      </c>
      <c r="G48" s="16">
        <v>15.93</v>
      </c>
      <c r="H48" s="16">
        <v>12.87</v>
      </c>
      <c r="I48" s="16">
        <v>14.16</v>
      </c>
      <c r="J48" s="17">
        <v>6.21</v>
      </c>
    </row>
    <row r="49" spans="2:10" ht="57.75" customHeight="1" thickBot="1" x14ac:dyDescent="0.2">
      <c r="B49" s="18"/>
      <c r="C49" s="1174" t="s">
        <v>5</v>
      </c>
      <c r="D49" s="1174"/>
      <c r="E49" s="1175"/>
      <c r="F49" s="19" t="s">
        <v>524</v>
      </c>
      <c r="G49" s="20">
        <v>12.2</v>
      </c>
      <c r="H49" s="20">
        <v>8.92</v>
      </c>
      <c r="I49" s="20">
        <v>10.65</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2018-03-20T03:53:36Z</cp:lastPrinted>
  <dcterms:created xsi:type="dcterms:W3CDTF">2018-01-24T05:56:43Z</dcterms:created>
  <dcterms:modified xsi:type="dcterms:W3CDTF">2018-11-12T05:26:12Z</dcterms:modified>
  <cp:category/>
</cp:coreProperties>
</file>