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02財務\00庶務\00諸務\02財務各種調査\報告関係\その他報告\H29\H28 財政状況資料集　統合報告\H30.10.26 修正版\"/>
    </mc:Choice>
  </mc:AlternateContent>
  <bookViews>
    <workbookView xWindow="240" yWindow="60" windowWidth="14940" windowHeight="7875" firstSheet="12"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AO35"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BE35" i="9"/>
  <c r="CO34" i="9"/>
  <c r="CO35" i="9" s="1"/>
  <c r="BW34" i="9"/>
  <c r="BW35" i="9" s="1"/>
  <c r="BW36" i="9" s="1"/>
  <c r="BW37" i="9" s="1"/>
  <c r="BW38" i="9" s="1"/>
  <c r="BW39" i="9" s="1"/>
  <c r="BW40" i="9" s="1"/>
  <c r="BW41" i="9" s="1"/>
  <c r="BW42" i="9" s="1"/>
  <c r="BW43" i="9" s="1"/>
  <c r="BE34" i="9"/>
  <c r="C34" i="9"/>
  <c r="C35" i="9" s="1"/>
  <c r="C36" i="9" s="1"/>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alcChain>
</file>

<file path=xl/sharedStrings.xml><?xml version="1.0" encoding="utf-8"?>
<sst xmlns="http://schemas.openxmlformats.org/spreadsheetml/2006/main" count="1119" uniqueCount="583">
  <si>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</si>
  <si>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</si>
  <si>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</si>
  <si>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</si>
  <si>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</si>
  <si>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</si>
  <si>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</si>
  <si>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</si>
  <si>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</si>
  <si>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</si>
  <si>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</si>
  <si>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</si>
  <si>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</si>
  <si>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</si>
  <si>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</si>
  <si>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</si>
  <si>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</si>
  <si>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</si>
  <si>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</si>
  <si>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</si>
  <si>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</si>
  <si>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</si>
  <si>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</si>
  <si>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</si>
  <si>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</si>
  <si>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</si>
  <si>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</si>
  <si>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</si>
  <si>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</si>
  <si>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</si>
  <si>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</si>
  <si>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</si>
  <si>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</si>
  <si>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</si>
  <si>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</si>
  <si>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</si>
  <si>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</si>
  <si>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</si>
  <si>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</si>
  <si>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</si>
  <si>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</si>
  <si>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</si>
  <si>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</si>
  <si>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</si>
  <si>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</si>
  <si>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</si>
  <si>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</si>
  <si>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</si>
  <si>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</si>
  <si>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</si>
  <si>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</si>
  <si>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</si>
  <si>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</si>
  <si>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</si>
  <si>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</si>
  <si>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</si>
  <si>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</si>
  <si>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</si>
  <si>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</si>
  <si>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</si>
  <si>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</si>
  <si>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</si>
  <si>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</si>
  <si>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</si>
  <si>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</si>
  <si>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</si>
  <si>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</si>
  <si>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</si>
  <si>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</si>
  <si>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Ⅲ－２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</si>
  <si>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</si>
  <si>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</si>
  <si>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</si>
  <si>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</si>
  <si>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</si>
  <si>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</si>
  <si>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</si>
  <si>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</si>
  <si>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</si>
  <si>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</si>
  <si>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</si>
  <si>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</si>
  <si>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里庄町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</si>
  <si>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</si>
  <si>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</si>
  <si>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</si>
  <si>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</si>
  <si>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</si>
  <si>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</si>
  <si>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</si>
  <si>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</si>
  <si>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</si>
  <si>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</si>
  <si>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</si>
  <si>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</si>
  <si>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</si>
  <si>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</si>
  <si>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</si>
  <si>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</si>
  <si>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</si>
  <si>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</si>
  <si>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</si>
  <si>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</si>
  <si>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</si>
  <si>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</si>
  <si>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</si>
  <si>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</si>
  <si>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</si>
  <si>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</si>
  <si>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</si>
  <si>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</si>
  <si>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</si>
  <si>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</si>
  <si>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</si>
  <si>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</si>
  <si>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</si>
  <si>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</si>
  <si>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</si>
  <si>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</si>
  <si>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</si>
  <si>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</si>
  <si>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</si>
  <si>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</si>
  <si>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</si>
  <si>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</si>
  <si>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</si>
  <si>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</si>
  <si>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</si>
  <si>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</si>
  <si>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</si>
  <si>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</si>
  <si>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</si>
  <si>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</si>
  <si>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</si>
  <si>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</si>
  <si>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</si>
  <si>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</si>
  <si>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</si>
  <si>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</si>
  <si>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</si>
  <si>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</si>
  <si>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</si>
  <si>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</si>
  <si>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</si>
  <si>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</si>
  <si>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</si>
  <si>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</si>
  <si>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</si>
  <si>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</si>
  <si>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</si>
  <si>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</si>
  <si>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</si>
  <si>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</si>
  <si>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</si>
  <si>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</si>
  <si>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</si>
  <si>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</si>
  <si>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</si>
  <si>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</si>
  <si>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</si>
  <si>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</si>
  <si>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</si>
  <si>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</si>
  <si>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</si>
  <si>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</si>
  <si>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</si>
  <si>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</si>
  <si>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</si>
  <si>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</si>
  <si>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</si>
  <si>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</si>
  <si>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</si>
  <si>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</si>
  <si>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</si>
  <si>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</si>
  <si>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</si>
  <si>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</si>
  <si>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</si>
  <si>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</si>
  <si>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</si>
  <si>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</si>
  <si>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</si>
  <si>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</si>
  <si>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</si>
  <si>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</si>
  <si>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</si>
  <si>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</si>
  <si>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</si>
  <si>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</si>
  <si>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</si>
  <si>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</si>
  <si>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</si>
  <si>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</si>
  <si>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</si>
  <si>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</si>
  <si>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</si>
  <si>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岡山県里庄町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</si>
  <si>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</si>
  <si>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</si>
  <si>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</si>
  <si>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</si>
  <si>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</si>
  <si>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</si>
  <si>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</si>
  <si>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</si>
  <si>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</si>
  <si>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</si>
  <si>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</si>
  <si>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</si>
  <si>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</si>
  <si>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</si>
  <si>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</si>
  <si>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</si>
  <si>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</si>
  <si>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</si>
  <si>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</si>
  <si>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</si>
  <si>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</si>
  <si>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</si>
  <si>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</si>
  <si>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</si>
  <si>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</si>
  <si>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</si>
  <si>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</si>
  <si>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</si>
  <si>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</si>
  <si>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</si>
  <si>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</si>
  <si>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</si>
  <si>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</si>
  <si>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</si>
  <si>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</si>
  <si>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</si>
  <si>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</si>
  <si>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</si>
  <si>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</si>
  <si>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</si>
  <si>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</si>
  <si>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</si>
  <si>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</si>
  <si>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</si>
  <si>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</si>
  <si>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</si>
  <si>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</si>
  <si>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</si>
  <si>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</si>
  <si>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</si>
  <si>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</si>
  <si>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</si>
  <si>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</si>
  <si>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</si>
  <si>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</si>
  <si>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</si>
  <si>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</si>
  <si>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</si>
  <si>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</si>
  <si>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</si>
  <si>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</si>
  <si>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</si>
  <si>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</si>
  <si>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</si>
  <si>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</si>
  <si>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</si>
  <si>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</si>
  <si>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</si>
  <si>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</si>
  <si>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</si>
  <si>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</si>
  <si>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</si>
  <si>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</si>
  <si>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</si>
  <si>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</si>
  <si>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</si>
  <si>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</si>
  <si>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</si>
  <si>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</si>
  <si>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</si>
  <si>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</si>
  <si>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</si>
  <si>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</si>
  <si>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</si>
  <si>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</si>
  <si>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</si>
  <si>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</si>
  <si>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</si>
  <si>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</si>
  <si>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</si>
  <si>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</si>
  <si>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</si>
  <si>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</si>
  <si>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</si>
  <si>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</si>
  <si>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</si>
  <si>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</si>
  <si>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</si>
  <si>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</si>
  <si>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</si>
  <si>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</si>
  <si>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</si>
  <si>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</si>
  <si>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</si>
  <si>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</si>
  <si>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</si>
  <si>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</si>
  <si>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</si>
  <si>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</si>
  <si>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</si>
  <si>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</si>
  <si>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</si>
  <si>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</si>
  <si>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</si>
  <si>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</si>
  <si>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</si>
  <si>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</si>
  <si>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</si>
  <si>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</si>
  <si>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</si>
  <si>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</si>
  <si>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</si>
  <si>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</si>
  <si>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</si>
  <si>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</si>
  <si>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</si>
  <si>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</si>
  <si>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</si>
  <si>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</si>
  <si>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</si>
  <si>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</si>
  <si>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</si>
  <si>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</si>
  <si>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</si>
  <si>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</si>
  <si>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</si>
  <si>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</si>
  <si>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</si>
  <si>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</si>
  <si>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</si>
  <si>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</si>
  <si>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</si>
  <si>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</si>
  <si>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</si>
  <si>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</si>
  <si>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</si>
  <si>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</si>
  <si>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</si>
  <si>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</si>
  <si>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岡山県里庄町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</si>
  <si>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</si>
  <si>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</si>
  <si>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</si>
  <si>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</si>
  <si>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</si>
  <si>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</si>
  <si>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</si>
  <si>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</si>
  <si>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</si>
  <si>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</si>
  <si>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</si>
  <si>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</si>
  <si>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</si>
  <si>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</si>
  <si>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</si>
  <si>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</si>
  <si>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</si>
  <si>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</si>
  <si>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</si>
  <si>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</si>
  <si>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里庄町育英奨学資金給与特別会計</t>
    <phoneticPr fontId="5"/>
  </si>
  <si>
    <t>里庄町営墓地特別会計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</si>
  <si>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</si>
  <si>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</si>
  <si>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</si>
  <si>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</si>
  <si>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</si>
  <si>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</si>
  <si>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</si>
  <si>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</si>
  <si>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</si>
  <si>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</si>
  <si>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</si>
  <si>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</si>
  <si>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</si>
  <si>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里庄町国民健康保険特別会計</t>
    <phoneticPr fontId="5"/>
  </si>
  <si>
    <t>里庄町介護保険特別会計</t>
    <phoneticPr fontId="5"/>
  </si>
  <si>
    <t>里庄町後期高齢者医療特別会計</t>
    <phoneticPr fontId="5"/>
  </si>
  <si>
    <t>里庄町介護老人保健施設特別会計</t>
    <phoneticPr fontId="5"/>
  </si>
  <si>
    <t>里庄町水道事業会計</t>
    <phoneticPr fontId="5"/>
  </si>
  <si>
    <t>法適用企業</t>
    <phoneticPr fontId="5"/>
  </si>
  <si>
    <t>里庄町公共下水道事業会計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</si>
  <si>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</si>
  <si>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</si>
  <si>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</si>
  <si>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</si>
  <si>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</si>
  <si>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</si>
  <si>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</si>
  <si>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</si>
  <si>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</si>
  <si>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</si>
  <si>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</si>
  <si>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</si>
  <si>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</si>
  <si>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</si>
  <si>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</si>
  <si>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</si>
  <si>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</si>
  <si>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</si>
  <si>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</si>
  <si>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</si>
  <si>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</si>
  <si>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</si>
  <si>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</si>
  <si>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</si>
  <si>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</si>
  <si>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</si>
  <si>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</si>
  <si>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</si>
  <si>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</si>
  <si>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</si>
  <si>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</si>
  <si>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</si>
  <si>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</si>
  <si>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</si>
  <si>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</si>
  <si>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</si>
  <si>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</si>
  <si>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</si>
  <si>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</si>
  <si>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</si>
  <si>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</si>
  <si>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</si>
  <si>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</si>
  <si>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</si>
  <si>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</si>
  <si>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</si>
  <si>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</si>
  <si>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</si>
  <si>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</si>
  <si>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</si>
  <si>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</si>
  <si>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</si>
  <si>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</si>
  <si>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</si>
  <si>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</si>
  <si>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</si>
  <si>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</si>
  <si>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</si>
  <si>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</si>
  <si>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</si>
  <si>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</si>
  <si>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</si>
  <si>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</si>
  <si>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</si>
  <si>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</si>
  <si>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</si>
  <si>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</si>
  <si>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</si>
  <si>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</si>
  <si>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</si>
  <si>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</si>
  <si>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</si>
  <si>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</si>
  <si>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</si>
  <si>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</si>
  <si>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</si>
  <si>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</si>
  <si>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</si>
  <si>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</si>
  <si>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</si>
  <si>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</si>
  <si>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</si>
  <si>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</si>
  <si>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</si>
  <si>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</si>
  <si>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</si>
  <si>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</si>
  <si>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</si>
  <si>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</si>
  <si>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</si>
  <si>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</si>
  <si>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</si>
  <si>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</si>
  <si>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</si>
  <si>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</si>
  <si>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</si>
  <si>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</si>
  <si>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</si>
  <si>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</si>
  <si>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</si>
  <si>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</si>
  <si>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</si>
  <si>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</si>
  <si>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</si>
  <si>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</si>
  <si>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</si>
  <si>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</si>
  <si>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</si>
  <si>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</si>
  <si>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</si>
  <si>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</si>
  <si>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</si>
  <si>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</si>
  <si>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</si>
  <si>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</si>
  <si>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</si>
  <si>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</si>
  <si>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</si>
  <si>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</si>
  <si>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</si>
  <si>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</si>
  <si>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</si>
  <si>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</si>
  <si>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</si>
  <si>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</si>
  <si>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</si>
  <si>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</si>
  <si>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</si>
  <si>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</si>
  <si>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</si>
  <si>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</si>
  <si>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</si>
  <si>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</si>
  <si>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</si>
  <si>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</si>
  <si>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2.40</t>
  </si>
  <si>
    <t>▲ 3.10</t>
  </si>
  <si>
    <t>一般会計</t>
  </si>
  <si>
    <t>里庄町水道事業会計</t>
  </si>
  <si>
    <t>里庄町国民健康保険特別会計</t>
  </si>
  <si>
    <t>里庄町公共下水道事業会計</t>
  </si>
  <si>
    <t>里庄町介護保険特別会計</t>
  </si>
  <si>
    <t>里庄町介護老人保健施設特別会計</t>
  </si>
  <si>
    <t>里庄町後期高齢者医療特別会計</t>
  </si>
  <si>
    <t>里庄町育英奨学資金給与特別会計</t>
  </si>
  <si>
    <t>その他会計（赤字）</t>
  </si>
  <si>
    <t>その他会計（黒字）</t>
  </si>
  <si>
    <t>岡山県市町村総合事務組合(一般会計）</t>
    <rPh sb="0" eb="3">
      <t>オカヤマケン</t>
    </rPh>
    <rPh sb="3" eb="6">
      <t>シチョウソン</t>
    </rPh>
    <rPh sb="6" eb="8">
      <t>ソウゴウ</t>
    </rPh>
    <rPh sb="8" eb="10">
      <t>ジム</t>
    </rPh>
    <rPh sb="10" eb="12">
      <t>クミアイ</t>
    </rPh>
    <rPh sb="13" eb="15">
      <t>イッパン</t>
    </rPh>
    <rPh sb="15" eb="17">
      <t>カイケイ</t>
    </rPh>
    <phoneticPr fontId="2"/>
  </si>
  <si>
    <t>岡山県市町村総合事務組合（貸付金特別会計）</t>
    <rPh sb="0" eb="3">
      <t>オカヤマケン</t>
    </rPh>
    <rPh sb="3" eb="6">
      <t>シチョウソン</t>
    </rPh>
    <rPh sb="6" eb="8">
      <t>ソウゴウ</t>
    </rPh>
    <rPh sb="8" eb="10">
      <t>ジム</t>
    </rPh>
    <rPh sb="10" eb="12">
      <t>クミアイ</t>
    </rPh>
    <phoneticPr fontId="2"/>
  </si>
  <si>
    <t>岡山県市町村総合事務組合交通（災害共済特別会計）</t>
    <rPh sb="0" eb="3">
      <t>オカヤマケン</t>
    </rPh>
    <rPh sb="3" eb="6">
      <t>シチョウソン</t>
    </rPh>
    <rPh sb="6" eb="8">
      <t>ソウゴウ</t>
    </rPh>
    <rPh sb="8" eb="10">
      <t>ジム</t>
    </rPh>
    <rPh sb="10" eb="12">
      <t>クミアイ</t>
    </rPh>
    <phoneticPr fontId="2"/>
  </si>
  <si>
    <t>岡山県市町村税整理組合</t>
    <rPh sb="0" eb="3">
      <t>オカヤマケン</t>
    </rPh>
    <rPh sb="3" eb="6">
      <t>シチョウソン</t>
    </rPh>
    <rPh sb="6" eb="7">
      <t>ゼイ</t>
    </rPh>
    <rPh sb="7" eb="9">
      <t>セイリ</t>
    </rPh>
    <rPh sb="9" eb="11">
      <t>クミアイ</t>
    </rPh>
    <phoneticPr fontId="2"/>
  </si>
  <si>
    <t>岡山県西部地区養護老人ホーム組合</t>
    <rPh sb="0" eb="3">
      <t>オカヤマケン</t>
    </rPh>
    <rPh sb="3" eb="5">
      <t>セイブ</t>
    </rPh>
    <rPh sb="5" eb="7">
      <t>チク</t>
    </rPh>
    <rPh sb="7" eb="9">
      <t>ヨウゴ</t>
    </rPh>
    <rPh sb="9" eb="11">
      <t>ロウジン</t>
    </rPh>
    <rPh sb="14" eb="16">
      <t>クミアイ</t>
    </rPh>
    <phoneticPr fontId="2"/>
  </si>
  <si>
    <t>岡山県西部環境整備施設組合</t>
    <rPh sb="0" eb="3">
      <t>オカヤマケン</t>
    </rPh>
    <rPh sb="3" eb="5">
      <t>セイブ</t>
    </rPh>
    <rPh sb="5" eb="7">
      <t>カンキョウ</t>
    </rPh>
    <rPh sb="7" eb="9">
      <t>セイビ</t>
    </rPh>
    <rPh sb="9" eb="11">
      <t>シセツ</t>
    </rPh>
    <rPh sb="11" eb="13">
      <t>クミアイ</t>
    </rPh>
    <phoneticPr fontId="2"/>
  </si>
  <si>
    <t>岡山県西部衛生施設組合</t>
    <rPh sb="0" eb="3">
      <t>オカヤマケン</t>
    </rPh>
    <rPh sb="3" eb="5">
      <t>セイブ</t>
    </rPh>
    <rPh sb="5" eb="7">
      <t>エイセイ</t>
    </rPh>
    <rPh sb="7" eb="9">
      <t>シセツ</t>
    </rPh>
    <rPh sb="9" eb="11">
      <t>クミアイ</t>
    </rPh>
    <phoneticPr fontId="2"/>
  </si>
  <si>
    <t>笠岡地区消防組合</t>
    <rPh sb="0" eb="2">
      <t>カサオカ</t>
    </rPh>
    <rPh sb="2" eb="4">
      <t>チク</t>
    </rPh>
    <rPh sb="4" eb="6">
      <t>ショウボウ</t>
    </rPh>
    <rPh sb="6" eb="8">
      <t>クミアイ</t>
    </rPh>
    <phoneticPr fontId="2"/>
  </si>
  <si>
    <t>井笠地区農業共済事務組合</t>
    <rPh sb="0" eb="2">
      <t>イカサ</t>
    </rPh>
    <rPh sb="2" eb="4">
      <t>チク</t>
    </rPh>
    <rPh sb="4" eb="6">
      <t>ノウギョウ</t>
    </rPh>
    <rPh sb="6" eb="8">
      <t>キョウサイ</t>
    </rPh>
    <rPh sb="8" eb="10">
      <t>ジム</t>
    </rPh>
    <rPh sb="10" eb="12">
      <t>クミアイ</t>
    </rPh>
    <phoneticPr fontId="2"/>
  </si>
  <si>
    <t>岡山県西南水道企業団</t>
    <rPh sb="0" eb="3">
      <t>オカヤマケン</t>
    </rPh>
    <rPh sb="3" eb="5">
      <t>セイナン</t>
    </rPh>
    <rPh sb="5" eb="7">
      <t>スイドウ</t>
    </rPh>
    <rPh sb="7" eb="10">
      <t>キギョウダン</t>
    </rPh>
    <phoneticPr fontId="2"/>
  </si>
  <si>
    <t>備南競艇事業組合（一般会計）</t>
    <rPh sb="0" eb="2">
      <t>ビナン</t>
    </rPh>
    <rPh sb="2" eb="4">
      <t>キョウテイ</t>
    </rPh>
    <rPh sb="4" eb="6">
      <t>ジギョウ</t>
    </rPh>
    <rPh sb="6" eb="8">
      <t>クミアイ</t>
    </rPh>
    <phoneticPr fontId="2"/>
  </si>
  <si>
    <t>備南競艇事業組合競艇事業（特別会計）</t>
    <rPh sb="0" eb="2">
      <t>ビナン</t>
    </rPh>
    <rPh sb="2" eb="4">
      <t>キョウテイ</t>
    </rPh>
    <rPh sb="4" eb="6">
      <t>ジギョウ</t>
    </rPh>
    <rPh sb="6" eb="8">
      <t>クミアイ</t>
    </rPh>
    <phoneticPr fontId="2"/>
  </si>
  <si>
    <t>岡山県後期高齢者医療広域連合（一般会計）</t>
    <rPh sb="0" eb="3">
      <t>オカヤマケン</t>
    </rPh>
    <rPh sb="3" eb="5">
      <t>コウキ</t>
    </rPh>
    <rPh sb="5" eb="8">
      <t>コウレイシャ</t>
    </rPh>
    <rPh sb="8" eb="10">
      <t>イリョウ</t>
    </rPh>
    <rPh sb="10" eb="12">
      <t>コウイキ</t>
    </rPh>
    <rPh sb="12" eb="14">
      <t>レンゴウ</t>
    </rPh>
    <phoneticPr fontId="2"/>
  </si>
  <si>
    <t>岡山県後期高齢者医療広域連合（特別会計）</t>
    <rPh sb="0" eb="3">
      <t>オカヤマケン</t>
    </rPh>
    <rPh sb="3" eb="5">
      <t>コウキ</t>
    </rPh>
    <rPh sb="5" eb="8">
      <t>コウレイシャ</t>
    </rPh>
    <rPh sb="8" eb="10">
      <t>イリョウ</t>
    </rPh>
    <rPh sb="10" eb="12">
      <t>コウイキ</t>
    </rPh>
    <rPh sb="12" eb="14">
      <t>レンゴウ</t>
    </rPh>
    <phoneticPr fontId="2"/>
  </si>
  <si>
    <t>一般会計</t>
    <rPh sb="0" eb="2">
      <t>イッパン</t>
    </rPh>
    <rPh sb="2" eb="4">
      <t>カイケイ</t>
    </rPh>
    <phoneticPr fontId="2"/>
  </si>
  <si>
    <t>貸付金特別会計</t>
    <rPh sb="0" eb="3">
      <t>カシツケキン</t>
    </rPh>
    <rPh sb="3" eb="5">
      <t>トクベツ</t>
    </rPh>
    <rPh sb="5" eb="7">
      <t>カイケイ</t>
    </rPh>
    <phoneticPr fontId="2"/>
  </si>
  <si>
    <t>交通災害共済特別会計</t>
    <rPh sb="0" eb="2">
      <t>コウツウ</t>
    </rPh>
    <rPh sb="2" eb="4">
      <t>サイガイ</t>
    </rPh>
    <rPh sb="4" eb="6">
      <t>キョウサイ</t>
    </rPh>
    <rPh sb="6" eb="8">
      <t>トクベツ</t>
    </rPh>
    <rPh sb="8" eb="10">
      <t>カイケイ</t>
    </rPh>
    <phoneticPr fontId="2"/>
  </si>
  <si>
    <t>法適用企業</t>
    <rPh sb="0" eb="3">
      <t>ホウテキヨウ</t>
    </rPh>
    <rPh sb="3" eb="5">
      <t>キギョウ</t>
    </rPh>
    <phoneticPr fontId="2"/>
  </si>
  <si>
    <t>競艇事業特別会計</t>
    <rPh sb="0" eb="2">
      <t>キョウテイ</t>
    </rPh>
    <rPh sb="2" eb="4">
      <t>ジギョウ</t>
    </rPh>
    <rPh sb="4" eb="6">
      <t>トクベツ</t>
    </rPh>
    <rPh sb="6" eb="8">
      <t>カイケイ</t>
    </rPh>
    <phoneticPr fontId="2"/>
  </si>
  <si>
    <t>特別会計</t>
    <rPh sb="0" eb="2">
      <t>トクベツ</t>
    </rPh>
    <rPh sb="2" eb="4">
      <t>カイケイ</t>
    </rPh>
    <phoneticPr fontId="2"/>
  </si>
  <si>
    <t>科学振興仁科財団</t>
    <rPh sb="0" eb="2">
      <t>カガク</t>
    </rPh>
    <rPh sb="2" eb="4">
      <t>シンコウ</t>
    </rPh>
    <rPh sb="4" eb="6">
      <t>ニシナ</t>
    </rPh>
    <rPh sb="6" eb="8">
      <t>ザイダン</t>
    </rPh>
    <phoneticPr fontId="2"/>
  </si>
  <si>
    <t>里庄町土地開発公社</t>
    <rPh sb="0" eb="3">
      <t>サトショウチョウ</t>
    </rPh>
    <rPh sb="3" eb="5">
      <t>トチ</t>
    </rPh>
    <rPh sb="5" eb="7">
      <t>カイハツ</t>
    </rPh>
    <rPh sb="7" eb="9">
      <t>コウシャ</t>
    </rPh>
    <phoneticPr fontId="2"/>
  </si>
  <si>
    <t>－</t>
    <phoneticPr fontId="2"/>
  </si>
  <si>
    <t>－</t>
    <phoneticPr fontId="2"/>
  </si>
  <si>
    <t>-</t>
    <phoneticPr fontId="2"/>
  </si>
  <si>
    <t>-</t>
    <phoneticPr fontId="2"/>
  </si>
  <si>
    <t>－</t>
  </si>
  <si>
    <t>-</t>
    <phoneticPr fontId="2"/>
  </si>
  <si>
    <t>-</t>
    <phoneticPr fontId="2"/>
  </si>
  <si>
    <t>-</t>
    <phoneticPr fontId="2"/>
  </si>
  <si>
    <t>-</t>
    <phoneticPr fontId="2"/>
  </si>
  <si>
    <t>-</t>
    <phoneticPr fontId="2"/>
  </si>
  <si>
    <t>岡山県市町村総合事務組合（拠出金事業特別会計）</t>
    <rPh sb="0" eb="3">
      <t>オカヤマケン</t>
    </rPh>
    <rPh sb="3" eb="6">
      <t>シチョウソン</t>
    </rPh>
    <rPh sb="6" eb="8">
      <t>ソウゴウ</t>
    </rPh>
    <rPh sb="8" eb="10">
      <t>ジム</t>
    </rPh>
    <rPh sb="10" eb="12">
      <t>クミアイ</t>
    </rPh>
    <rPh sb="13" eb="16">
      <t>キョシュツキン</t>
    </rPh>
    <rPh sb="16" eb="18">
      <t>ジギョウ</t>
    </rPh>
    <rPh sb="18" eb="20">
      <t>トクベツ</t>
    </rPh>
    <phoneticPr fontId="2"/>
  </si>
  <si>
    <t>拠出金事業特別会計</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</si>
  <si>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</si>
  <si>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</si>
  <si>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</si>
  <si>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充当可能財源である基金があるため将来負担比率が低くなっている。
平成27年度は老朽化した町営住宅の取り壊しや施設の改修等により減価償却累計額が小さくなったため、有形固定資産減価償却率が低くなっている。
</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</si>
  <si>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</si>
  <si>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</si>
  <si>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</si>
  <si>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</si>
  <si>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</si>
  <si>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</si>
  <si>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将来負担比率・実質公債費比率は類似団体に比べ低く、健全な状態が保てている。
原則として交付算入のあるもののみ起債しているため、実質公債費比率が低く抑えられている。</t>
    <phoneticPr fontId="2"/>
  </si>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</sst>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b/>
      <sz val="22"/>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0"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66496</c:v>
                </c:pt>
                <c:pt idx="1">
                  <c:v>82748</c:v>
                </c:pt>
                <c:pt idx="2">
                  <c:v>91837</c:v>
                </c:pt>
                <c:pt idx="3">
                  <c:v>106092</c:v>
                </c:pt>
                <c:pt idx="4">
                  <c:v>79466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30588</c:v>
                </c:pt>
                <c:pt idx="1">
                  <c:v>34518</c:v>
                </c:pt>
                <c:pt idx="2">
                  <c:v>27339</c:v>
                </c:pt>
                <c:pt idx="3">
                  <c:v>39943</c:v>
                </c:pt>
                <c:pt idx="4">
                  <c:v>49137</c:v>
                </c:pt>
              </c:numCache>
            </c:numRef>
          </c:val>
          <c:smooth val="0"/>
        </c:ser>
        <c:dLbls>
          <c:showLegendKey val="0"/>
          <c:showVal val="0"/>
          <c:showCatName val="0"/>
          <c:showSerName val="0"/>
          <c:showPercent val="0"/>
          <c:showBubbleSize val="0"/>
        </c:dLbls>
        <c:marker val="1"/>
        <c:smooth val="0"/>
        <c:axId val="442069496"/>
        <c:axId val="442069104"/>
      </c:lineChart>
      <c:catAx>
        <c:axId val="4420694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42069104"/>
        <c:crosses val="autoZero"/>
        <c:auto val="1"/>
        <c:lblAlgn val="ctr"/>
        <c:lblOffset val="100"/>
        <c:tickLblSkip val="1"/>
        <c:tickMarkSkip val="1"/>
        <c:noMultiLvlLbl val="0"/>
      </c:catAx>
      <c:valAx>
        <c:axId val="44206910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420694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7.09</c:v>
                </c:pt>
                <c:pt idx="1">
                  <c:v>8.51</c:v>
                </c:pt>
                <c:pt idx="2">
                  <c:v>8.31</c:v>
                </c:pt>
                <c:pt idx="3">
                  <c:v>10.45</c:v>
                </c:pt>
                <c:pt idx="4">
                  <c:v>11.76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32.68</c:v>
                </c:pt>
                <c:pt idx="1">
                  <c:v>31.09</c:v>
                </c:pt>
                <c:pt idx="2">
                  <c:v>29.17</c:v>
                </c:pt>
                <c:pt idx="3">
                  <c:v>26.3</c:v>
                </c:pt>
                <c:pt idx="4">
                  <c:v>21.96</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42067928"/>
        <c:axId val="4420706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2.35</c:v>
                </c:pt>
                <c:pt idx="1">
                  <c:v>0.79</c:v>
                </c:pt>
                <c:pt idx="2">
                  <c:v>-2.4</c:v>
                </c:pt>
                <c:pt idx="3">
                  <c:v>0.45</c:v>
                </c:pt>
                <c:pt idx="4">
                  <c:v>-3.1</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42067928"/>
        <c:axId val="442070672"/>
      </c:lineChart>
      <c:catAx>
        <c:axId val="442067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42070672"/>
        <c:crosses val="autoZero"/>
        <c:auto val="1"/>
        <c:lblAlgn val="ctr"/>
        <c:lblOffset val="100"/>
        <c:tickLblSkip val="1"/>
        <c:tickMarkSkip val="1"/>
        <c:noMultiLvlLbl val="0"/>
      </c:catAx>
      <c:valAx>
        <c:axId val="442070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2067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#N/A</c:v>
                </c:pt>
                <c:pt idx="5">
                  <c:v>0.04</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里庄町育英奨学資金給与特別会計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里庄町後期高齢者医療特別会計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里庄町介護老人保健施設特別会計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0.66</c:v>
                </c:pt>
                <c:pt idx="2">
                  <c:v>#N/A</c:v>
                </c:pt>
                <c:pt idx="3">
                  <c:v>0.71</c:v>
                </c:pt>
                <c:pt idx="4">
                  <c:v>#N/A</c:v>
                </c:pt>
                <c:pt idx="5">
                  <c:v>0.04</c:v>
                </c:pt>
                <c:pt idx="6">
                  <c:v>#N/A</c:v>
                </c:pt>
                <c:pt idx="7">
                  <c:v>0.06</c:v>
                </c:pt>
                <c:pt idx="8">
                  <c:v>#N/A</c:v>
                </c:pt>
                <c:pt idx="9">
                  <c:v>0.06</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里庄町介護保険特別会計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1.44</c:v>
                </c:pt>
                <c:pt idx="2">
                  <c:v>#N/A</c:v>
                </c:pt>
                <c:pt idx="3">
                  <c:v>0.82</c:v>
                </c:pt>
                <c:pt idx="4">
                  <c:v>#N/A</c:v>
                </c:pt>
                <c:pt idx="5">
                  <c:v>0.74</c:v>
                </c:pt>
                <c:pt idx="6">
                  <c:v>#N/A</c:v>
                </c:pt>
                <c:pt idx="7">
                  <c:v>0.31</c:v>
                </c:pt>
                <c:pt idx="8">
                  <c:v>#N/A</c:v>
                </c:pt>
                <c:pt idx="9">
                  <c:v>0.43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里庄町公共下水道事業会計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2.5299999999999998</c:v>
                </c:pt>
                <c:pt idx="2">
                  <c:v>#N/A</c:v>
                </c:pt>
                <c:pt idx="3">
                  <c:v>2.81</c:v>
                </c:pt>
                <c:pt idx="4">
                  <c:v>#N/A</c:v>
                </c:pt>
                <c:pt idx="5">
                  <c:v>3.41</c:v>
                </c:pt>
                <c:pt idx="6">
                  <c:v>#N/A</c:v>
                </c:pt>
                <c:pt idx="7">
                  <c:v>4.55</c:v>
                </c:pt>
                <c:pt idx="8">
                  <c:v>#N/A</c:v>
                </c:pt>
                <c:pt idx="9">
                  <c:v>3.56</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里庄町国民健康保険特別会計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2.68</c:v>
                </c:pt>
                <c:pt idx="2">
                  <c:v>#N/A</c:v>
                </c:pt>
                <c:pt idx="3">
                  <c:v>2.83</c:v>
                </c:pt>
                <c:pt idx="4">
                  <c:v>#N/A</c:v>
                </c:pt>
                <c:pt idx="5">
                  <c:v>3.36</c:v>
                </c:pt>
                <c:pt idx="6">
                  <c:v>#N/A</c:v>
                </c:pt>
                <c:pt idx="7">
                  <c:v>4.79</c:v>
                </c:pt>
                <c:pt idx="8">
                  <c:v>#N/A</c:v>
                </c:pt>
                <c:pt idx="9">
                  <c:v>4.38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里庄町水道事業会計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4.9800000000000004</c:v>
                </c:pt>
                <c:pt idx="2">
                  <c:v>#N/A</c:v>
                </c:pt>
                <c:pt idx="3">
                  <c:v>7.62</c:v>
                </c:pt>
                <c:pt idx="4">
                  <c:v>#N/A</c:v>
                </c:pt>
                <c:pt idx="5">
                  <c:v>5.99</c:v>
                </c:pt>
                <c:pt idx="6">
                  <c:v>#N/A</c:v>
                </c:pt>
                <c:pt idx="7">
                  <c:v>8.48</c:v>
                </c:pt>
                <c:pt idx="8">
                  <c:v>#N/A</c:v>
                </c:pt>
                <c:pt idx="9">
                  <c:v>8.74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7.08</c:v>
                </c:pt>
                <c:pt idx="2">
                  <c:v>#N/A</c:v>
                </c:pt>
                <c:pt idx="3">
                  <c:v>8.51</c:v>
                </c:pt>
                <c:pt idx="4">
                  <c:v>#N/A</c:v>
                </c:pt>
                <c:pt idx="5">
                  <c:v>8.25</c:v>
                </c:pt>
                <c:pt idx="6">
                  <c:v>#N/A</c:v>
                </c:pt>
                <c:pt idx="7">
                  <c:v>10.44</c:v>
                </c:pt>
                <c:pt idx="8">
                  <c:v>#N/A</c:v>
                </c:pt>
                <c:pt idx="9">
                  <c:v>11.75</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42071456"/>
        <c:axId val="442074200"/>
      </c:barChart>
      <c:catAx>
        <c:axId val="442071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2074200"/>
        <c:crosses val="autoZero"/>
        <c:auto val="1"/>
        <c:lblAlgn val="ctr"/>
        <c:lblOffset val="100"/>
        <c:tickLblSkip val="1"/>
        <c:tickMarkSkip val="1"/>
        <c:noMultiLvlLbl val="0"/>
      </c:catAx>
      <c:valAx>
        <c:axId val="442074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20714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278</c:v>
                </c:pt>
                <c:pt idx="5">
                  <c:v>297</c:v>
                </c:pt>
                <c:pt idx="8">
                  <c:v>332</c:v>
                </c:pt>
                <c:pt idx="11">
                  <c:v>332</c:v>
                </c:pt>
                <c:pt idx="14">
                  <c:v>351</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9</c:v>
                </c:pt>
                <c:pt idx="3">
                  <c:v>6</c:v>
                </c:pt>
                <c:pt idx="6">
                  <c:v>4</c:v>
                </c:pt>
                <c:pt idx="9">
                  <c:v>2</c:v>
                </c:pt>
                <c:pt idx="12">
                  <c:v>4</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37</c:v>
                </c:pt>
                <c:pt idx="3">
                  <c:v>26</c:v>
                </c:pt>
                <c:pt idx="6">
                  <c:v>13</c:v>
                </c:pt>
                <c:pt idx="9">
                  <c:v>11</c:v>
                </c:pt>
                <c:pt idx="12">
                  <c:v>21</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134</c:v>
                </c:pt>
                <c:pt idx="3">
                  <c:v>144</c:v>
                </c:pt>
                <c:pt idx="6">
                  <c:v>148</c:v>
                </c:pt>
                <c:pt idx="9">
                  <c:v>155</c:v>
                </c:pt>
                <c:pt idx="12">
                  <c:v>161</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280</c:v>
                </c:pt>
                <c:pt idx="3">
                  <c:v>308</c:v>
                </c:pt>
                <c:pt idx="6">
                  <c:v>323</c:v>
                </c:pt>
                <c:pt idx="9">
                  <c:v>333</c:v>
                </c:pt>
                <c:pt idx="12">
                  <c:v>346</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42073024"/>
        <c:axId val="4420718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182</c:v>
                </c:pt>
                <c:pt idx="2">
                  <c:v>#N/A</c:v>
                </c:pt>
                <c:pt idx="3">
                  <c:v>#N/A</c:v>
                </c:pt>
                <c:pt idx="4">
                  <c:v>187</c:v>
                </c:pt>
                <c:pt idx="5">
                  <c:v>#N/A</c:v>
                </c:pt>
                <c:pt idx="6">
                  <c:v>#N/A</c:v>
                </c:pt>
                <c:pt idx="7">
                  <c:v>156</c:v>
                </c:pt>
                <c:pt idx="8">
                  <c:v>#N/A</c:v>
                </c:pt>
                <c:pt idx="9">
                  <c:v>#N/A</c:v>
                </c:pt>
                <c:pt idx="10">
                  <c:v>169</c:v>
                </c:pt>
                <c:pt idx="11">
                  <c:v>#N/A</c:v>
                </c:pt>
                <c:pt idx="12">
                  <c:v>#N/A</c:v>
                </c:pt>
                <c:pt idx="13">
                  <c:v>181</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42073024"/>
        <c:axId val="442071848"/>
      </c:lineChart>
      <c:catAx>
        <c:axId val="442073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2071848"/>
        <c:crosses val="autoZero"/>
        <c:auto val="1"/>
        <c:lblAlgn val="ctr"/>
        <c:lblOffset val="100"/>
        <c:tickLblSkip val="1"/>
        <c:tickMarkSkip val="1"/>
        <c:noMultiLvlLbl val="0"/>
      </c:catAx>
      <c:valAx>
        <c:axId val="442071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2073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4412</c:v>
                </c:pt>
                <c:pt idx="5">
                  <c:v>4687</c:v>
                </c:pt>
                <c:pt idx="8">
                  <c:v>4776</c:v>
                </c:pt>
                <c:pt idx="11">
                  <c:v>4785</c:v>
                </c:pt>
                <c:pt idx="14">
                  <c:v>4751</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89</c:v>
                </c:pt>
                <c:pt idx="5">
                  <c:v>82</c:v>
                </c:pt>
                <c:pt idx="8">
                  <c:v>71</c:v>
                </c:pt>
                <c:pt idx="11">
                  <c:v>62</c:v>
                </c:pt>
                <c:pt idx="14">
                  <c:v>53</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4002</c:v>
                </c:pt>
                <c:pt idx="5">
                  <c:v>3795</c:v>
                </c:pt>
                <c:pt idx="8">
                  <c:v>3647</c:v>
                </c:pt>
                <c:pt idx="11">
                  <c:v>3464</c:v>
                </c:pt>
                <c:pt idx="14">
                  <c:v>3162</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253</c:v>
                </c:pt>
                <c:pt idx="3">
                  <c:v>198</c:v>
                </c:pt>
                <c:pt idx="6">
                  <c:v>153</c:v>
                </c:pt>
                <c:pt idx="9">
                  <c:v>156</c:v>
                </c:pt>
                <c:pt idx="12">
                  <c:v>142</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78</c:v>
                </c:pt>
                <c:pt idx="3">
                  <c:v>129</c:v>
                </c:pt>
                <c:pt idx="6">
                  <c:v>190</c:v>
                </c:pt>
                <c:pt idx="9">
                  <c:v>203</c:v>
                </c:pt>
                <c:pt idx="12">
                  <c:v>216</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2529</c:v>
                </c:pt>
                <c:pt idx="3">
                  <c:v>2568</c:v>
                </c:pt>
                <c:pt idx="6">
                  <c:v>2762</c:v>
                </c:pt>
                <c:pt idx="9">
                  <c:v>2916</c:v>
                </c:pt>
                <c:pt idx="12">
                  <c:v>2818</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102</c:v>
                </c:pt>
                <c:pt idx="3">
                  <c:v>89</c:v>
                </c:pt>
                <c:pt idx="6">
                  <c:v>94</c:v>
                </c:pt>
                <c:pt idx="9">
                  <c:v>89</c:v>
                </c:pt>
                <c:pt idx="12">
                  <c:v>131</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3517</c:v>
                </c:pt>
                <c:pt idx="3">
                  <c:v>3514</c:v>
                </c:pt>
                <c:pt idx="6">
                  <c:v>3497</c:v>
                </c:pt>
                <c:pt idx="9">
                  <c:v>3470</c:v>
                </c:pt>
                <c:pt idx="12">
                  <c:v>3409</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49289512"/>
        <c:axId val="4492867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49289512"/>
        <c:axId val="449286768"/>
      </c:lineChart>
      <c:catAx>
        <c:axId val="449289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49286768"/>
        <c:crosses val="autoZero"/>
        <c:auto val="1"/>
        <c:lblAlgn val="ctr"/>
        <c:lblOffset val="100"/>
        <c:tickLblSkip val="1"/>
        <c:tickMarkSkip val="1"/>
        <c:noMultiLvlLbl val="0"/>
      </c:catAx>
      <c:valAx>
        <c:axId val="449286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9289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{62348157-A46D-4518-B4C9-3CD6A49C0D59}</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{943C0AF7-014F-458E-85A6-EF213F883901}</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{D0B160DD-7CCF-4CC6-A450-A2D9838E3BB3}</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{3CB8724B-805E-438F-A70B-F0CA57B01859}</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{81F8636F-05CA-4214-85E6-16B213FD0B5D}</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40.299999999999997</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{EE5EA764-1791-4695-9CC2-959956F18DE7}</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{C5CCCB22-1508-48DD-8D93-A515159B7CCD}</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{7D4E5C12-D01D-49CE-AB51-F29643F6A565}</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{23205AB0-F531-4161-BECA-362EC24F618F}</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{472718A5-874D-4873-8A50-8F8DC91BCD29}</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55.8</c:v>
                </c:pt>
              </c:numCache>
            </c:numRef>
          </c:xVal>
          <c:yVal>
            <c:numRef>
              <c:f>公会計指標分析・財政指標組合せ分析表!$K$55:$O$55</c:f>
              <c:numCache>
                <c:formatCode>#,##0.0;"▲ "#,##0.0</c:formatCode>
                <c:ptCount val="5"/>
                <c:pt idx="3">
                  <c:v>20.2</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49282456"/>
        <c:axId val="449283632"/>
      </c:scatterChart>
      <c:valAx>
        <c:axId val="449282456"/>
        <c:scaling>
          <c:orientation val="minMax"/>
          <c:max val="67"/>
          <c:min val="44.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9283632"/>
        <c:crosses val="autoZero"/>
        <c:crossBetween val="midCat"/>
      </c:valAx>
      <c:valAx>
        <c:axId val="449283632"/>
        <c:scaling>
          <c:orientation val="minMax"/>
          <c:max val="24.3"/>
          <c:min val="16.1000000000000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92824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{C527845D-6DAA-4B0D-949D-B12894B68B06}</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{37A07CF6-699B-4902-854D-A1C1C2F87876}</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{3C17EC74-4763-4ECF-AB0F-7DDAFEB36CD2}</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{FC571DC6-2941-43D3-9816-A0E34558794A}</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{72681030-E1EE-4A81-8A7E-2E2B8619C9EC}</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8.4</c:v>
                </c:pt>
                <c:pt idx="1">
                  <c:v>8.1</c:v>
                </c:pt>
                <c:pt idx="2">
                  <c:v>7.3</c:v>
                </c:pt>
                <c:pt idx="3">
                  <c:v>7.1</c:v>
                </c:pt>
                <c:pt idx="4">
                  <c:v>7</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{F42770E7-78E5-4419-A7D8-A1CDB1A0D0A1}</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{BC188092-195D-4EBD-978B-36D5B3BA27F4}</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{92636483-270A-45BB-8064-4D0F14E29C0A}</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{BE09EC65-5956-4F13-B099-C433065556D8}</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{5796C465-12FC-4656-B6ED-5A5AFB42FFF4}</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10.9</c:v>
                </c:pt>
                <c:pt idx="1">
                  <c:v>10.1</c:v>
                </c:pt>
                <c:pt idx="2">
                  <c:v>9.1</c:v>
                </c:pt>
                <c:pt idx="3">
                  <c:v>9.3000000000000007</c:v>
                </c:pt>
                <c:pt idx="4">
                  <c:v>7.9</c:v>
                </c:pt>
              </c:numCache>
            </c:numRef>
          </c:xVal>
          <c:yVal>
            <c:numRef>
              <c:f>公会計指標分析・財政指標組合せ分析表!$K$77:$O$77</c:f>
              <c:numCache>
                <c:formatCode>#,##0.0;"▲ "#,##0.0</c:formatCode>
                <c:ptCount val="5"/>
                <c:pt idx="0">
                  <c:v>29.4</c:v>
                </c:pt>
                <c:pt idx="1">
                  <c:v>18.899999999999999</c:v>
                </c:pt>
                <c:pt idx="2">
                  <c:v>10.199999999999999</c:v>
                </c:pt>
                <c:pt idx="3">
                  <c:v>20.2</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49289904"/>
        <c:axId val="449283240"/>
      </c:scatterChart>
      <c:valAx>
        <c:axId val="449289904"/>
        <c:scaling>
          <c:orientation val="minMax"/>
          <c:max val="11.2"/>
          <c:min val="7.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9283240"/>
        <c:crosses val="autoZero"/>
        <c:crossBetween val="midCat"/>
      </c:valAx>
      <c:valAx>
        <c:axId val="449283240"/>
        <c:scaling>
          <c:orientation val="minMax"/>
          <c:max val="35"/>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9289904"/>
        <c:crosses val="autoZero"/>
        <c:crossBetween val="midCat"/>
        <c:majorUnit val="4"/>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岡山県里庄町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元利償還金と、公営企業債の元利償還金に対する繰入金は年々増加している。ただし、元利償還金の</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％以上は臨時財政対策債に係るものであり、それに伴い、算入公債費等も増加し、実質公債費比率としては改善傾向にある。</a:t>
          </a:r>
          <a:endParaRPr lang="ja-JP" altLang="ja-JP" sz="1400">
            <a:effectLst/>
          </a:endParaRPr>
        </a:p>
        <a:p>
          <a:r>
            <a:rPr kumimoji="1" lang="ja-JP" altLang="ja-JP" sz="1100">
              <a:solidFill>
                <a:schemeClr val="dk1"/>
              </a:solidFill>
              <a:effectLst/>
              <a:latin typeface="+mn-lt"/>
              <a:ea typeface="+mn-ea"/>
              <a:cs typeface="+mn-cs"/>
            </a:rPr>
            <a:t>　債務負担行為に基づく支出額は、老朽ため池改修事業及び小規模土地改良事業に係る元利償還補助事業に係るものであり、償還が進むにつれて減少している。</a:t>
          </a:r>
          <a:endParaRPr lang="ja-JP" altLang="ja-JP" sz="1400">
            <a:effectLst/>
          </a:endParaRPr>
        </a:p>
        <a:p>
          <a:r>
            <a:rPr kumimoji="1" lang="ja-JP" altLang="ja-JP" sz="1100">
              <a:solidFill>
                <a:schemeClr val="dk1"/>
              </a:solidFill>
              <a:effectLst/>
              <a:latin typeface="+mn-lt"/>
              <a:ea typeface="+mn-ea"/>
              <a:cs typeface="+mn-cs"/>
            </a:rPr>
            <a:t>　組合等が起こした地方債の元利償還金に対する負担金等については、現段階では減少傾向にあるものの、一部事務組合の施設更新等によって大幅に増加することも予想され、元利償還金等（</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の総額が極端に増加しないよう注意する必要がある。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岡山県里庄町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将来負担額（</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について、一般会計等に係る地方債現在高は平成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をピークに減少に転じている。また、公営企業債等繰入見込額については、起債残高の増加に伴い増加傾向にある。債務負担行為に基づく支出予定額についても増加に転じ、将来負担額全体として、増加傾向にある。</a:t>
          </a:r>
          <a:endParaRPr lang="ja-JP" altLang="ja-JP" sz="1400">
            <a:effectLst/>
          </a:endParaRPr>
        </a:p>
        <a:p>
          <a:r>
            <a:rPr kumimoji="1" lang="ja-JP" altLang="ja-JP" sz="1100">
              <a:solidFill>
                <a:schemeClr val="dk1"/>
              </a:solidFill>
              <a:effectLst/>
              <a:latin typeface="+mn-lt"/>
              <a:ea typeface="+mn-ea"/>
              <a:cs typeface="+mn-cs"/>
            </a:rPr>
            <a:t>　充当可能財源等（</a:t>
          </a:r>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は、基準財政需要額算入見込額は増加を続けているものの、充当可能基金及び充当可能特定財源の減少に伴い、平成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年度から減少に転じている。</a:t>
          </a:r>
          <a:endParaRPr lang="ja-JP" altLang="ja-JP" sz="1400">
            <a:effectLst/>
          </a:endParaRPr>
        </a:p>
        <a:p>
          <a:r>
            <a:rPr kumimoji="1" lang="ja-JP" altLang="ja-JP" sz="1100">
              <a:solidFill>
                <a:schemeClr val="dk1"/>
              </a:solidFill>
              <a:effectLst/>
              <a:latin typeface="+mn-lt"/>
              <a:ea typeface="+mn-ea"/>
              <a:cs typeface="+mn-cs"/>
            </a:rPr>
            <a:t>　差引で、将来負担比率の分子は、大幅なマイナスの状態で、同水準を維持しており、当面は、健全財政を保つことができる。しかし、基金残高は減少を続けており、公営企業債の残高は当面増加し続けることから、今後は財政状況が悪化していくものと見込まれる。将来負担ゼロを維持することを一つの目標として財政運営を行う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岡山県里庄町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11,212
11,086
12.23
4,963,516
4,571,790
325,112
2,764,728
3,409,456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年度は老朽化した町営住宅の取り壊しや施設の改修等により減価償却累計額が小さくなったため、有形固定資産減価償却率が低くなっている。</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33</xdr:row>
      <xdr:rowOff>133350</xdr:rowOff>
    </xdr:from>
    <xdr:to>
      <xdr:col>4</xdr:col>
      <xdr:colOff>539750</xdr:colOff>
      <xdr:row>33</xdr:row>
      <xdr:rowOff>133350</xdr:rowOff>
    </xdr:to>
    <xdr:cxnSp macro="">
      <xdr:nvCxnSpPr>
        <xdr:cNvPr id="57" name="直線コネクタ 56"/>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39549</xdr:rowOff>
    </xdr:from>
    <xdr:ext cx="359393" cy="225703"/>
    <xdr:sp macro="" textlink="">
      <xdr:nvSpPr>
        <xdr:cNvPr id="58" name="テキスト ボックス 57"/>
        <xdr:cNvSpPr txBox="1"/>
      </xdr:nvSpPr>
      <xdr:spPr>
        <a:xfrm>
          <a:off x="847107" y="64784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9" name="直線コネクタ 58"/>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60" name="テキスト ボックス 59"/>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27</xdr:row>
      <xdr:rowOff>82550</xdr:rowOff>
    </xdr:from>
    <xdr:to>
      <xdr:col>4</xdr:col>
      <xdr:colOff>539750</xdr:colOff>
      <xdr:row>27</xdr:row>
      <xdr:rowOff>82550</xdr:rowOff>
    </xdr:to>
    <xdr:cxnSp macro="">
      <xdr:nvCxnSpPr>
        <xdr:cNvPr id="61" name="直線コネクタ 60"/>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160199</xdr:rowOff>
    </xdr:from>
    <xdr:ext cx="359393" cy="225703"/>
    <xdr:sp macro="" textlink="">
      <xdr:nvSpPr>
        <xdr:cNvPr id="62" name="テキスト ボックス 61"/>
        <xdr:cNvSpPr txBox="1"/>
      </xdr:nvSpPr>
      <xdr:spPr>
        <a:xfrm>
          <a:off x="847107" y="53989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60960</xdr:rowOff>
    </xdr:from>
    <xdr:to>
      <xdr:col>3</xdr:col>
      <xdr:colOff>1170940</xdr:colOff>
      <xdr:row>31</xdr:row>
      <xdr:rowOff>163195</xdr:rowOff>
    </xdr:to>
    <xdr:cxnSp macro="">
      <xdr:nvCxnSpPr>
        <xdr:cNvPr id="66" name="直線コネクタ 65"/>
        <xdr:cNvCxnSpPr/>
      </xdr:nvCxnSpPr>
      <xdr:spPr>
        <a:xfrm flipV="1">
          <a:off x="4760595" y="5471160"/>
          <a:ext cx="1270" cy="788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31</xdr:row>
      <xdr:rowOff>167022</xdr:rowOff>
    </xdr:from>
    <xdr:ext cx="405111" cy="259045"/>
    <xdr:sp macro="" textlink="">
      <xdr:nvSpPr>
        <xdr:cNvPr id="67" name="有形固定資産減価償却率最小値テキスト"/>
        <xdr:cNvSpPr txBox="1"/>
      </xdr:nvSpPr>
      <xdr:spPr>
        <a:xfrm>
          <a:off x="4813300" y="6263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a:t>
          </a:r>
          <a:endParaRPr kumimoji="1" lang="ja-JP" altLang="en-US" sz="1000" b="1">
            <a:latin typeface="ＭＳ Ｐゴシック"/>
          </a:endParaRPr>
        </a:p>
      </xdr:txBody>
    </xdr:sp>
    <xdr:clientData/>
  </xdr:oneCellAnchor>
  <xdr:twoCellAnchor>
    <xdr:from>
      <xdr:col>3</xdr:col>
      <xdr:colOff>1082675</xdr:colOff>
      <xdr:row>31</xdr:row>
      <xdr:rowOff>163195</xdr:rowOff>
    </xdr:from>
    <xdr:to>
      <xdr:col>3</xdr:col>
      <xdr:colOff>1260475</xdr:colOff>
      <xdr:row>31</xdr:row>
      <xdr:rowOff>163195</xdr:rowOff>
    </xdr:to>
    <xdr:cxnSp macro="">
      <xdr:nvCxnSpPr>
        <xdr:cNvPr id="68" name="直線コネクタ 67"/>
        <xdr:cNvCxnSpPr/>
      </xdr:nvCxnSpPr>
      <xdr:spPr>
        <a:xfrm>
          <a:off x="4673600" y="6259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7637</xdr:rowOff>
    </xdr:from>
    <xdr:ext cx="405111" cy="259045"/>
    <xdr:sp macro="" textlink="">
      <xdr:nvSpPr>
        <xdr:cNvPr id="69" name="有形固定資産減価償却率最大値テキスト"/>
        <xdr:cNvSpPr txBox="1"/>
      </xdr:nvSpPr>
      <xdr:spPr>
        <a:xfrm>
          <a:off x="4813300" y="524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60.4</a:t>
          </a:r>
          <a:endParaRPr kumimoji="1" lang="ja-JP" altLang="en-US" sz="1000" b="1">
            <a:latin typeface="ＭＳ Ｐゴシック"/>
          </a:endParaRPr>
        </a:p>
      </xdr:txBody>
    </xdr:sp>
    <xdr:clientData/>
  </xdr:oneCellAnchor>
  <xdr:twoCellAnchor>
    <xdr:from>
      <xdr:col>3</xdr:col>
      <xdr:colOff>1082675</xdr:colOff>
      <xdr:row>27</xdr:row>
      <xdr:rowOff>60960</xdr:rowOff>
    </xdr:from>
    <xdr:to>
      <xdr:col>3</xdr:col>
      <xdr:colOff>1260475</xdr:colOff>
      <xdr:row>27</xdr:row>
      <xdr:rowOff>60960</xdr:rowOff>
    </xdr:to>
    <xdr:cxnSp macro="">
      <xdr:nvCxnSpPr>
        <xdr:cNvPr id="70" name="直線コネクタ 69"/>
        <xdr:cNvCxnSpPr/>
      </xdr:nvCxnSpPr>
      <xdr:spPr>
        <a:xfrm>
          <a:off x="4673600" y="547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162577</xdr:rowOff>
    </xdr:from>
    <xdr:ext cx="405111" cy="259045"/>
    <xdr:sp macro="" textlink="">
      <xdr:nvSpPr>
        <xdr:cNvPr id="71" name="有形固定資産減価償却率平均値テキスト"/>
        <xdr:cNvSpPr txBox="1"/>
      </xdr:nvSpPr>
      <xdr:spPr>
        <a:xfrm>
          <a:off x="4813300" y="5744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12700</xdr:rowOff>
    </xdr:from>
    <xdr:to>
      <xdr:col>3</xdr:col>
      <xdr:colOff>1222375</xdr:colOff>
      <xdr:row>29</xdr:row>
      <xdr:rowOff>114300</xdr:rowOff>
    </xdr:to>
    <xdr:sp macro="" textlink="">
      <xdr:nvSpPr>
        <xdr:cNvPr id="72" name="フローチャート : 判断 71"/>
        <xdr:cNvSpPr/>
      </xdr:nvSpPr>
      <xdr:spPr>
        <a:xfrm>
          <a:off x="4711700" y="5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28</xdr:row>
      <xdr:rowOff>86995</xdr:rowOff>
    </xdr:from>
    <xdr:to>
      <xdr:col>3</xdr:col>
      <xdr:colOff>511175</xdr:colOff>
      <xdr:row>29</xdr:row>
      <xdr:rowOff>17145</xdr:rowOff>
    </xdr:to>
    <xdr:sp macro="" textlink="">
      <xdr:nvSpPr>
        <xdr:cNvPr id="73" name="フローチャート : 判断 72"/>
        <xdr:cNvSpPr/>
      </xdr:nvSpPr>
      <xdr:spPr>
        <a:xfrm>
          <a:off x="4000500" y="566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33</xdr:row>
      <xdr:rowOff>66357</xdr:rowOff>
    </xdr:from>
    <xdr:to>
      <xdr:col>3</xdr:col>
      <xdr:colOff>511175</xdr:colOff>
      <xdr:row>33</xdr:row>
      <xdr:rowOff>167957</xdr:rowOff>
    </xdr:to>
    <xdr:sp macro="" textlink="">
      <xdr:nvSpPr>
        <xdr:cNvPr id="79" name="円/楕円 78"/>
        <xdr:cNvSpPr/>
      </xdr:nvSpPr>
      <xdr:spPr>
        <a:xfrm>
          <a:off x="4000500" y="650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27</xdr:row>
      <xdr:rowOff>33672</xdr:rowOff>
    </xdr:from>
    <xdr:ext cx="405111" cy="259045"/>
    <xdr:sp macro="" textlink="">
      <xdr:nvSpPr>
        <xdr:cNvPr id="80" name="n_1aveValue有形固定資産減価償却率"/>
        <xdr:cNvSpPr txBox="1"/>
      </xdr:nvSpPr>
      <xdr:spPr>
        <a:xfrm>
          <a:off x="3836043" y="5443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3</xdr:col>
      <xdr:colOff>245118</xdr:colOff>
      <xdr:row>33</xdr:row>
      <xdr:rowOff>159084</xdr:rowOff>
    </xdr:from>
    <xdr:ext cx="405111" cy="259045"/>
    <xdr:sp macro="" textlink="">
      <xdr:nvSpPr>
        <xdr:cNvPr id="81" name="n_1mainValue有形固定資産減価償却率"/>
        <xdr:cNvSpPr txBox="1"/>
      </xdr:nvSpPr>
      <xdr:spPr>
        <a:xfrm>
          <a:off x="3836043" y="6597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6" name="正方形/長方形 8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8" name="テキスト ボックス 8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岡山県里庄町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11,212
11,086
12.23
4,963,516
4,571,790
325,112
2,764,728
3,409,456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158496</xdr:rowOff>
    </xdr:from>
    <xdr:to>
      <xdr:col>6</xdr:col>
      <xdr:colOff>510540</xdr:colOff>
      <xdr:row>41</xdr:row>
      <xdr:rowOff>80772</xdr:rowOff>
    </xdr:to>
    <xdr:cxnSp macro="">
      <xdr:nvCxnSpPr>
        <xdr:cNvPr id="55" name="直線コネクタ 54"/>
        <xdr:cNvCxnSpPr/>
      </xdr:nvCxnSpPr>
      <xdr:spPr>
        <a:xfrm flipV="1">
          <a:off x="4634865" y="5816346"/>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84599</xdr:rowOff>
    </xdr:from>
    <xdr:ext cx="405111" cy="259045"/>
    <xdr:sp macro="" textlink="">
      <xdr:nvSpPr>
        <xdr:cNvPr id="56" name="【道路】&#10;有形固定資産減価償却率最小値テキスト"/>
        <xdr:cNvSpPr txBox="1"/>
      </xdr:nvSpPr>
      <xdr:spPr>
        <a:xfrm>
          <a:off x="4724400" y="711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6</xdr:col>
      <xdr:colOff>422275</xdr:colOff>
      <xdr:row>41</xdr:row>
      <xdr:rowOff>80772</xdr:rowOff>
    </xdr:from>
    <xdr:to>
      <xdr:col>6</xdr:col>
      <xdr:colOff>600075</xdr:colOff>
      <xdr:row>41</xdr:row>
      <xdr:rowOff>80772</xdr:rowOff>
    </xdr:to>
    <xdr:cxnSp macro="">
      <xdr:nvCxnSpPr>
        <xdr:cNvPr id="57" name="直線コネクタ 56"/>
        <xdr:cNvCxnSpPr/>
      </xdr:nvCxnSpPr>
      <xdr:spPr>
        <a:xfrm>
          <a:off x="4546600" y="711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105173</xdr:rowOff>
    </xdr:from>
    <xdr:ext cx="405111" cy="259045"/>
    <xdr:sp macro="" textlink="">
      <xdr:nvSpPr>
        <xdr:cNvPr id="58" name="【道路】&#10;有形固定資産減価償却率最大値テキスト"/>
        <xdr:cNvSpPr txBox="1"/>
      </xdr:nvSpPr>
      <xdr:spPr>
        <a:xfrm>
          <a:off x="4724400" y="5591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98.9</a:t>
          </a:r>
          <a:endParaRPr kumimoji="1" lang="ja-JP" altLang="en-US" sz="1000" b="1">
            <a:latin typeface="ＭＳ Ｐゴシック"/>
          </a:endParaRPr>
        </a:p>
      </xdr:txBody>
    </xdr:sp>
    <xdr:clientData/>
  </xdr:oneCellAnchor>
  <xdr:twoCellAnchor>
    <xdr:from>
      <xdr:col>6</xdr:col>
      <xdr:colOff>422275</xdr:colOff>
      <xdr:row>33</xdr:row>
      <xdr:rowOff>158496</xdr:rowOff>
    </xdr:from>
    <xdr:to>
      <xdr:col>6</xdr:col>
      <xdr:colOff>600075</xdr:colOff>
      <xdr:row>33</xdr:row>
      <xdr:rowOff>158496</xdr:rowOff>
    </xdr:to>
    <xdr:cxnSp macro="">
      <xdr:nvCxnSpPr>
        <xdr:cNvPr id="59" name="直線コネクタ 58"/>
        <xdr:cNvCxnSpPr/>
      </xdr:nvCxnSpPr>
      <xdr:spPr>
        <a:xfrm>
          <a:off x="4546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12971</xdr:rowOff>
    </xdr:from>
    <xdr:ext cx="405111" cy="259045"/>
    <xdr:sp macro="" textlink="">
      <xdr:nvSpPr>
        <xdr:cNvPr id="60" name="【道路】&#10;有形固定資産減価償却率平均値テキスト"/>
        <xdr:cNvSpPr txBox="1"/>
      </xdr:nvSpPr>
      <xdr:spPr>
        <a:xfrm>
          <a:off x="4724400" y="6699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34544</xdr:rowOff>
    </xdr:from>
    <xdr:to>
      <xdr:col>6</xdr:col>
      <xdr:colOff>561975</xdr:colOff>
      <xdr:row>39</xdr:row>
      <xdr:rowOff>136144</xdr:rowOff>
    </xdr:to>
    <xdr:sp macro="" textlink="">
      <xdr:nvSpPr>
        <xdr:cNvPr id="61" name="フローチャート : 判断 60"/>
        <xdr:cNvSpPr/>
      </xdr:nvSpPr>
      <xdr:spPr>
        <a:xfrm>
          <a:off x="45847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116840</xdr:rowOff>
    </xdr:from>
    <xdr:to>
      <xdr:col>5</xdr:col>
      <xdr:colOff>409575</xdr:colOff>
      <xdr:row>40</xdr:row>
      <xdr:rowOff>46990</xdr:rowOff>
    </xdr:to>
    <xdr:sp macro="" textlink="">
      <xdr:nvSpPr>
        <xdr:cNvPr id="62" name="フローチャート : 判断 61"/>
        <xdr:cNvSpPr/>
      </xdr:nvSpPr>
      <xdr:spPr>
        <a:xfrm>
          <a:off x="3746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40</xdr:row>
      <xdr:rowOff>254</xdr:rowOff>
    </xdr:from>
    <xdr:to>
      <xdr:col>5</xdr:col>
      <xdr:colOff>409575</xdr:colOff>
      <xdr:row>40</xdr:row>
      <xdr:rowOff>101854</xdr:rowOff>
    </xdr:to>
    <xdr:sp macro="" textlink="">
      <xdr:nvSpPr>
        <xdr:cNvPr id="68" name="円/楕円 67"/>
        <xdr:cNvSpPr/>
      </xdr:nvSpPr>
      <xdr:spPr>
        <a:xfrm>
          <a:off x="3746500" y="685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63517</xdr:rowOff>
    </xdr:from>
    <xdr:ext cx="405111" cy="259045"/>
    <xdr:sp macro="" textlink="">
      <xdr:nvSpPr>
        <xdr:cNvPr id="69" name="n_1aveValue【道路】&#10;有形固定資産減価償却率"/>
        <xdr:cNvSpPr txBox="1"/>
      </xdr:nvSpPr>
      <xdr:spPr>
        <a:xfrm>
          <a:off x="3582043" y="6578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a:t>
          </a:r>
          <a:endParaRPr kumimoji="1" lang="ja-JP" altLang="en-US" sz="1000" b="1">
            <a:solidFill>
              <a:srgbClr val="000080"/>
            </a:solidFill>
            <a:latin typeface="ＭＳ Ｐゴシック"/>
          </a:endParaRPr>
        </a:p>
      </xdr:txBody>
    </xdr:sp>
    <xdr:clientData/>
  </xdr:oneCellAnchor>
  <xdr:oneCellAnchor>
    <xdr:from>
      <xdr:col>5</xdr:col>
      <xdr:colOff>143518</xdr:colOff>
      <xdr:row>40</xdr:row>
      <xdr:rowOff>92981</xdr:rowOff>
    </xdr:from>
    <xdr:ext cx="405111" cy="259045"/>
    <xdr:sp macro="" textlink="">
      <xdr:nvSpPr>
        <xdr:cNvPr id="70" name="n_1mainValue【道路】&#10;有形固定資産減価償却率"/>
        <xdr:cNvSpPr txBox="1"/>
      </xdr:nvSpPr>
      <xdr:spPr>
        <a:xfrm>
          <a:off x="3582043" y="6950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1" name="直線コネクタ 8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2" name="テキスト ボックス 8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3" name="直線コネクタ 8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4" name="テキスト ボックス 8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5" name="直線コネクタ 8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6" name="テキスト ボックス 8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7" name="直線コネクタ 8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8" name="テキスト ボックス 8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0" name="テキスト ボックス 8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35</xdr:row>
      <xdr:rowOff>26365</xdr:rowOff>
    </xdr:from>
    <xdr:to>
      <xdr:col>15</xdr:col>
      <xdr:colOff>180340</xdr:colOff>
      <xdr:row>40</xdr:row>
      <xdr:rowOff>54437</xdr:rowOff>
    </xdr:to>
    <xdr:cxnSp macro="">
      <xdr:nvCxnSpPr>
        <xdr:cNvPr id="92" name="直線コネクタ 91"/>
        <xdr:cNvCxnSpPr/>
      </xdr:nvCxnSpPr>
      <xdr:spPr>
        <a:xfrm flipV="1">
          <a:off x="10476865" y="6027115"/>
          <a:ext cx="0" cy="885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58264</xdr:rowOff>
    </xdr:from>
    <xdr:ext cx="469744" cy="259045"/>
    <xdr:sp macro="" textlink="">
      <xdr:nvSpPr>
        <xdr:cNvPr id="93" name="【道路】&#10;一人当たり延長最小値テキスト"/>
        <xdr:cNvSpPr txBox="1"/>
      </xdr:nvSpPr>
      <xdr:spPr>
        <a:xfrm>
          <a:off x="10566400" y="691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5.476</a:t>
          </a:r>
          <a:endParaRPr kumimoji="1" lang="ja-JP" altLang="en-US" sz="1000" b="1">
            <a:latin typeface="ＭＳ Ｐゴシック"/>
          </a:endParaRPr>
        </a:p>
      </xdr:txBody>
    </xdr:sp>
    <xdr:clientData/>
  </xdr:oneCellAnchor>
  <xdr:twoCellAnchor>
    <xdr:from>
      <xdr:col>15</xdr:col>
      <xdr:colOff>92075</xdr:colOff>
      <xdr:row>40</xdr:row>
      <xdr:rowOff>54437</xdr:rowOff>
    </xdr:from>
    <xdr:to>
      <xdr:col>15</xdr:col>
      <xdr:colOff>269875</xdr:colOff>
      <xdr:row>40</xdr:row>
      <xdr:rowOff>54437</xdr:rowOff>
    </xdr:to>
    <xdr:cxnSp macro="">
      <xdr:nvCxnSpPr>
        <xdr:cNvPr id="94" name="直線コネクタ 93"/>
        <xdr:cNvCxnSpPr/>
      </xdr:nvCxnSpPr>
      <xdr:spPr>
        <a:xfrm>
          <a:off x="10388600" y="691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144492</xdr:rowOff>
    </xdr:from>
    <xdr:ext cx="534377" cy="259045"/>
    <xdr:sp macro="" textlink="">
      <xdr:nvSpPr>
        <xdr:cNvPr id="95" name="【道路】&#10;一人当たり延長最大値テキスト"/>
        <xdr:cNvSpPr txBox="1"/>
      </xdr:nvSpPr>
      <xdr:spPr>
        <a:xfrm>
          <a:off x="10566400" y="5802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24.840</a:t>
          </a:r>
          <a:endParaRPr kumimoji="1" lang="ja-JP" altLang="en-US" sz="1000" b="1">
            <a:latin typeface="ＭＳ Ｐゴシック"/>
          </a:endParaRPr>
        </a:p>
      </xdr:txBody>
    </xdr:sp>
    <xdr:clientData/>
  </xdr:oneCellAnchor>
  <xdr:twoCellAnchor>
    <xdr:from>
      <xdr:col>15</xdr:col>
      <xdr:colOff>92075</xdr:colOff>
      <xdr:row>35</xdr:row>
      <xdr:rowOff>26365</xdr:rowOff>
    </xdr:from>
    <xdr:to>
      <xdr:col>15</xdr:col>
      <xdr:colOff>269875</xdr:colOff>
      <xdr:row>35</xdr:row>
      <xdr:rowOff>26365</xdr:rowOff>
    </xdr:to>
    <xdr:cxnSp macro="">
      <xdr:nvCxnSpPr>
        <xdr:cNvPr id="96" name="直線コネクタ 95"/>
        <xdr:cNvCxnSpPr/>
      </xdr:nvCxnSpPr>
      <xdr:spPr>
        <a:xfrm>
          <a:off x="10388600" y="6027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107154</xdr:rowOff>
    </xdr:from>
    <xdr:ext cx="534377" cy="259045"/>
    <xdr:sp macro="" textlink="">
      <xdr:nvSpPr>
        <xdr:cNvPr id="97" name="【道路】&#10;一人当たり延長平均値テキスト"/>
        <xdr:cNvSpPr txBox="1"/>
      </xdr:nvSpPr>
      <xdr:spPr>
        <a:xfrm>
          <a:off x="10566400" y="62793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17.740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128727</xdr:rowOff>
    </xdr:from>
    <xdr:to>
      <xdr:col>15</xdr:col>
      <xdr:colOff>231775</xdr:colOff>
      <xdr:row>37</xdr:row>
      <xdr:rowOff>58877</xdr:rowOff>
    </xdr:to>
    <xdr:sp macro="" textlink="">
      <xdr:nvSpPr>
        <xdr:cNvPr id="98" name="フローチャート : 判断 97"/>
        <xdr:cNvSpPr/>
      </xdr:nvSpPr>
      <xdr:spPr>
        <a:xfrm>
          <a:off x="10426700" y="630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34</xdr:row>
      <xdr:rowOff>116429</xdr:rowOff>
    </xdr:from>
    <xdr:to>
      <xdr:col>14</xdr:col>
      <xdr:colOff>79375</xdr:colOff>
      <xdr:row>35</xdr:row>
      <xdr:rowOff>46579</xdr:rowOff>
    </xdr:to>
    <xdr:sp macro="" textlink="">
      <xdr:nvSpPr>
        <xdr:cNvPr id="99" name="フローチャート : 判断 98"/>
        <xdr:cNvSpPr/>
      </xdr:nvSpPr>
      <xdr:spPr>
        <a:xfrm>
          <a:off x="9588500" y="594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0" name="テキスト ボックス 9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1" name="テキスト ボックス 10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2" name="テキスト ボックス 10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3" name="テキスト ボックス 10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4" name="テキスト ボックス 10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38659</xdr:rowOff>
    </xdr:from>
    <xdr:to>
      <xdr:col>14</xdr:col>
      <xdr:colOff>79375</xdr:colOff>
      <xdr:row>39</xdr:row>
      <xdr:rowOff>140259</xdr:rowOff>
    </xdr:to>
    <xdr:sp macro="" textlink="">
      <xdr:nvSpPr>
        <xdr:cNvPr id="105" name="円/楕円 104"/>
        <xdr:cNvSpPr/>
      </xdr:nvSpPr>
      <xdr:spPr>
        <a:xfrm>
          <a:off x="9588500" y="672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33</xdr:row>
      <xdr:rowOff>63106</xdr:rowOff>
    </xdr:from>
    <xdr:ext cx="534377" cy="259045"/>
    <xdr:sp macro="" textlink="">
      <xdr:nvSpPr>
        <xdr:cNvPr id="106" name="n_1aveValue【道路】&#10;一人当たり延長"/>
        <xdr:cNvSpPr txBox="1"/>
      </xdr:nvSpPr>
      <xdr:spPr>
        <a:xfrm>
          <a:off x="9359410" y="572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25.509</a:t>
          </a:r>
          <a:endParaRPr kumimoji="1" lang="ja-JP" altLang="en-US" sz="1000" b="1">
            <a:solidFill>
              <a:srgbClr val="000080"/>
            </a:solidFill>
            <a:latin typeface="ＭＳ Ｐゴシック"/>
          </a:endParaRPr>
        </a:p>
      </xdr:txBody>
    </xdr:sp>
    <xdr:clientData/>
  </xdr:oneCellAnchor>
  <xdr:oneCellAnchor>
    <xdr:from>
      <xdr:col>13</xdr:col>
      <xdr:colOff>466802</xdr:colOff>
      <xdr:row>39</xdr:row>
      <xdr:rowOff>131386</xdr:rowOff>
    </xdr:from>
    <xdr:ext cx="469744" cy="259045"/>
    <xdr:sp macro="" textlink="">
      <xdr:nvSpPr>
        <xdr:cNvPr id="107" name="n_1mainValue【道路】&#10;一人当たり延長"/>
        <xdr:cNvSpPr txBox="1"/>
      </xdr:nvSpPr>
      <xdr:spPr>
        <a:xfrm>
          <a:off x="9391727" y="6817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8" name="正方形/長方形 10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9" name="正方形/長方形 10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0" name="正方形/長方形 10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1" name="正方形/長方形 11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2" name="正方形/長方形 11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3" name="正方形/長方形 11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4" name="正方形/長方形 11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5" name="正方形/長方形 11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6" name="テキスト ボックス 11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7" name="直線コネクタ 11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18" name="テキスト ボックス 11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19" name="直線コネクタ 11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0" name="テキスト ボックス 11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1" name="直線コネクタ 12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2" name="テキスト ボックス 12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3" name="直線コネクタ 12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4" name="テキスト ボックス 12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5" name="直線コネクタ 12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6" name="テキスト ボックス 125"/>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7" name="直線コネクタ 12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28" name="テキスト ボックス 12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2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125730</xdr:rowOff>
    </xdr:from>
    <xdr:to>
      <xdr:col>6</xdr:col>
      <xdr:colOff>510540</xdr:colOff>
      <xdr:row>64</xdr:row>
      <xdr:rowOff>68580</xdr:rowOff>
    </xdr:to>
    <xdr:cxnSp macro="">
      <xdr:nvCxnSpPr>
        <xdr:cNvPr id="130" name="直線コネクタ 129"/>
        <xdr:cNvCxnSpPr/>
      </xdr:nvCxnSpPr>
      <xdr:spPr>
        <a:xfrm flipV="1">
          <a:off x="4634865" y="95554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72407</xdr:rowOff>
    </xdr:from>
    <xdr:ext cx="405111" cy="259045"/>
    <xdr:sp macro="" textlink="">
      <xdr:nvSpPr>
        <xdr:cNvPr id="131" name="【橋りょう・トンネル】&#10;有形固定資産減価償却率最小値テキスト"/>
        <xdr:cNvSpPr txBox="1"/>
      </xdr:nvSpPr>
      <xdr:spPr>
        <a:xfrm>
          <a:off x="47244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6</xdr:col>
      <xdr:colOff>422275</xdr:colOff>
      <xdr:row>64</xdr:row>
      <xdr:rowOff>68580</xdr:rowOff>
    </xdr:from>
    <xdr:to>
      <xdr:col>6</xdr:col>
      <xdr:colOff>600075</xdr:colOff>
      <xdr:row>64</xdr:row>
      <xdr:rowOff>68580</xdr:rowOff>
    </xdr:to>
    <xdr:cxnSp macro="">
      <xdr:nvCxnSpPr>
        <xdr:cNvPr id="132" name="直線コネクタ 131"/>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72407</xdr:rowOff>
    </xdr:from>
    <xdr:ext cx="405111" cy="259045"/>
    <xdr:sp macro="" textlink="">
      <xdr:nvSpPr>
        <xdr:cNvPr id="133" name="【橋りょう・トンネル】&#10;有形固定資産減価償却率最大値テキスト"/>
        <xdr:cNvSpPr txBox="1"/>
      </xdr:nvSpPr>
      <xdr:spPr>
        <a:xfrm>
          <a:off x="4724400" y="933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a:t>
          </a:r>
          <a:endParaRPr kumimoji="1" lang="ja-JP" altLang="en-US" sz="1000" b="1">
            <a:latin typeface="ＭＳ Ｐゴシック"/>
          </a:endParaRPr>
        </a:p>
      </xdr:txBody>
    </xdr:sp>
    <xdr:clientData/>
  </xdr:oneCellAnchor>
  <xdr:twoCellAnchor>
    <xdr:from>
      <xdr:col>6</xdr:col>
      <xdr:colOff>422275</xdr:colOff>
      <xdr:row>55</xdr:row>
      <xdr:rowOff>125730</xdr:rowOff>
    </xdr:from>
    <xdr:to>
      <xdr:col>6</xdr:col>
      <xdr:colOff>600075</xdr:colOff>
      <xdr:row>55</xdr:row>
      <xdr:rowOff>125730</xdr:rowOff>
    </xdr:to>
    <xdr:cxnSp macro="">
      <xdr:nvCxnSpPr>
        <xdr:cNvPr id="134" name="直線コネクタ 133"/>
        <xdr:cNvCxnSpPr/>
      </xdr:nvCxnSpPr>
      <xdr:spPr>
        <a:xfrm>
          <a:off x="4546600" y="955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71645</xdr:rowOff>
    </xdr:from>
    <xdr:ext cx="405111" cy="259045"/>
    <xdr:sp macro="" textlink="">
      <xdr:nvSpPr>
        <xdr:cNvPr id="135" name="【橋りょう・トンネル】&#10;有形固定資産減価償却率平均値テキスト"/>
        <xdr:cNvSpPr txBox="1"/>
      </xdr:nvSpPr>
      <xdr:spPr>
        <a:xfrm>
          <a:off x="4724400" y="10358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93218</xdr:rowOff>
    </xdr:from>
    <xdr:to>
      <xdr:col>6</xdr:col>
      <xdr:colOff>561975</xdr:colOff>
      <xdr:row>61</xdr:row>
      <xdr:rowOff>23368</xdr:rowOff>
    </xdr:to>
    <xdr:sp macro="" textlink="">
      <xdr:nvSpPr>
        <xdr:cNvPr id="136" name="フローチャート : 判断 135"/>
        <xdr:cNvSpPr/>
      </xdr:nvSpPr>
      <xdr:spPr>
        <a:xfrm>
          <a:off x="4584700" y="1038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138938</xdr:rowOff>
    </xdr:from>
    <xdr:to>
      <xdr:col>5</xdr:col>
      <xdr:colOff>409575</xdr:colOff>
      <xdr:row>59</xdr:row>
      <xdr:rowOff>69088</xdr:rowOff>
    </xdr:to>
    <xdr:sp macro="" textlink="">
      <xdr:nvSpPr>
        <xdr:cNvPr id="137" name="フローチャート : 判断 136"/>
        <xdr:cNvSpPr/>
      </xdr:nvSpPr>
      <xdr:spPr>
        <a:xfrm>
          <a:off x="3746500" y="1008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8" name="テキスト ボックス 13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9" name="テキスト ボックス 13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0" name="テキスト ボックス 13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1" name="テキスト ボックス 14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2" name="テキスト ボックス 14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159512</xdr:rowOff>
    </xdr:from>
    <xdr:to>
      <xdr:col>5</xdr:col>
      <xdr:colOff>409575</xdr:colOff>
      <xdr:row>59</xdr:row>
      <xdr:rowOff>89662</xdr:rowOff>
    </xdr:to>
    <xdr:sp macro="" textlink="">
      <xdr:nvSpPr>
        <xdr:cNvPr id="143" name="円/楕円 142"/>
        <xdr:cNvSpPr/>
      </xdr:nvSpPr>
      <xdr:spPr>
        <a:xfrm>
          <a:off x="3746500" y="1010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85615</xdr:rowOff>
    </xdr:from>
    <xdr:ext cx="405111" cy="259045"/>
    <xdr:sp macro="" textlink="">
      <xdr:nvSpPr>
        <xdr:cNvPr id="144" name="n_1aveValue【橋りょう・トンネル】&#10;有形固定資産減価償却率"/>
        <xdr:cNvSpPr txBox="1"/>
      </xdr:nvSpPr>
      <xdr:spPr>
        <a:xfrm>
          <a:off x="3582043" y="9858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5</xdr:col>
      <xdr:colOff>143518</xdr:colOff>
      <xdr:row>59</xdr:row>
      <xdr:rowOff>80789</xdr:rowOff>
    </xdr:from>
    <xdr:ext cx="405111" cy="259045"/>
    <xdr:sp macro="" textlink="">
      <xdr:nvSpPr>
        <xdr:cNvPr id="145" name="n_1mainValue【橋りょう・トンネル】&#10;有形固定資産減価償却率"/>
        <xdr:cNvSpPr txBox="1"/>
      </xdr:nvSpPr>
      <xdr:spPr>
        <a:xfrm>
          <a:off x="3582043" y="10196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6" name="正方形/長方形 14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7" name="正方形/長方形 14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8" name="正方形/長方形 14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9" name="正方形/長方形 14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0" name="正方形/長方形 14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1" name="正方形/長方形 15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2" name="正方形/長方形 15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248,287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3" name="正方形/長方形 15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4" name="テキスト ボックス 15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5" name="直線コネクタ 15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56" name="直線コネクタ 15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57" name="テキスト ボックス 15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58" name="直線コネクタ 15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59" name="テキスト ボックス 158"/>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0" name="直線コネクタ 15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61" name="テキスト ボックス 160"/>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2" name="直線コネクタ 16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63" name="テキスト ボックス 162"/>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4" name="直線コネクタ 16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53720</xdr:rowOff>
    </xdr:from>
    <xdr:ext cx="595419" cy="259045"/>
    <xdr:sp macro="" textlink="">
      <xdr:nvSpPr>
        <xdr:cNvPr id="165" name="テキスト ボックス 164"/>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66" name="直線コネクタ 16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67" name="テキスト ボックス 16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8" name="直線コネクタ 16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9" name="テキスト ボックス 16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103725</xdr:rowOff>
    </xdr:from>
    <xdr:to>
      <xdr:col>15</xdr:col>
      <xdr:colOff>180340</xdr:colOff>
      <xdr:row>63</xdr:row>
      <xdr:rowOff>170021</xdr:rowOff>
    </xdr:to>
    <xdr:cxnSp macro="">
      <xdr:nvCxnSpPr>
        <xdr:cNvPr id="171" name="直線コネクタ 170"/>
        <xdr:cNvCxnSpPr/>
      </xdr:nvCxnSpPr>
      <xdr:spPr>
        <a:xfrm flipV="1">
          <a:off x="10476865" y="9533475"/>
          <a:ext cx="0" cy="1437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2398</xdr:rowOff>
    </xdr:from>
    <xdr:ext cx="534377" cy="259045"/>
    <xdr:sp macro="" textlink="">
      <xdr:nvSpPr>
        <xdr:cNvPr id="172" name="【橋りょう・トンネル】&#10;一人当たり有形固定資産（償却資産）額最小値テキスト"/>
        <xdr:cNvSpPr txBox="1"/>
      </xdr:nvSpPr>
      <xdr:spPr>
        <a:xfrm>
          <a:off x="10566400" y="1097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80,875</a:t>
          </a:r>
          <a:endParaRPr kumimoji="1" lang="ja-JP" altLang="en-US" sz="1000" b="1">
            <a:latin typeface="ＭＳ Ｐゴシック"/>
          </a:endParaRPr>
        </a:p>
      </xdr:txBody>
    </xdr:sp>
    <xdr:clientData/>
  </xdr:oneCellAnchor>
  <xdr:twoCellAnchor>
    <xdr:from>
      <xdr:col>15</xdr:col>
      <xdr:colOff>92075</xdr:colOff>
      <xdr:row>63</xdr:row>
      <xdr:rowOff>170021</xdr:rowOff>
    </xdr:from>
    <xdr:to>
      <xdr:col>15</xdr:col>
      <xdr:colOff>269875</xdr:colOff>
      <xdr:row>63</xdr:row>
      <xdr:rowOff>170021</xdr:rowOff>
    </xdr:to>
    <xdr:cxnSp macro="">
      <xdr:nvCxnSpPr>
        <xdr:cNvPr id="173" name="直線コネクタ 172"/>
        <xdr:cNvCxnSpPr/>
      </xdr:nvCxnSpPr>
      <xdr:spPr>
        <a:xfrm>
          <a:off x="10388600" y="1097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50402</xdr:rowOff>
    </xdr:from>
    <xdr:ext cx="599010" cy="259045"/>
    <xdr:sp macro="" textlink="">
      <xdr:nvSpPr>
        <xdr:cNvPr id="174" name="【橋りょう・トンネル】&#10;一人当たり有形固定資産（償却資産）額最大値テキスト"/>
        <xdr:cNvSpPr txBox="1"/>
      </xdr:nvSpPr>
      <xdr:spPr>
        <a:xfrm>
          <a:off x="10566400" y="9308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961,476</a:t>
          </a:r>
          <a:endParaRPr kumimoji="1" lang="ja-JP" altLang="en-US" sz="1000" b="1">
            <a:latin typeface="ＭＳ Ｐゴシック"/>
          </a:endParaRPr>
        </a:p>
      </xdr:txBody>
    </xdr:sp>
    <xdr:clientData/>
  </xdr:oneCellAnchor>
  <xdr:twoCellAnchor>
    <xdr:from>
      <xdr:col>15</xdr:col>
      <xdr:colOff>92075</xdr:colOff>
      <xdr:row>55</xdr:row>
      <xdr:rowOff>103725</xdr:rowOff>
    </xdr:from>
    <xdr:to>
      <xdr:col>15</xdr:col>
      <xdr:colOff>269875</xdr:colOff>
      <xdr:row>55</xdr:row>
      <xdr:rowOff>103725</xdr:rowOff>
    </xdr:to>
    <xdr:cxnSp macro="">
      <xdr:nvCxnSpPr>
        <xdr:cNvPr id="175" name="直線コネクタ 174"/>
        <xdr:cNvCxnSpPr/>
      </xdr:nvCxnSpPr>
      <xdr:spPr>
        <a:xfrm>
          <a:off x="10388600" y="9533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160414</xdr:rowOff>
    </xdr:from>
    <xdr:ext cx="599010" cy="259045"/>
    <xdr:sp macro="" textlink="">
      <xdr:nvSpPr>
        <xdr:cNvPr id="176" name="【橋りょう・トンネル】&#10;一人当たり有形固定資産（償却資産）額平均値テキスト"/>
        <xdr:cNvSpPr txBox="1"/>
      </xdr:nvSpPr>
      <xdr:spPr>
        <a:xfrm>
          <a:off x="10566400" y="106188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252,436</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10537</xdr:rowOff>
    </xdr:from>
    <xdr:to>
      <xdr:col>15</xdr:col>
      <xdr:colOff>231775</xdr:colOff>
      <xdr:row>62</xdr:row>
      <xdr:rowOff>112137</xdr:rowOff>
    </xdr:to>
    <xdr:sp macro="" textlink="">
      <xdr:nvSpPr>
        <xdr:cNvPr id="177" name="フローチャート : 判断 176"/>
        <xdr:cNvSpPr/>
      </xdr:nvSpPr>
      <xdr:spPr>
        <a:xfrm>
          <a:off x="10426700" y="1064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117799</xdr:rowOff>
    </xdr:from>
    <xdr:to>
      <xdr:col>14</xdr:col>
      <xdr:colOff>79375</xdr:colOff>
      <xdr:row>62</xdr:row>
      <xdr:rowOff>47949</xdr:rowOff>
    </xdr:to>
    <xdr:sp macro="" textlink="">
      <xdr:nvSpPr>
        <xdr:cNvPr id="178" name="フローチャート : 判断 177"/>
        <xdr:cNvSpPr/>
      </xdr:nvSpPr>
      <xdr:spPr>
        <a:xfrm>
          <a:off x="9588500" y="1057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9" name="テキスト ボックス 17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0" name="テキスト ボックス 17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1" name="テキスト ボックス 18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2" name="テキスト ボックス 18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3" name="テキスト ボックス 18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162691</xdr:rowOff>
    </xdr:from>
    <xdr:to>
      <xdr:col>14</xdr:col>
      <xdr:colOff>79375</xdr:colOff>
      <xdr:row>64</xdr:row>
      <xdr:rowOff>92841</xdr:rowOff>
    </xdr:to>
    <xdr:sp macro="" textlink="">
      <xdr:nvSpPr>
        <xdr:cNvPr id="184" name="円/楕円 183"/>
        <xdr:cNvSpPr/>
      </xdr:nvSpPr>
      <xdr:spPr>
        <a:xfrm>
          <a:off x="9588500" y="1096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60</xdr:row>
      <xdr:rowOff>64476</xdr:rowOff>
    </xdr:from>
    <xdr:ext cx="599010" cy="259045"/>
    <xdr:sp macro="" textlink="">
      <xdr:nvSpPr>
        <xdr:cNvPr id="185" name="n_1aveValue【橋りょう・トンネル】&#10;一人当たり有形固定資産（償却資産）額"/>
        <xdr:cNvSpPr txBox="1"/>
      </xdr:nvSpPr>
      <xdr:spPr>
        <a:xfrm>
          <a:off x="9327094" y="10351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291,746</a:t>
          </a:r>
          <a:endParaRPr kumimoji="1" lang="ja-JP" altLang="en-US" sz="1000" b="1">
            <a:solidFill>
              <a:srgbClr val="000080"/>
            </a:solidFill>
            <a:latin typeface="ＭＳ Ｐゴシック"/>
          </a:endParaRPr>
        </a:p>
      </xdr:txBody>
    </xdr:sp>
    <xdr:clientData/>
  </xdr:oneCellAnchor>
  <xdr:oneCellAnchor>
    <xdr:from>
      <xdr:col>13</xdr:col>
      <xdr:colOff>434486</xdr:colOff>
      <xdr:row>64</xdr:row>
      <xdr:rowOff>83968</xdr:rowOff>
    </xdr:from>
    <xdr:ext cx="534377" cy="259045"/>
    <xdr:sp macro="" textlink="">
      <xdr:nvSpPr>
        <xdr:cNvPr id="186" name="n_1mainValue【橋りょう・トンネル】&#10;一人当たり有形固定資産（償却資産）額"/>
        <xdr:cNvSpPr txBox="1"/>
      </xdr:nvSpPr>
      <xdr:spPr>
        <a:xfrm>
          <a:off x="9359411" y="1105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54,253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7" name="正方形/長方形 18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8" name="正方形/長方形 18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9" name="正方形/長方形 18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0" name="正方形/長方形 18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1" name="正方形/長方形 19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2" name="正方形/長方形 19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3" name="正方形/長方形 19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4" name="正方形/長方形 19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5" name="テキスト ボックス 19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6" name="直線コネクタ 19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7" name="テキスト ボックス 19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8" name="直線コネクタ 19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99" name="テキスト ボックス 19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0" name="直線コネクタ 19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1" name="テキスト ボックス 20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2" name="直線コネクタ 20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3" name="テキスト ボックス 20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4" name="直線コネクタ 20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5" name="テキスト ボックス 20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6" name="直線コネクタ 20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07" name="テキスト ボックス 20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8" name="直線コネクタ 20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9" name="テキスト ボックス 20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167639</xdr:rowOff>
    </xdr:from>
    <xdr:to>
      <xdr:col>6</xdr:col>
      <xdr:colOff>510540</xdr:colOff>
      <xdr:row>86</xdr:row>
      <xdr:rowOff>55245</xdr:rowOff>
    </xdr:to>
    <xdr:cxnSp macro="">
      <xdr:nvCxnSpPr>
        <xdr:cNvPr id="211" name="直線コネクタ 210"/>
        <xdr:cNvCxnSpPr/>
      </xdr:nvCxnSpPr>
      <xdr:spPr>
        <a:xfrm flipV="1">
          <a:off x="4634865" y="13369289"/>
          <a:ext cx="0" cy="14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59072</xdr:rowOff>
    </xdr:from>
    <xdr:ext cx="405111" cy="259045"/>
    <xdr:sp macro="" textlink="">
      <xdr:nvSpPr>
        <xdr:cNvPr id="212" name="【公営住宅】&#10;有形固定資産減価償却率最小値テキスト"/>
        <xdr:cNvSpPr txBox="1"/>
      </xdr:nvSpPr>
      <xdr:spPr>
        <a:xfrm>
          <a:off x="4724400" y="1480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6</xdr:col>
      <xdr:colOff>422275</xdr:colOff>
      <xdr:row>86</xdr:row>
      <xdr:rowOff>55245</xdr:rowOff>
    </xdr:from>
    <xdr:to>
      <xdr:col>6</xdr:col>
      <xdr:colOff>600075</xdr:colOff>
      <xdr:row>86</xdr:row>
      <xdr:rowOff>55245</xdr:rowOff>
    </xdr:to>
    <xdr:cxnSp macro="">
      <xdr:nvCxnSpPr>
        <xdr:cNvPr id="213" name="直線コネクタ 212"/>
        <xdr:cNvCxnSpPr/>
      </xdr:nvCxnSpPr>
      <xdr:spPr>
        <a:xfrm>
          <a:off x="4546600" y="1479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114316</xdr:rowOff>
    </xdr:from>
    <xdr:ext cx="405111" cy="259045"/>
    <xdr:sp macro="" textlink="">
      <xdr:nvSpPr>
        <xdr:cNvPr id="214" name="【公営住宅】&#10;有形固定資産減価償却率最大値テキスト"/>
        <xdr:cNvSpPr txBox="1"/>
      </xdr:nvSpPr>
      <xdr:spPr>
        <a:xfrm>
          <a:off x="4724400"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98.2</a:t>
          </a:r>
          <a:endParaRPr kumimoji="1" lang="ja-JP" altLang="en-US" sz="1000" b="1">
            <a:latin typeface="ＭＳ Ｐゴシック"/>
          </a:endParaRPr>
        </a:p>
      </xdr:txBody>
    </xdr:sp>
    <xdr:clientData/>
  </xdr:oneCellAnchor>
  <xdr:twoCellAnchor>
    <xdr:from>
      <xdr:col>6</xdr:col>
      <xdr:colOff>422275</xdr:colOff>
      <xdr:row>77</xdr:row>
      <xdr:rowOff>167639</xdr:rowOff>
    </xdr:from>
    <xdr:to>
      <xdr:col>6</xdr:col>
      <xdr:colOff>600075</xdr:colOff>
      <xdr:row>77</xdr:row>
      <xdr:rowOff>167639</xdr:rowOff>
    </xdr:to>
    <xdr:cxnSp macro="">
      <xdr:nvCxnSpPr>
        <xdr:cNvPr id="215" name="直線コネクタ 214"/>
        <xdr:cNvCxnSpPr/>
      </xdr:nvCxnSpPr>
      <xdr:spPr>
        <a:xfrm>
          <a:off x="4546600" y="1336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120032</xdr:rowOff>
    </xdr:from>
    <xdr:ext cx="405111" cy="259045"/>
    <xdr:sp macro="" textlink="">
      <xdr:nvSpPr>
        <xdr:cNvPr id="216" name="【公営住宅】&#10;有形固定資産減価償却率平均値テキスト"/>
        <xdr:cNvSpPr txBox="1"/>
      </xdr:nvSpPr>
      <xdr:spPr>
        <a:xfrm>
          <a:off x="4724400" y="1417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141605</xdr:rowOff>
    </xdr:from>
    <xdr:to>
      <xdr:col>6</xdr:col>
      <xdr:colOff>561975</xdr:colOff>
      <xdr:row>83</xdr:row>
      <xdr:rowOff>71755</xdr:rowOff>
    </xdr:to>
    <xdr:sp macro="" textlink="">
      <xdr:nvSpPr>
        <xdr:cNvPr id="217" name="フローチャート : 判断 216"/>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168275</xdr:rowOff>
    </xdr:from>
    <xdr:to>
      <xdr:col>5</xdr:col>
      <xdr:colOff>409575</xdr:colOff>
      <xdr:row>82</xdr:row>
      <xdr:rowOff>98425</xdr:rowOff>
    </xdr:to>
    <xdr:sp macro="" textlink="">
      <xdr:nvSpPr>
        <xdr:cNvPr id="218" name="フローチャート : 判断 217"/>
        <xdr:cNvSpPr/>
      </xdr:nvSpPr>
      <xdr:spPr>
        <a:xfrm>
          <a:off x="37465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9" name="テキスト ボックス 21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0" name="テキスト ボックス 21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1" name="テキスト ボックス 22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2" name="テキスト ボックス 22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3" name="テキスト ボックス 22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78</xdr:row>
      <xdr:rowOff>8255</xdr:rowOff>
    </xdr:from>
    <xdr:to>
      <xdr:col>5</xdr:col>
      <xdr:colOff>409575</xdr:colOff>
      <xdr:row>78</xdr:row>
      <xdr:rowOff>109855</xdr:rowOff>
    </xdr:to>
    <xdr:sp macro="" textlink="">
      <xdr:nvSpPr>
        <xdr:cNvPr id="224" name="円/楕円 223"/>
        <xdr:cNvSpPr/>
      </xdr:nvSpPr>
      <xdr:spPr>
        <a:xfrm>
          <a:off x="3746500" y="1338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89552</xdr:rowOff>
    </xdr:from>
    <xdr:ext cx="405111" cy="259045"/>
    <xdr:sp macro="" textlink="">
      <xdr:nvSpPr>
        <xdr:cNvPr id="225" name="n_1aveValue【公営住宅】&#10;有形固定資産減価償却率"/>
        <xdr:cNvSpPr txBox="1"/>
      </xdr:nvSpPr>
      <xdr:spPr>
        <a:xfrm>
          <a:off x="3582043" y="1414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oneCellAnchor>
    <xdr:from>
      <xdr:col>5</xdr:col>
      <xdr:colOff>143518</xdr:colOff>
      <xdr:row>76</xdr:row>
      <xdr:rowOff>126382</xdr:rowOff>
    </xdr:from>
    <xdr:ext cx="405111" cy="259045"/>
    <xdr:sp macro="" textlink="">
      <xdr:nvSpPr>
        <xdr:cNvPr id="226" name="n_1mainValue【公営住宅】&#10;有形固定資産減価償却率"/>
        <xdr:cNvSpPr txBox="1"/>
      </xdr:nvSpPr>
      <xdr:spPr>
        <a:xfrm>
          <a:off x="3582043" y="1315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7" name="正方形/長方形 22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8" name="正方形/長方形 22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9" name="正方形/長方形 22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0" name="正方形/長方形 22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1" name="正方形/長方形 23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2" name="正方形/長方形 23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3" name="正方形/長方形 23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0.488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4" name="正方形/長方形 23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5" name="テキスト ボックス 23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6" name="直線コネクタ 23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7" name="直線コネクタ 23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8" name="テキスト ボックス 23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9" name="直線コネクタ 23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0" name="テキスト ボックス 23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1" name="直線コネクタ 24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2" name="テキスト ボックス 24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3" name="直線コネクタ 24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4" name="テキスト ボックス 24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5" name="直線コネクタ 2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6" name="テキスト ボックス 2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121310</xdr:rowOff>
    </xdr:from>
    <xdr:to>
      <xdr:col>15</xdr:col>
      <xdr:colOff>180340</xdr:colOff>
      <xdr:row>86</xdr:row>
      <xdr:rowOff>609</xdr:rowOff>
    </xdr:to>
    <xdr:cxnSp macro="">
      <xdr:nvCxnSpPr>
        <xdr:cNvPr id="248" name="直線コネクタ 247"/>
        <xdr:cNvCxnSpPr/>
      </xdr:nvCxnSpPr>
      <xdr:spPr>
        <a:xfrm flipV="1">
          <a:off x="10476865" y="13494410"/>
          <a:ext cx="0" cy="1250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4436</xdr:rowOff>
    </xdr:from>
    <xdr:ext cx="469744" cy="259045"/>
    <xdr:sp macro="" textlink="">
      <xdr:nvSpPr>
        <xdr:cNvPr id="249" name="【公営住宅】&#10;一人当たり面積最小値テキスト"/>
        <xdr:cNvSpPr txBox="1"/>
      </xdr:nvSpPr>
      <xdr:spPr>
        <a:xfrm>
          <a:off x="10566400" y="1474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0.082</a:t>
          </a:r>
          <a:endParaRPr kumimoji="1" lang="ja-JP" altLang="en-US" sz="1000" b="1">
            <a:latin typeface="ＭＳ Ｐゴシック"/>
          </a:endParaRPr>
        </a:p>
      </xdr:txBody>
    </xdr:sp>
    <xdr:clientData/>
  </xdr:oneCellAnchor>
  <xdr:twoCellAnchor>
    <xdr:from>
      <xdr:col>15</xdr:col>
      <xdr:colOff>92075</xdr:colOff>
      <xdr:row>86</xdr:row>
      <xdr:rowOff>609</xdr:rowOff>
    </xdr:from>
    <xdr:to>
      <xdr:col>15</xdr:col>
      <xdr:colOff>269875</xdr:colOff>
      <xdr:row>86</xdr:row>
      <xdr:rowOff>609</xdr:rowOff>
    </xdr:to>
    <xdr:cxnSp macro="">
      <xdr:nvCxnSpPr>
        <xdr:cNvPr id="250" name="直線コネクタ 249"/>
        <xdr:cNvCxnSpPr/>
      </xdr:nvCxnSpPr>
      <xdr:spPr>
        <a:xfrm>
          <a:off x="10388600" y="1474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67987</xdr:rowOff>
    </xdr:from>
    <xdr:ext cx="469744" cy="259045"/>
    <xdr:sp macro="" textlink="">
      <xdr:nvSpPr>
        <xdr:cNvPr id="251" name="【公営住宅】&#10;一人当たり面積最大値テキスト"/>
        <xdr:cNvSpPr txBox="1"/>
      </xdr:nvSpPr>
      <xdr:spPr>
        <a:xfrm>
          <a:off x="10566400" y="1326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2.818</a:t>
          </a:r>
          <a:endParaRPr kumimoji="1" lang="ja-JP" altLang="en-US" sz="1000" b="1">
            <a:latin typeface="ＭＳ Ｐゴシック"/>
          </a:endParaRPr>
        </a:p>
      </xdr:txBody>
    </xdr:sp>
    <xdr:clientData/>
  </xdr:oneCellAnchor>
  <xdr:twoCellAnchor>
    <xdr:from>
      <xdr:col>15</xdr:col>
      <xdr:colOff>92075</xdr:colOff>
      <xdr:row>78</xdr:row>
      <xdr:rowOff>121310</xdr:rowOff>
    </xdr:from>
    <xdr:to>
      <xdr:col>15</xdr:col>
      <xdr:colOff>269875</xdr:colOff>
      <xdr:row>78</xdr:row>
      <xdr:rowOff>121310</xdr:rowOff>
    </xdr:to>
    <xdr:cxnSp macro="">
      <xdr:nvCxnSpPr>
        <xdr:cNvPr id="252" name="直線コネクタ 251"/>
        <xdr:cNvCxnSpPr/>
      </xdr:nvCxnSpPr>
      <xdr:spPr>
        <a:xfrm>
          <a:off x="10388600" y="1349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167809</xdr:rowOff>
    </xdr:from>
    <xdr:ext cx="469744" cy="259045"/>
    <xdr:sp macro="" textlink="">
      <xdr:nvSpPr>
        <xdr:cNvPr id="253" name="【公営住宅】&#10;一人当たり面積平均値テキスト"/>
        <xdr:cNvSpPr txBox="1"/>
      </xdr:nvSpPr>
      <xdr:spPr>
        <a:xfrm>
          <a:off x="10566400" y="142267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1.058</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17932</xdr:rowOff>
    </xdr:from>
    <xdr:to>
      <xdr:col>15</xdr:col>
      <xdr:colOff>231775</xdr:colOff>
      <xdr:row>83</xdr:row>
      <xdr:rowOff>119532</xdr:rowOff>
    </xdr:to>
    <xdr:sp macro="" textlink="">
      <xdr:nvSpPr>
        <xdr:cNvPr id="254" name="フローチャート : 判断 253"/>
        <xdr:cNvSpPr/>
      </xdr:nvSpPr>
      <xdr:spPr>
        <a:xfrm>
          <a:off x="10426700" y="1424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5131</xdr:rowOff>
    </xdr:from>
    <xdr:to>
      <xdr:col>14</xdr:col>
      <xdr:colOff>79375</xdr:colOff>
      <xdr:row>84</xdr:row>
      <xdr:rowOff>106731</xdr:rowOff>
    </xdr:to>
    <xdr:sp macro="" textlink="">
      <xdr:nvSpPr>
        <xdr:cNvPr id="255" name="フローチャート : 判断 254"/>
        <xdr:cNvSpPr/>
      </xdr:nvSpPr>
      <xdr:spPr>
        <a:xfrm>
          <a:off x="9588500" y="1440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6" name="テキスト ボックス 2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7" name="テキスト ボックス 2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8" name="テキスト ボックス 2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9" name="テキスト ボックス 2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0" name="テキスト ボックス 2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116230</xdr:rowOff>
    </xdr:from>
    <xdr:to>
      <xdr:col>14</xdr:col>
      <xdr:colOff>79375</xdr:colOff>
      <xdr:row>86</xdr:row>
      <xdr:rowOff>46380</xdr:rowOff>
    </xdr:to>
    <xdr:sp macro="" textlink="">
      <xdr:nvSpPr>
        <xdr:cNvPr id="261" name="円/楕円 260"/>
        <xdr:cNvSpPr/>
      </xdr:nvSpPr>
      <xdr:spPr>
        <a:xfrm>
          <a:off x="9588500" y="1468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123258</xdr:rowOff>
    </xdr:from>
    <xdr:ext cx="469744" cy="259045"/>
    <xdr:sp macro="" textlink="">
      <xdr:nvSpPr>
        <xdr:cNvPr id="262" name="n_1aveValue【公営住宅】&#10;一人当たり面積"/>
        <xdr:cNvSpPr txBox="1"/>
      </xdr:nvSpPr>
      <xdr:spPr>
        <a:xfrm>
          <a:off x="9391727" y="14182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0.711</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37507</xdr:rowOff>
    </xdr:from>
    <xdr:ext cx="469744" cy="259045"/>
    <xdr:sp macro="" textlink="">
      <xdr:nvSpPr>
        <xdr:cNvPr id="263" name="n_1mainValue【公営住宅】&#10;一人当たり面積"/>
        <xdr:cNvSpPr txBox="1"/>
      </xdr:nvSpPr>
      <xdr:spPr>
        <a:xfrm>
          <a:off x="9391727" y="1478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4" name="正方形/長方形 26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5" name="正方形/長方形 26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6" name="正方形/長方形 26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7" name="正方形/長方形 26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8" name="正方形/長方形 26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9" name="正方形/長方形 26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0" name="正方形/長方形 26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1" name="正方形/長方形 27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2" name="正方形/長方形 27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3" name="正方形/長方形 27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4" name="正方形/長方形 27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5" name="正方形/長方形 27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6" name="正方形/長方形 27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7" name="正方形/長方形 27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8" name="正方形/長方形 27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1,868</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9" name="正方形/長方形 27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0" name="正方形/長方形 27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1" name="正方形/長方形 28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2" name="正方形/長方形 28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3" name="正方形/長方形 28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4" name="正方形/長方形 28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5" name="正方形/長方形 28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6" name="正方形/長方形 28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7" name="正方形/長方形 28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8" name="テキスト ボックス 28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9" name="直線コネクタ 28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0" name="テキスト ボックス 289"/>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91" name="直線コネクタ 290"/>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92" name="テキスト ボックス 291"/>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93" name="直線コネクタ 292"/>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94" name="テキスト ボックス 293"/>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95" name="直線コネクタ 294"/>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96" name="テキスト ボックス 295"/>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97" name="直線コネクタ 296"/>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298" name="テキスト ボックス 297"/>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9" name="直線コネクタ 29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00" name="テキスト ボックス 299"/>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46482</xdr:rowOff>
    </xdr:from>
    <xdr:to>
      <xdr:col>23</xdr:col>
      <xdr:colOff>516889</xdr:colOff>
      <xdr:row>42</xdr:row>
      <xdr:rowOff>35052</xdr:rowOff>
    </xdr:to>
    <xdr:cxnSp macro="">
      <xdr:nvCxnSpPr>
        <xdr:cNvPr id="302" name="直線コネクタ 301"/>
        <xdr:cNvCxnSpPr/>
      </xdr:nvCxnSpPr>
      <xdr:spPr>
        <a:xfrm flipV="1">
          <a:off x="16318864" y="5704332"/>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38879</xdr:rowOff>
    </xdr:from>
    <xdr:ext cx="405111" cy="259045"/>
    <xdr:sp macro="" textlink="">
      <xdr:nvSpPr>
        <xdr:cNvPr id="303" name="【認定こども園・幼稚園・保育所】&#10;有形固定資産減価償却率最小値テキスト"/>
        <xdr:cNvSpPr txBox="1"/>
      </xdr:nvSpPr>
      <xdr:spPr>
        <a:xfrm>
          <a:off x="16408400" y="7239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a:t>
          </a:r>
          <a:endParaRPr kumimoji="1" lang="ja-JP" altLang="en-US" sz="1000" b="1">
            <a:latin typeface="ＭＳ Ｐゴシック"/>
          </a:endParaRPr>
        </a:p>
      </xdr:txBody>
    </xdr:sp>
    <xdr:clientData/>
  </xdr:oneCellAnchor>
  <xdr:twoCellAnchor>
    <xdr:from>
      <xdr:col>23</xdr:col>
      <xdr:colOff>428625</xdr:colOff>
      <xdr:row>42</xdr:row>
      <xdr:rowOff>35052</xdr:rowOff>
    </xdr:from>
    <xdr:to>
      <xdr:col>23</xdr:col>
      <xdr:colOff>606425</xdr:colOff>
      <xdr:row>42</xdr:row>
      <xdr:rowOff>35052</xdr:rowOff>
    </xdr:to>
    <xdr:cxnSp macro="">
      <xdr:nvCxnSpPr>
        <xdr:cNvPr id="304" name="直線コネクタ 303"/>
        <xdr:cNvCxnSpPr/>
      </xdr:nvCxnSpPr>
      <xdr:spPr>
        <a:xfrm>
          <a:off x="16230600" y="723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164609</xdr:rowOff>
    </xdr:from>
    <xdr:ext cx="405111" cy="259045"/>
    <xdr:sp macro="" textlink="">
      <xdr:nvSpPr>
        <xdr:cNvPr id="305" name="【認定こども園・幼稚園・保育所】&#10;有形固定資産減価償却率最大値テキスト"/>
        <xdr:cNvSpPr txBox="1"/>
      </xdr:nvSpPr>
      <xdr:spPr>
        <a:xfrm>
          <a:off x="16408400" y="547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81.9</a:t>
          </a:r>
          <a:endParaRPr kumimoji="1" lang="ja-JP" altLang="en-US" sz="1000" b="1">
            <a:latin typeface="ＭＳ Ｐゴシック"/>
          </a:endParaRPr>
        </a:p>
      </xdr:txBody>
    </xdr:sp>
    <xdr:clientData/>
  </xdr:oneCellAnchor>
  <xdr:twoCellAnchor>
    <xdr:from>
      <xdr:col>23</xdr:col>
      <xdr:colOff>428625</xdr:colOff>
      <xdr:row>33</xdr:row>
      <xdr:rowOff>46482</xdr:rowOff>
    </xdr:from>
    <xdr:to>
      <xdr:col>23</xdr:col>
      <xdr:colOff>606425</xdr:colOff>
      <xdr:row>33</xdr:row>
      <xdr:rowOff>46482</xdr:rowOff>
    </xdr:to>
    <xdr:cxnSp macro="">
      <xdr:nvCxnSpPr>
        <xdr:cNvPr id="306" name="直線コネクタ 305"/>
        <xdr:cNvCxnSpPr/>
      </xdr:nvCxnSpPr>
      <xdr:spPr>
        <a:xfrm>
          <a:off x="16230600" y="570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79265</xdr:rowOff>
    </xdr:from>
    <xdr:ext cx="405111" cy="259045"/>
    <xdr:sp macro="" textlink="">
      <xdr:nvSpPr>
        <xdr:cNvPr id="307" name="【認定こども園・幼稚園・保育所】&#10;有形固定資産減価償却率平均値テキスト"/>
        <xdr:cNvSpPr txBox="1"/>
      </xdr:nvSpPr>
      <xdr:spPr>
        <a:xfrm>
          <a:off x="16408400" y="6765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100838</xdr:rowOff>
    </xdr:from>
    <xdr:to>
      <xdr:col>23</xdr:col>
      <xdr:colOff>568325</xdr:colOff>
      <xdr:row>40</xdr:row>
      <xdr:rowOff>30988</xdr:rowOff>
    </xdr:to>
    <xdr:sp macro="" textlink="">
      <xdr:nvSpPr>
        <xdr:cNvPr id="308" name="フローチャート : 判断 307"/>
        <xdr:cNvSpPr/>
      </xdr:nvSpPr>
      <xdr:spPr>
        <a:xfrm>
          <a:off x="16268700" y="67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40</xdr:row>
      <xdr:rowOff>116840</xdr:rowOff>
    </xdr:from>
    <xdr:to>
      <xdr:col>22</xdr:col>
      <xdr:colOff>415925</xdr:colOff>
      <xdr:row>41</xdr:row>
      <xdr:rowOff>46990</xdr:rowOff>
    </xdr:to>
    <xdr:sp macro="" textlink="">
      <xdr:nvSpPr>
        <xdr:cNvPr id="309" name="フローチャート : 判断 308"/>
        <xdr:cNvSpPr/>
      </xdr:nvSpPr>
      <xdr:spPr>
        <a:xfrm>
          <a:off x="15430500" y="697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0" name="テキスト ボックス 30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1" name="テキスト ボックス 31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2" name="テキスト ボックス 31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3" name="テキスト ボックス 31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4" name="テキスト ボックス 31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40</xdr:row>
      <xdr:rowOff>7112</xdr:rowOff>
    </xdr:from>
    <xdr:to>
      <xdr:col>22</xdr:col>
      <xdr:colOff>415925</xdr:colOff>
      <xdr:row>40</xdr:row>
      <xdr:rowOff>108712</xdr:rowOff>
    </xdr:to>
    <xdr:sp macro="" textlink="">
      <xdr:nvSpPr>
        <xdr:cNvPr id="315" name="円/楕円 314"/>
        <xdr:cNvSpPr/>
      </xdr:nvSpPr>
      <xdr:spPr>
        <a:xfrm>
          <a:off x="15430500" y="686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41</xdr:row>
      <xdr:rowOff>38117</xdr:rowOff>
    </xdr:from>
    <xdr:ext cx="405111" cy="259045"/>
    <xdr:sp macro="" textlink="">
      <xdr:nvSpPr>
        <xdr:cNvPr id="316" name="n_1aveValue【認定こども園・幼稚園・保育所】&#10;有形固定資産減価償却率"/>
        <xdr:cNvSpPr txBox="1"/>
      </xdr:nvSpPr>
      <xdr:spPr>
        <a:xfrm>
          <a:off x="15266043" y="706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oneCellAnchor>
    <xdr:from>
      <xdr:col>22</xdr:col>
      <xdr:colOff>149868</xdr:colOff>
      <xdr:row>38</xdr:row>
      <xdr:rowOff>125239</xdr:rowOff>
    </xdr:from>
    <xdr:ext cx="405111" cy="259045"/>
    <xdr:sp macro="" textlink="">
      <xdr:nvSpPr>
        <xdr:cNvPr id="317" name="n_1mainValue【認定こども園・幼稚園・保育所】&#10;有形固定資産減価償却率"/>
        <xdr:cNvSpPr txBox="1"/>
      </xdr:nvSpPr>
      <xdr:spPr>
        <a:xfrm>
          <a:off x="15266043" y="6640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8" name="正方形/長方形 31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9" name="正方形/長方形 31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0" name="正方形/長方形 31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1" name="正方形/長方形 32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2" name="正方形/長方形 32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3" name="正方形/長方形 32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4" name="正方形/長方形 32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5" name="正方形/長方形 32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6" name="テキスト ボックス 32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7" name="直線コネクタ 32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28" name="テキスト ボックス 327"/>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41</xdr:row>
      <xdr:rowOff>133350</xdr:rowOff>
    </xdr:from>
    <xdr:to>
      <xdr:col>33</xdr:col>
      <xdr:colOff>314325</xdr:colOff>
      <xdr:row>41</xdr:row>
      <xdr:rowOff>133350</xdr:rowOff>
    </xdr:to>
    <xdr:cxnSp macro="">
      <xdr:nvCxnSpPr>
        <xdr:cNvPr id="329" name="直線コネクタ 32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30" name="テキスト ボックス 32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1" name="直線コネクタ 33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32" name="テキスト ボックス 33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3" name="直線コネクタ 33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34" name="テキスト ボックス 33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35" name="直線コネクタ 33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36" name="テキスト ボックス 33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7" name="直線コネクタ 33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8" name="テキスト ボックス 33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3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12192</xdr:rowOff>
    </xdr:from>
    <xdr:to>
      <xdr:col>32</xdr:col>
      <xdr:colOff>186689</xdr:colOff>
      <xdr:row>41</xdr:row>
      <xdr:rowOff>23622</xdr:rowOff>
    </xdr:to>
    <xdr:cxnSp macro="">
      <xdr:nvCxnSpPr>
        <xdr:cNvPr id="340" name="直線コネクタ 339"/>
        <xdr:cNvCxnSpPr/>
      </xdr:nvCxnSpPr>
      <xdr:spPr>
        <a:xfrm flipV="1">
          <a:off x="22160864" y="5841492"/>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27449</xdr:rowOff>
    </xdr:from>
    <xdr:ext cx="469744" cy="259045"/>
    <xdr:sp macro="" textlink="">
      <xdr:nvSpPr>
        <xdr:cNvPr id="341" name="【認定こども園・幼稚園・保育所】&#10;一人当たり面積最小値テキスト"/>
        <xdr:cNvSpPr txBox="1"/>
      </xdr:nvSpPr>
      <xdr:spPr>
        <a:xfrm>
          <a:off x="22250400" y="705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0.124</a:t>
          </a:r>
          <a:endParaRPr kumimoji="1" lang="ja-JP" altLang="en-US" sz="1000" b="1">
            <a:latin typeface="ＭＳ Ｐゴシック"/>
          </a:endParaRPr>
        </a:p>
      </xdr:txBody>
    </xdr:sp>
    <xdr:clientData/>
  </xdr:oneCellAnchor>
  <xdr:twoCellAnchor>
    <xdr:from>
      <xdr:col>32</xdr:col>
      <xdr:colOff>98425</xdr:colOff>
      <xdr:row>41</xdr:row>
      <xdr:rowOff>23622</xdr:rowOff>
    </xdr:from>
    <xdr:to>
      <xdr:col>32</xdr:col>
      <xdr:colOff>276225</xdr:colOff>
      <xdr:row>41</xdr:row>
      <xdr:rowOff>23622</xdr:rowOff>
    </xdr:to>
    <xdr:cxnSp macro="">
      <xdr:nvCxnSpPr>
        <xdr:cNvPr id="342" name="直線コネクタ 341"/>
        <xdr:cNvCxnSpPr/>
      </xdr:nvCxnSpPr>
      <xdr:spPr>
        <a:xfrm>
          <a:off x="22072600" y="705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130319</xdr:rowOff>
    </xdr:from>
    <xdr:ext cx="469744" cy="259045"/>
    <xdr:sp macro="" textlink="">
      <xdr:nvSpPr>
        <xdr:cNvPr id="343" name="【認定こども園・幼稚園・保育所】&#10;一人当たり面積最大値テキスト"/>
        <xdr:cNvSpPr txBox="1"/>
      </xdr:nvSpPr>
      <xdr:spPr>
        <a:xfrm>
          <a:off x="22250400" y="5616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0.389</a:t>
          </a:r>
          <a:endParaRPr kumimoji="1" lang="ja-JP" altLang="en-US" sz="1000" b="1">
            <a:latin typeface="ＭＳ Ｐゴシック"/>
          </a:endParaRPr>
        </a:p>
      </xdr:txBody>
    </xdr:sp>
    <xdr:clientData/>
  </xdr:oneCellAnchor>
  <xdr:twoCellAnchor>
    <xdr:from>
      <xdr:col>32</xdr:col>
      <xdr:colOff>98425</xdr:colOff>
      <xdr:row>34</xdr:row>
      <xdr:rowOff>12192</xdr:rowOff>
    </xdr:from>
    <xdr:to>
      <xdr:col>32</xdr:col>
      <xdr:colOff>276225</xdr:colOff>
      <xdr:row>34</xdr:row>
      <xdr:rowOff>12192</xdr:rowOff>
    </xdr:to>
    <xdr:cxnSp macro="">
      <xdr:nvCxnSpPr>
        <xdr:cNvPr id="344" name="直線コネクタ 343"/>
        <xdr:cNvCxnSpPr/>
      </xdr:nvCxnSpPr>
      <xdr:spPr>
        <a:xfrm>
          <a:off x="22072600" y="584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24401</xdr:rowOff>
    </xdr:from>
    <xdr:ext cx="469744" cy="259045"/>
    <xdr:sp macro="" textlink="">
      <xdr:nvSpPr>
        <xdr:cNvPr id="345" name="【認定こども園・幼稚園・保育所】&#10;一人当たり面積平均値テキスト"/>
        <xdr:cNvSpPr txBox="1"/>
      </xdr:nvSpPr>
      <xdr:spPr>
        <a:xfrm>
          <a:off x="22250400" y="6368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0.258</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45974</xdr:rowOff>
    </xdr:from>
    <xdr:to>
      <xdr:col>32</xdr:col>
      <xdr:colOff>238125</xdr:colOff>
      <xdr:row>37</xdr:row>
      <xdr:rowOff>147574</xdr:rowOff>
    </xdr:to>
    <xdr:sp macro="" textlink="">
      <xdr:nvSpPr>
        <xdr:cNvPr id="346" name="フローチャート : 判断 345"/>
        <xdr:cNvSpPr/>
      </xdr:nvSpPr>
      <xdr:spPr>
        <a:xfrm>
          <a:off x="22110700" y="638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20828</xdr:rowOff>
    </xdr:from>
    <xdr:to>
      <xdr:col>31</xdr:col>
      <xdr:colOff>85725</xdr:colOff>
      <xdr:row>38</xdr:row>
      <xdr:rowOff>122428</xdr:rowOff>
    </xdr:to>
    <xdr:sp macro="" textlink="">
      <xdr:nvSpPr>
        <xdr:cNvPr id="347" name="フローチャート : 判断 346"/>
        <xdr:cNvSpPr/>
      </xdr:nvSpPr>
      <xdr:spPr>
        <a:xfrm>
          <a:off x="21272500" y="653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8" name="テキスト ボックス 34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9" name="テキスト ボックス 34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0" name="テキスト ボックス 34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1" name="テキスト ボックス 35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2" name="テキスト ボックス 35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100838</xdr:rowOff>
    </xdr:from>
    <xdr:to>
      <xdr:col>31</xdr:col>
      <xdr:colOff>85725</xdr:colOff>
      <xdr:row>42</xdr:row>
      <xdr:rowOff>30988</xdr:rowOff>
    </xdr:to>
    <xdr:sp macro="" textlink="">
      <xdr:nvSpPr>
        <xdr:cNvPr id="353" name="円/楕円 352"/>
        <xdr:cNvSpPr/>
      </xdr:nvSpPr>
      <xdr:spPr>
        <a:xfrm>
          <a:off x="21272500" y="713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36</xdr:row>
      <xdr:rowOff>138955</xdr:rowOff>
    </xdr:from>
    <xdr:ext cx="469744" cy="259045"/>
    <xdr:sp macro="" textlink="">
      <xdr:nvSpPr>
        <xdr:cNvPr id="354" name="n_1aveValue【認定こども園・幼稚園・保育所】&#10;一人当たり面積"/>
        <xdr:cNvSpPr txBox="1"/>
      </xdr:nvSpPr>
      <xdr:spPr>
        <a:xfrm>
          <a:off x="21075727" y="631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0.226</a:t>
          </a:r>
          <a:endParaRPr kumimoji="1" lang="ja-JP" altLang="en-US" sz="1000" b="1">
            <a:solidFill>
              <a:srgbClr val="000080"/>
            </a:solidFill>
            <a:latin typeface="ＭＳ Ｐゴシック"/>
          </a:endParaRPr>
        </a:p>
      </xdr:txBody>
    </xdr:sp>
    <xdr:clientData/>
  </xdr:oneCellAnchor>
  <xdr:oneCellAnchor>
    <xdr:from>
      <xdr:col>30</xdr:col>
      <xdr:colOff>473152</xdr:colOff>
      <xdr:row>42</xdr:row>
      <xdr:rowOff>22115</xdr:rowOff>
    </xdr:from>
    <xdr:ext cx="469744" cy="259045"/>
    <xdr:sp macro="" textlink="">
      <xdr:nvSpPr>
        <xdr:cNvPr id="355" name="n_1mainValue【認定こども園・幼稚園・保育所】&#10;一人当たり面積"/>
        <xdr:cNvSpPr txBox="1"/>
      </xdr:nvSpPr>
      <xdr:spPr>
        <a:xfrm>
          <a:off x="21075727" y="7223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6" name="正方形/長方形 35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7" name="正方形/長方形 35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8" name="正方形/長方形 35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9" name="正方形/長方形 35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0" name="正方形/長方形 35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1" name="正方形/長方形 36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2" name="正方形/長方形 36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3" name="正方形/長方形 36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4" name="テキスト ボックス 36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5" name="直線コネクタ 36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66" name="直線コネクタ 36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67" name="テキスト ボックス 366"/>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68" name="直線コネクタ 36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69" name="テキスト ボックス 36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0" name="直線コネクタ 36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1" name="テキスト ボックス 37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2" name="直線コネクタ 37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3" name="テキスト ボックス 37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4" name="直線コネクタ 37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75" name="テキスト ボックス 37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6" name="直線コネクタ 37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77" name="テキスト ボックス 37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7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66675</xdr:rowOff>
    </xdr:from>
    <xdr:to>
      <xdr:col>23</xdr:col>
      <xdr:colOff>516889</xdr:colOff>
      <xdr:row>64</xdr:row>
      <xdr:rowOff>57150</xdr:rowOff>
    </xdr:to>
    <xdr:cxnSp macro="">
      <xdr:nvCxnSpPr>
        <xdr:cNvPr id="379" name="直線コネクタ 378"/>
        <xdr:cNvCxnSpPr/>
      </xdr:nvCxnSpPr>
      <xdr:spPr>
        <a:xfrm flipV="1">
          <a:off x="16318864" y="949642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60977</xdr:rowOff>
    </xdr:from>
    <xdr:ext cx="340478" cy="259045"/>
    <xdr:sp macro="" textlink="">
      <xdr:nvSpPr>
        <xdr:cNvPr id="380" name="【学校施設】&#10;有形固定資産減価償却率最小値テキスト"/>
        <xdr:cNvSpPr txBox="1"/>
      </xdr:nvSpPr>
      <xdr:spPr>
        <a:xfrm>
          <a:off x="16408400" y="110337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23</xdr:col>
      <xdr:colOff>428625</xdr:colOff>
      <xdr:row>64</xdr:row>
      <xdr:rowOff>57150</xdr:rowOff>
    </xdr:from>
    <xdr:to>
      <xdr:col>23</xdr:col>
      <xdr:colOff>606425</xdr:colOff>
      <xdr:row>64</xdr:row>
      <xdr:rowOff>57150</xdr:rowOff>
    </xdr:to>
    <xdr:cxnSp macro="">
      <xdr:nvCxnSpPr>
        <xdr:cNvPr id="381" name="直線コネクタ 380"/>
        <xdr:cNvCxnSpPr/>
      </xdr:nvCxnSpPr>
      <xdr:spPr>
        <a:xfrm>
          <a:off x="16230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13352</xdr:rowOff>
    </xdr:from>
    <xdr:ext cx="405111" cy="259045"/>
    <xdr:sp macro="" textlink="">
      <xdr:nvSpPr>
        <xdr:cNvPr id="382" name="【学校施設】&#10;有形固定資産減価償却率最大値テキスト"/>
        <xdr:cNvSpPr txBox="1"/>
      </xdr:nvSpPr>
      <xdr:spPr>
        <a:xfrm>
          <a:off x="16408400" y="9271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a:t>
          </a:r>
          <a:endParaRPr kumimoji="1" lang="ja-JP" altLang="en-US" sz="1000" b="1">
            <a:latin typeface="ＭＳ Ｐゴシック"/>
          </a:endParaRPr>
        </a:p>
      </xdr:txBody>
    </xdr:sp>
    <xdr:clientData/>
  </xdr:oneCellAnchor>
  <xdr:twoCellAnchor>
    <xdr:from>
      <xdr:col>23</xdr:col>
      <xdr:colOff>428625</xdr:colOff>
      <xdr:row>55</xdr:row>
      <xdr:rowOff>66675</xdr:rowOff>
    </xdr:from>
    <xdr:to>
      <xdr:col>23</xdr:col>
      <xdr:colOff>606425</xdr:colOff>
      <xdr:row>55</xdr:row>
      <xdr:rowOff>66675</xdr:rowOff>
    </xdr:to>
    <xdr:cxnSp macro="">
      <xdr:nvCxnSpPr>
        <xdr:cNvPr id="383" name="直線コネクタ 382"/>
        <xdr:cNvCxnSpPr/>
      </xdr:nvCxnSpPr>
      <xdr:spPr>
        <a:xfrm>
          <a:off x="16230600" y="949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68597</xdr:rowOff>
    </xdr:from>
    <xdr:ext cx="405111" cy="259045"/>
    <xdr:sp macro="" textlink="">
      <xdr:nvSpPr>
        <xdr:cNvPr id="384" name="【学校施設】&#10;有形固定資産減価償却率平均値テキスト"/>
        <xdr:cNvSpPr txBox="1"/>
      </xdr:nvSpPr>
      <xdr:spPr>
        <a:xfrm>
          <a:off x="16408400" y="9841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90170</xdr:rowOff>
    </xdr:from>
    <xdr:to>
      <xdr:col>23</xdr:col>
      <xdr:colOff>568325</xdr:colOff>
      <xdr:row>58</xdr:row>
      <xdr:rowOff>20320</xdr:rowOff>
    </xdr:to>
    <xdr:sp macro="" textlink="">
      <xdr:nvSpPr>
        <xdr:cNvPr id="385" name="フローチャート : 判断 384"/>
        <xdr:cNvSpPr/>
      </xdr:nvSpPr>
      <xdr:spPr>
        <a:xfrm>
          <a:off x="16268700" y="986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168275</xdr:rowOff>
    </xdr:from>
    <xdr:to>
      <xdr:col>22</xdr:col>
      <xdr:colOff>415925</xdr:colOff>
      <xdr:row>58</xdr:row>
      <xdr:rowOff>98425</xdr:rowOff>
    </xdr:to>
    <xdr:sp macro="" textlink="">
      <xdr:nvSpPr>
        <xdr:cNvPr id="386" name="フローチャート : 判断 385"/>
        <xdr:cNvSpPr/>
      </xdr:nvSpPr>
      <xdr:spPr>
        <a:xfrm>
          <a:off x="15430500" y="994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7" name="テキスト ボックス 38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8" name="テキスト ボックス 38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9" name="テキスト ボックス 38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0" name="テキスト ボックス 38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1" name="テキスト ボックス 39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55</xdr:row>
      <xdr:rowOff>59690</xdr:rowOff>
    </xdr:from>
    <xdr:to>
      <xdr:col>22</xdr:col>
      <xdr:colOff>415925</xdr:colOff>
      <xdr:row>55</xdr:row>
      <xdr:rowOff>161290</xdr:rowOff>
    </xdr:to>
    <xdr:sp macro="" textlink="">
      <xdr:nvSpPr>
        <xdr:cNvPr id="392" name="円/楕円 391"/>
        <xdr:cNvSpPr/>
      </xdr:nvSpPr>
      <xdr:spPr>
        <a:xfrm>
          <a:off x="15430500" y="948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89552</xdr:rowOff>
    </xdr:from>
    <xdr:ext cx="405111" cy="259045"/>
    <xdr:sp macro="" textlink="">
      <xdr:nvSpPr>
        <xdr:cNvPr id="393" name="n_1aveValue【学校施設】&#10;有形固定資産減価償却率"/>
        <xdr:cNvSpPr txBox="1"/>
      </xdr:nvSpPr>
      <xdr:spPr>
        <a:xfrm>
          <a:off x="15266043" y="10033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22</xdr:col>
      <xdr:colOff>149868</xdr:colOff>
      <xdr:row>54</xdr:row>
      <xdr:rowOff>6367</xdr:rowOff>
    </xdr:from>
    <xdr:ext cx="405111" cy="259045"/>
    <xdr:sp macro="" textlink="">
      <xdr:nvSpPr>
        <xdr:cNvPr id="394" name="n_1mainValue【学校施設】&#10;有形固定資産減価償却率"/>
        <xdr:cNvSpPr txBox="1"/>
      </xdr:nvSpPr>
      <xdr:spPr>
        <a:xfrm>
          <a:off x="15266043" y="926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5" name="正方形/長方形 39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6" name="正方形/長方形 39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7" name="正方形/長方形 39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8" name="正方形/長方形 39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9" name="正方形/長方形 39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0" name="正方形/長方形 39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1" name="正方形/長方形 40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2" name="正方形/長方形 40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3" name="テキスト ボックス 40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4" name="直線コネクタ 40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5" name="テキスト ボックス 40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06" name="直線コネクタ 40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07" name="テキスト ボックス 40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08" name="直線コネクタ 40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09" name="テキスト ボックス 40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10" name="直線コネクタ 40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11" name="テキスト ボックス 41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12" name="直線コネクタ 41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13" name="テキスト ボックス 41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4" name="直線コネクタ 41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15" name="テキスト ボックス 41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1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57</xdr:row>
      <xdr:rowOff>113843</xdr:rowOff>
    </xdr:from>
    <xdr:to>
      <xdr:col>32</xdr:col>
      <xdr:colOff>186689</xdr:colOff>
      <xdr:row>63</xdr:row>
      <xdr:rowOff>103784</xdr:rowOff>
    </xdr:to>
    <xdr:cxnSp macro="">
      <xdr:nvCxnSpPr>
        <xdr:cNvPr id="417" name="直線コネクタ 416"/>
        <xdr:cNvCxnSpPr/>
      </xdr:nvCxnSpPr>
      <xdr:spPr>
        <a:xfrm flipV="1">
          <a:off x="22160864" y="9886493"/>
          <a:ext cx="0" cy="101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107611</xdr:rowOff>
    </xdr:from>
    <xdr:ext cx="469744" cy="259045"/>
    <xdr:sp macro="" textlink="">
      <xdr:nvSpPr>
        <xdr:cNvPr id="418" name="【学校施設】&#10;一人当たり面積最小値テキスト"/>
        <xdr:cNvSpPr txBox="1"/>
      </xdr:nvSpPr>
      <xdr:spPr>
        <a:xfrm>
          <a:off x="22250400" y="10908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1.148</a:t>
          </a:r>
          <a:endParaRPr kumimoji="1" lang="ja-JP" altLang="en-US" sz="1000" b="1">
            <a:latin typeface="ＭＳ Ｐゴシック"/>
          </a:endParaRPr>
        </a:p>
      </xdr:txBody>
    </xdr:sp>
    <xdr:clientData/>
  </xdr:oneCellAnchor>
  <xdr:twoCellAnchor>
    <xdr:from>
      <xdr:col>32</xdr:col>
      <xdr:colOff>98425</xdr:colOff>
      <xdr:row>63</xdr:row>
      <xdr:rowOff>103784</xdr:rowOff>
    </xdr:from>
    <xdr:to>
      <xdr:col>32</xdr:col>
      <xdr:colOff>276225</xdr:colOff>
      <xdr:row>63</xdr:row>
      <xdr:rowOff>103784</xdr:rowOff>
    </xdr:to>
    <xdr:cxnSp macro="">
      <xdr:nvCxnSpPr>
        <xdr:cNvPr id="419" name="直線コネクタ 418"/>
        <xdr:cNvCxnSpPr/>
      </xdr:nvCxnSpPr>
      <xdr:spPr>
        <a:xfrm>
          <a:off x="22072600" y="1090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56</xdr:row>
      <xdr:rowOff>60520</xdr:rowOff>
    </xdr:from>
    <xdr:ext cx="469744" cy="259045"/>
    <xdr:sp macro="" textlink="">
      <xdr:nvSpPr>
        <xdr:cNvPr id="420" name="【学校施設】&#10;一人当たり面積最大値テキスト"/>
        <xdr:cNvSpPr txBox="1"/>
      </xdr:nvSpPr>
      <xdr:spPr>
        <a:xfrm>
          <a:off x="22250400" y="9661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3.376</a:t>
          </a:r>
          <a:endParaRPr kumimoji="1" lang="ja-JP" altLang="en-US" sz="1000" b="1">
            <a:latin typeface="ＭＳ Ｐゴシック"/>
          </a:endParaRPr>
        </a:p>
      </xdr:txBody>
    </xdr:sp>
    <xdr:clientData/>
  </xdr:oneCellAnchor>
  <xdr:twoCellAnchor>
    <xdr:from>
      <xdr:col>32</xdr:col>
      <xdr:colOff>98425</xdr:colOff>
      <xdr:row>57</xdr:row>
      <xdr:rowOff>113843</xdr:rowOff>
    </xdr:from>
    <xdr:to>
      <xdr:col>32</xdr:col>
      <xdr:colOff>276225</xdr:colOff>
      <xdr:row>57</xdr:row>
      <xdr:rowOff>113843</xdr:rowOff>
    </xdr:to>
    <xdr:cxnSp macro="">
      <xdr:nvCxnSpPr>
        <xdr:cNvPr id="421" name="直線コネクタ 420"/>
        <xdr:cNvCxnSpPr/>
      </xdr:nvCxnSpPr>
      <xdr:spPr>
        <a:xfrm>
          <a:off x="22072600" y="9886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118280</xdr:rowOff>
    </xdr:from>
    <xdr:ext cx="469744" cy="259045"/>
    <xdr:sp macro="" textlink="">
      <xdr:nvSpPr>
        <xdr:cNvPr id="422" name="【学校施設】&#10;一人当たり面積平均値テキスト"/>
        <xdr:cNvSpPr txBox="1"/>
      </xdr:nvSpPr>
      <xdr:spPr>
        <a:xfrm>
          <a:off x="22250400" y="10405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2.083</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139853</xdr:rowOff>
    </xdr:from>
    <xdr:to>
      <xdr:col>32</xdr:col>
      <xdr:colOff>238125</xdr:colOff>
      <xdr:row>61</xdr:row>
      <xdr:rowOff>70003</xdr:rowOff>
    </xdr:to>
    <xdr:sp macro="" textlink="">
      <xdr:nvSpPr>
        <xdr:cNvPr id="423" name="フローチャート : 判断 422"/>
        <xdr:cNvSpPr/>
      </xdr:nvSpPr>
      <xdr:spPr>
        <a:xfrm>
          <a:off x="22110700" y="1042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166827</xdr:rowOff>
    </xdr:from>
    <xdr:to>
      <xdr:col>31</xdr:col>
      <xdr:colOff>85725</xdr:colOff>
      <xdr:row>61</xdr:row>
      <xdr:rowOff>96977</xdr:rowOff>
    </xdr:to>
    <xdr:sp macro="" textlink="">
      <xdr:nvSpPr>
        <xdr:cNvPr id="424" name="フローチャート : 判断 423"/>
        <xdr:cNvSpPr/>
      </xdr:nvSpPr>
      <xdr:spPr>
        <a:xfrm>
          <a:off x="21272500" y="1045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5" name="テキスト ボックス 42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6" name="テキスト ボックス 42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27" name="テキスト ボックス 42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28" name="テキスト ボックス 42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29" name="テキスト ボックス 42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49326</xdr:rowOff>
    </xdr:from>
    <xdr:to>
      <xdr:col>31</xdr:col>
      <xdr:colOff>85725</xdr:colOff>
      <xdr:row>62</xdr:row>
      <xdr:rowOff>150926</xdr:rowOff>
    </xdr:to>
    <xdr:sp macro="" textlink="">
      <xdr:nvSpPr>
        <xdr:cNvPr id="430" name="円/楕円 429"/>
        <xdr:cNvSpPr/>
      </xdr:nvSpPr>
      <xdr:spPr>
        <a:xfrm>
          <a:off x="21272500" y="1067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113504</xdr:rowOff>
    </xdr:from>
    <xdr:ext cx="469744" cy="259045"/>
    <xdr:sp macro="" textlink="">
      <xdr:nvSpPr>
        <xdr:cNvPr id="431" name="n_1aveValue【学校施設】&#10;一人当たり面積"/>
        <xdr:cNvSpPr txBox="1"/>
      </xdr:nvSpPr>
      <xdr:spPr>
        <a:xfrm>
          <a:off x="21075727" y="10229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2.024</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142053</xdr:rowOff>
    </xdr:from>
    <xdr:ext cx="469744" cy="259045"/>
    <xdr:sp macro="" textlink="">
      <xdr:nvSpPr>
        <xdr:cNvPr id="432" name="n_1mainValue【学校施設】&#10;一人当たり面積"/>
        <xdr:cNvSpPr txBox="1"/>
      </xdr:nvSpPr>
      <xdr:spPr>
        <a:xfrm>
          <a:off x="21075727" y="10771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3" name="正方形/長方形 43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4" name="正方形/長方形 43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5" name="正方形/長方形 43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36" name="正方形/長方形 43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37" name="正方形/長方形 43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38" name="正方形/長方形 43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39" name="正方形/長方形 43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0" name="正方形/長方形 43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41" name="正方形/長方形 44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42" name="正方形/長方形 44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43" name="正方形/長方形 44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44" name="正方形/長方形 44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45" name="正方形/長方形 44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46" name="正方形/長方形 44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47" name="正方形/長方形 44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48" name="正方形/長方形 44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49" name="正方形/長方形 44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0" name="正方形/長方形 44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1" name="正方形/長方形 45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2" name="正方形/長方形 45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3" name="正方形/長方形 45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4" name="正方形/長方形 45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55" name="正方形/長方形 45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56" name="正方形/長方形 45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57" name="テキスト ボックス 45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58" name="直線コネクタ 45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59" name="テキスト ボックス 45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60" name="直線コネクタ 45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61" name="テキスト ボックス 46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62" name="直線コネクタ 46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63" name="テキスト ボックス 46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64" name="直線コネクタ 46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65" name="テキスト ボックス 46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66" name="直線コネクタ 46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67" name="テキスト ボックス 46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68" name="直線コネクタ 46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469" name="テキスト ボックス 46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0" name="直線コネクタ 46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471" name="テキスト ボックス 470"/>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60961</xdr:rowOff>
    </xdr:from>
    <xdr:to>
      <xdr:col>23</xdr:col>
      <xdr:colOff>516889</xdr:colOff>
      <xdr:row>108</xdr:row>
      <xdr:rowOff>72389</xdr:rowOff>
    </xdr:to>
    <xdr:cxnSp macro="">
      <xdr:nvCxnSpPr>
        <xdr:cNvPr id="473" name="直線コネクタ 472"/>
        <xdr:cNvCxnSpPr/>
      </xdr:nvCxnSpPr>
      <xdr:spPr>
        <a:xfrm flipV="1">
          <a:off x="16318864" y="17205961"/>
          <a:ext cx="0" cy="1383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76216</xdr:rowOff>
    </xdr:from>
    <xdr:ext cx="405111" cy="259045"/>
    <xdr:sp macro="" textlink="">
      <xdr:nvSpPr>
        <xdr:cNvPr id="474" name="【公民館】&#10;有形固定資産減価償却率最小値テキスト"/>
        <xdr:cNvSpPr txBox="1"/>
      </xdr:nvSpPr>
      <xdr:spPr>
        <a:xfrm>
          <a:off x="16408400" y="1859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a:t>
          </a:r>
          <a:endParaRPr kumimoji="1" lang="ja-JP" altLang="en-US" sz="1000" b="1">
            <a:latin typeface="ＭＳ Ｐゴシック"/>
          </a:endParaRPr>
        </a:p>
      </xdr:txBody>
    </xdr:sp>
    <xdr:clientData/>
  </xdr:oneCellAnchor>
  <xdr:twoCellAnchor>
    <xdr:from>
      <xdr:col>23</xdr:col>
      <xdr:colOff>428625</xdr:colOff>
      <xdr:row>108</xdr:row>
      <xdr:rowOff>72389</xdr:rowOff>
    </xdr:from>
    <xdr:to>
      <xdr:col>23</xdr:col>
      <xdr:colOff>606425</xdr:colOff>
      <xdr:row>108</xdr:row>
      <xdr:rowOff>72389</xdr:rowOff>
    </xdr:to>
    <xdr:cxnSp macro="">
      <xdr:nvCxnSpPr>
        <xdr:cNvPr id="475" name="直線コネクタ 474"/>
        <xdr:cNvCxnSpPr/>
      </xdr:nvCxnSpPr>
      <xdr:spPr>
        <a:xfrm>
          <a:off x="16230600" y="1858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7638</xdr:rowOff>
    </xdr:from>
    <xdr:ext cx="405111" cy="259045"/>
    <xdr:sp macro="" textlink="">
      <xdr:nvSpPr>
        <xdr:cNvPr id="476" name="【公民館】&#10;有形固定資産減価償却率最大値テキスト"/>
        <xdr:cNvSpPr txBox="1"/>
      </xdr:nvSpPr>
      <xdr:spPr>
        <a:xfrm>
          <a:off x="16408400" y="16981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78.4</a:t>
          </a:r>
          <a:endParaRPr kumimoji="1" lang="ja-JP" altLang="en-US" sz="1000" b="1">
            <a:latin typeface="ＭＳ Ｐゴシック"/>
          </a:endParaRPr>
        </a:p>
      </xdr:txBody>
    </xdr:sp>
    <xdr:clientData/>
  </xdr:oneCellAnchor>
  <xdr:twoCellAnchor>
    <xdr:from>
      <xdr:col>23</xdr:col>
      <xdr:colOff>428625</xdr:colOff>
      <xdr:row>100</xdr:row>
      <xdr:rowOff>60961</xdr:rowOff>
    </xdr:from>
    <xdr:to>
      <xdr:col>23</xdr:col>
      <xdr:colOff>606425</xdr:colOff>
      <xdr:row>100</xdr:row>
      <xdr:rowOff>60961</xdr:rowOff>
    </xdr:to>
    <xdr:cxnSp macro="">
      <xdr:nvCxnSpPr>
        <xdr:cNvPr id="477" name="直線コネクタ 476"/>
        <xdr:cNvCxnSpPr/>
      </xdr:nvCxnSpPr>
      <xdr:spPr>
        <a:xfrm>
          <a:off x="16230600" y="1720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57166</xdr:rowOff>
    </xdr:from>
    <xdr:ext cx="405111" cy="259045"/>
    <xdr:sp macro="" textlink="">
      <xdr:nvSpPr>
        <xdr:cNvPr id="478" name="【公民館】&#10;有形固定資産減価償却率平均値テキスト"/>
        <xdr:cNvSpPr txBox="1"/>
      </xdr:nvSpPr>
      <xdr:spPr>
        <a:xfrm>
          <a:off x="16408400" y="17887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78739</xdr:rowOff>
    </xdr:from>
    <xdr:to>
      <xdr:col>23</xdr:col>
      <xdr:colOff>568325</xdr:colOff>
      <xdr:row>105</xdr:row>
      <xdr:rowOff>8889</xdr:rowOff>
    </xdr:to>
    <xdr:sp macro="" textlink="">
      <xdr:nvSpPr>
        <xdr:cNvPr id="479" name="フローチャート : 判断 478"/>
        <xdr:cNvSpPr/>
      </xdr:nvSpPr>
      <xdr:spPr>
        <a:xfrm>
          <a:off x="162687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93980</xdr:rowOff>
    </xdr:from>
    <xdr:to>
      <xdr:col>22</xdr:col>
      <xdr:colOff>415925</xdr:colOff>
      <xdr:row>104</xdr:row>
      <xdr:rowOff>24130</xdr:rowOff>
    </xdr:to>
    <xdr:sp macro="" textlink="">
      <xdr:nvSpPr>
        <xdr:cNvPr id="480" name="フローチャート : 判断 479"/>
        <xdr:cNvSpPr/>
      </xdr:nvSpPr>
      <xdr:spPr>
        <a:xfrm>
          <a:off x="154305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81" name="テキスト ボックス 48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82" name="テキスト ボックス 48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83" name="テキスト ボックス 48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84" name="テキスト ボックス 48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85" name="テキスト ボックス 48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36830</xdr:rowOff>
    </xdr:from>
    <xdr:to>
      <xdr:col>22</xdr:col>
      <xdr:colOff>415925</xdr:colOff>
      <xdr:row>101</xdr:row>
      <xdr:rowOff>138430</xdr:rowOff>
    </xdr:to>
    <xdr:sp macro="" textlink="">
      <xdr:nvSpPr>
        <xdr:cNvPr id="486" name="円/楕円 485"/>
        <xdr:cNvSpPr/>
      </xdr:nvSpPr>
      <xdr:spPr>
        <a:xfrm>
          <a:off x="15430500" y="173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15257</xdr:rowOff>
    </xdr:from>
    <xdr:ext cx="405111" cy="259045"/>
    <xdr:sp macro="" textlink="">
      <xdr:nvSpPr>
        <xdr:cNvPr id="487" name="n_1aveValue【公民館】&#10;有形固定資産減価償却率"/>
        <xdr:cNvSpPr txBox="1"/>
      </xdr:nvSpPr>
      <xdr:spPr>
        <a:xfrm>
          <a:off x="15266043" y="1784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22</xdr:col>
      <xdr:colOff>149868</xdr:colOff>
      <xdr:row>99</xdr:row>
      <xdr:rowOff>154957</xdr:rowOff>
    </xdr:from>
    <xdr:ext cx="405111" cy="259045"/>
    <xdr:sp macro="" textlink="">
      <xdr:nvSpPr>
        <xdr:cNvPr id="488" name="n_1mainValue【公民館】&#10;有形固定資産減価償却率"/>
        <xdr:cNvSpPr txBox="1"/>
      </xdr:nvSpPr>
      <xdr:spPr>
        <a:xfrm>
          <a:off x="15266043" y="1712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89" name="正方形/長方形 4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0" name="正方形/長方形 48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1" name="正方形/長方形 49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2" name="正方形/長方形 49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93" name="正方形/長方形 49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94" name="正方形/長方形 49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95" name="正方形/長方形 49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96" name="正方形/長方形 49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97" name="テキスト ボックス 49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98" name="直線コネクタ 49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76200</xdr:rowOff>
    </xdr:from>
    <xdr:to>
      <xdr:col>33</xdr:col>
      <xdr:colOff>314325</xdr:colOff>
      <xdr:row>109</xdr:row>
      <xdr:rowOff>76200</xdr:rowOff>
    </xdr:to>
    <xdr:cxnSp macro="">
      <xdr:nvCxnSpPr>
        <xdr:cNvPr id="499" name="直線コネクタ 498"/>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105427</xdr:rowOff>
    </xdr:from>
    <xdr:ext cx="467179" cy="259045"/>
    <xdr:sp macro="" textlink="">
      <xdr:nvSpPr>
        <xdr:cNvPr id="500" name="テキスト ボックス 499"/>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133350</xdr:rowOff>
    </xdr:from>
    <xdr:to>
      <xdr:col>33</xdr:col>
      <xdr:colOff>314325</xdr:colOff>
      <xdr:row>107</xdr:row>
      <xdr:rowOff>133350</xdr:rowOff>
    </xdr:to>
    <xdr:cxnSp macro="">
      <xdr:nvCxnSpPr>
        <xdr:cNvPr id="501" name="直線コネクタ 500"/>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162577</xdr:rowOff>
    </xdr:from>
    <xdr:ext cx="467179" cy="259045"/>
    <xdr:sp macro="" textlink="">
      <xdr:nvSpPr>
        <xdr:cNvPr id="502" name="テキスト ボックス 501"/>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19050</xdr:rowOff>
    </xdr:from>
    <xdr:to>
      <xdr:col>33</xdr:col>
      <xdr:colOff>314325</xdr:colOff>
      <xdr:row>106</xdr:row>
      <xdr:rowOff>19050</xdr:rowOff>
    </xdr:to>
    <xdr:cxnSp macro="">
      <xdr:nvCxnSpPr>
        <xdr:cNvPr id="503" name="直線コネクタ 502"/>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48277</xdr:rowOff>
    </xdr:from>
    <xdr:ext cx="467179" cy="259045"/>
    <xdr:sp macro="" textlink="">
      <xdr:nvSpPr>
        <xdr:cNvPr id="504" name="テキスト ボックス 503"/>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05" name="直線コネクタ 50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06" name="テキスト ボックス 50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133350</xdr:rowOff>
    </xdr:from>
    <xdr:to>
      <xdr:col>33</xdr:col>
      <xdr:colOff>314325</xdr:colOff>
      <xdr:row>102</xdr:row>
      <xdr:rowOff>133350</xdr:rowOff>
    </xdr:to>
    <xdr:cxnSp macro="">
      <xdr:nvCxnSpPr>
        <xdr:cNvPr id="507" name="直線コネクタ 506"/>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162577</xdr:rowOff>
    </xdr:from>
    <xdr:ext cx="467179" cy="259045"/>
    <xdr:sp macro="" textlink="">
      <xdr:nvSpPr>
        <xdr:cNvPr id="508" name="テキスト ボックス 507"/>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19050</xdr:rowOff>
    </xdr:from>
    <xdr:to>
      <xdr:col>33</xdr:col>
      <xdr:colOff>314325</xdr:colOff>
      <xdr:row>101</xdr:row>
      <xdr:rowOff>19050</xdr:rowOff>
    </xdr:to>
    <xdr:cxnSp macro="">
      <xdr:nvCxnSpPr>
        <xdr:cNvPr id="509" name="直線コネクタ 508"/>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48277</xdr:rowOff>
    </xdr:from>
    <xdr:ext cx="467179" cy="259045"/>
    <xdr:sp macro="" textlink="">
      <xdr:nvSpPr>
        <xdr:cNvPr id="510" name="テキスト ボックス 509"/>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76200</xdr:rowOff>
    </xdr:from>
    <xdr:to>
      <xdr:col>33</xdr:col>
      <xdr:colOff>314325</xdr:colOff>
      <xdr:row>99</xdr:row>
      <xdr:rowOff>76200</xdr:rowOff>
    </xdr:to>
    <xdr:cxnSp macro="">
      <xdr:nvCxnSpPr>
        <xdr:cNvPr id="511" name="直線コネクタ 510"/>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105427</xdr:rowOff>
    </xdr:from>
    <xdr:ext cx="467179" cy="259045"/>
    <xdr:sp macro="" textlink="">
      <xdr:nvSpPr>
        <xdr:cNvPr id="512" name="テキスト ボックス 511"/>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3" name="直線コネクタ 5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4" name="テキスト ボックス 5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1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61913</xdr:rowOff>
    </xdr:from>
    <xdr:to>
      <xdr:col>32</xdr:col>
      <xdr:colOff>186689</xdr:colOff>
      <xdr:row>108</xdr:row>
      <xdr:rowOff>67627</xdr:rowOff>
    </xdr:to>
    <xdr:cxnSp macro="">
      <xdr:nvCxnSpPr>
        <xdr:cNvPr id="516" name="直線コネクタ 515"/>
        <xdr:cNvCxnSpPr/>
      </xdr:nvCxnSpPr>
      <xdr:spPr>
        <a:xfrm flipV="1">
          <a:off x="22160864" y="17206913"/>
          <a:ext cx="0" cy="137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71454</xdr:rowOff>
    </xdr:from>
    <xdr:ext cx="469744" cy="259045"/>
    <xdr:sp macro="" textlink="">
      <xdr:nvSpPr>
        <xdr:cNvPr id="517" name="【公民館】&#10;一人当たり面積最小値テキスト"/>
        <xdr:cNvSpPr txBox="1"/>
      </xdr:nvSpPr>
      <xdr:spPr>
        <a:xfrm>
          <a:off x="22250400" y="18588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32</xdr:col>
      <xdr:colOff>98425</xdr:colOff>
      <xdr:row>108</xdr:row>
      <xdr:rowOff>67627</xdr:rowOff>
    </xdr:from>
    <xdr:to>
      <xdr:col>32</xdr:col>
      <xdr:colOff>276225</xdr:colOff>
      <xdr:row>108</xdr:row>
      <xdr:rowOff>67627</xdr:rowOff>
    </xdr:to>
    <xdr:cxnSp macro="">
      <xdr:nvCxnSpPr>
        <xdr:cNvPr id="518" name="直線コネクタ 517"/>
        <xdr:cNvCxnSpPr/>
      </xdr:nvCxnSpPr>
      <xdr:spPr>
        <a:xfrm>
          <a:off x="22072600" y="18584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8590</xdr:rowOff>
    </xdr:from>
    <xdr:ext cx="469744" cy="259045"/>
    <xdr:sp macro="" textlink="">
      <xdr:nvSpPr>
        <xdr:cNvPr id="519" name="【公民館】&#10;一人当たり面積最大値テキスト"/>
        <xdr:cNvSpPr txBox="1"/>
      </xdr:nvSpPr>
      <xdr:spPr>
        <a:xfrm>
          <a:off x="22250400" y="1698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0.545</a:t>
          </a:r>
          <a:endParaRPr kumimoji="1" lang="ja-JP" altLang="en-US" sz="1000" b="1">
            <a:latin typeface="ＭＳ Ｐゴシック"/>
          </a:endParaRPr>
        </a:p>
      </xdr:txBody>
    </xdr:sp>
    <xdr:clientData/>
  </xdr:oneCellAnchor>
  <xdr:twoCellAnchor>
    <xdr:from>
      <xdr:col>32</xdr:col>
      <xdr:colOff>98425</xdr:colOff>
      <xdr:row>100</xdr:row>
      <xdr:rowOff>61913</xdr:rowOff>
    </xdr:from>
    <xdr:to>
      <xdr:col>32</xdr:col>
      <xdr:colOff>276225</xdr:colOff>
      <xdr:row>100</xdr:row>
      <xdr:rowOff>61913</xdr:rowOff>
    </xdr:to>
    <xdr:cxnSp macro="">
      <xdr:nvCxnSpPr>
        <xdr:cNvPr id="520" name="直線コネクタ 519"/>
        <xdr:cNvCxnSpPr/>
      </xdr:nvCxnSpPr>
      <xdr:spPr>
        <a:xfrm>
          <a:off x="22072600" y="1720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69550</xdr:rowOff>
    </xdr:from>
    <xdr:ext cx="469744" cy="259045"/>
    <xdr:sp macro="" textlink="">
      <xdr:nvSpPr>
        <xdr:cNvPr id="521" name="【公民館】&#10;一人当たり面積平均値テキスト"/>
        <xdr:cNvSpPr txBox="1"/>
      </xdr:nvSpPr>
      <xdr:spPr>
        <a:xfrm>
          <a:off x="22250400" y="17900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0.277</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91123</xdr:rowOff>
    </xdr:from>
    <xdr:to>
      <xdr:col>32</xdr:col>
      <xdr:colOff>238125</xdr:colOff>
      <xdr:row>105</xdr:row>
      <xdr:rowOff>21273</xdr:rowOff>
    </xdr:to>
    <xdr:sp macro="" textlink="">
      <xdr:nvSpPr>
        <xdr:cNvPr id="522" name="フローチャート : 判断 521"/>
        <xdr:cNvSpPr/>
      </xdr:nvSpPr>
      <xdr:spPr>
        <a:xfrm>
          <a:off x="22110700" y="1792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105411</xdr:rowOff>
    </xdr:from>
    <xdr:to>
      <xdr:col>31</xdr:col>
      <xdr:colOff>85725</xdr:colOff>
      <xdr:row>105</xdr:row>
      <xdr:rowOff>35561</xdr:rowOff>
    </xdr:to>
    <xdr:sp macro="" textlink="">
      <xdr:nvSpPr>
        <xdr:cNvPr id="523" name="フローチャート : 判断 522"/>
        <xdr:cNvSpPr/>
      </xdr:nvSpPr>
      <xdr:spPr>
        <a:xfrm>
          <a:off x="21272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24" name="テキスト ボックス 52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25" name="テキスト ボックス 52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26" name="テキスト ボックス 52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27" name="テキスト ボックス 52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28" name="テキスト ボックス 52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168275</xdr:rowOff>
    </xdr:from>
    <xdr:to>
      <xdr:col>31</xdr:col>
      <xdr:colOff>85725</xdr:colOff>
      <xdr:row>108</xdr:row>
      <xdr:rowOff>98425</xdr:rowOff>
    </xdr:to>
    <xdr:sp macro="" textlink="">
      <xdr:nvSpPr>
        <xdr:cNvPr id="529" name="円/楕円 528"/>
        <xdr:cNvSpPr/>
      </xdr:nvSpPr>
      <xdr:spPr>
        <a:xfrm>
          <a:off x="21272500" y="1851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52088</xdr:rowOff>
    </xdr:from>
    <xdr:ext cx="469744" cy="259045"/>
    <xdr:sp macro="" textlink="">
      <xdr:nvSpPr>
        <xdr:cNvPr id="530" name="n_1aveValue【公民館】&#10;一人当たり面積"/>
        <xdr:cNvSpPr txBox="1"/>
      </xdr:nvSpPr>
      <xdr:spPr>
        <a:xfrm>
          <a:off x="2107572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0.272</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89552</xdr:rowOff>
    </xdr:from>
    <xdr:ext cx="469744" cy="259045"/>
    <xdr:sp macro="" textlink="">
      <xdr:nvSpPr>
        <xdr:cNvPr id="531" name="n_1mainValue【公民館】&#10;一人当たり面積"/>
        <xdr:cNvSpPr txBox="1"/>
      </xdr:nvSpPr>
      <xdr:spPr>
        <a:xfrm>
          <a:off x="21075727" y="1860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2" name="正方形/長方形 53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3" name="正方形/長方形 53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4" name="テキスト ボックス 53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道路の有形固定資産減価償却率は、類似団体と同等程度となっている。道路の</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人当たりの延長は、町の面積が</a:t>
          </a:r>
          <a:r>
            <a:rPr kumimoji="1" lang="en-US" altLang="ja-JP" sz="1100">
              <a:solidFill>
                <a:schemeClr val="dk1"/>
              </a:solidFill>
              <a:effectLst/>
              <a:latin typeface="+mn-lt"/>
              <a:ea typeface="+mn-ea"/>
              <a:cs typeface="+mn-cs"/>
            </a:rPr>
            <a:t>12.3㎢</a:t>
          </a:r>
          <a:r>
            <a:rPr kumimoji="1" lang="ja-JP" altLang="ja-JP" sz="1100">
              <a:solidFill>
                <a:schemeClr val="dk1"/>
              </a:solidFill>
              <a:effectLst/>
              <a:latin typeface="+mn-lt"/>
              <a:ea typeface="+mn-ea"/>
              <a:cs typeface="+mn-cs"/>
            </a:rPr>
            <a:t>と小さいため類似団体に比べ低い値となっている。</a:t>
          </a:r>
          <a:endParaRPr lang="ja-JP" altLang="ja-JP" sz="1400">
            <a:effectLst/>
          </a:endParaRPr>
        </a:p>
        <a:p>
          <a:r>
            <a:rPr kumimoji="1" lang="ja-JP" altLang="ja-JP" sz="1100">
              <a:solidFill>
                <a:schemeClr val="dk1"/>
              </a:solidFill>
              <a:effectLst/>
              <a:latin typeface="+mn-lt"/>
              <a:ea typeface="+mn-ea"/>
              <a:cs typeface="+mn-cs"/>
            </a:rPr>
            <a:t>橋りょう・トンネルの有形固定資産減価償却率は、類似団体と同等程度となっている。</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人当たり有形固定資産額は、町の面積が</a:t>
          </a:r>
          <a:r>
            <a:rPr kumimoji="1" lang="en-US" altLang="ja-JP" sz="1100">
              <a:solidFill>
                <a:schemeClr val="dk1"/>
              </a:solidFill>
              <a:effectLst/>
              <a:latin typeface="+mn-lt"/>
              <a:ea typeface="+mn-ea"/>
              <a:cs typeface="+mn-cs"/>
            </a:rPr>
            <a:t>12.3㎢</a:t>
          </a:r>
          <a:r>
            <a:rPr kumimoji="1" lang="ja-JP" altLang="ja-JP" sz="1100">
              <a:solidFill>
                <a:schemeClr val="dk1"/>
              </a:solidFill>
              <a:effectLst/>
              <a:latin typeface="+mn-lt"/>
              <a:ea typeface="+mn-ea"/>
              <a:cs typeface="+mn-cs"/>
            </a:rPr>
            <a:t>と小さいため類似団体に比べ低い値となっている。</a:t>
          </a:r>
          <a:endParaRPr lang="ja-JP" altLang="ja-JP" sz="1400">
            <a:effectLst/>
          </a:endParaRPr>
        </a:p>
        <a:p>
          <a:r>
            <a:rPr kumimoji="1" lang="ja-JP" altLang="ja-JP" sz="1100">
              <a:solidFill>
                <a:schemeClr val="dk1"/>
              </a:solidFill>
              <a:effectLst/>
              <a:latin typeface="+mn-lt"/>
              <a:ea typeface="+mn-ea"/>
              <a:cs typeface="+mn-cs"/>
            </a:rPr>
            <a:t>公営住宅は、固有資産減価償却率は非常に高い数値となっており、老朽化が進んでいる。戸数は少ないため</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人当たり面積の数値が低くなっている。</a:t>
          </a:r>
          <a:endParaRPr lang="ja-JP" altLang="ja-JP" sz="1400">
            <a:effectLst/>
          </a:endParaRPr>
        </a:p>
        <a:p>
          <a:r>
            <a:rPr kumimoji="1" lang="ja-JP" altLang="ja-JP" sz="1100">
              <a:solidFill>
                <a:schemeClr val="dk1"/>
              </a:solidFill>
              <a:effectLst/>
              <a:latin typeface="+mn-lt"/>
              <a:ea typeface="+mn-ea"/>
              <a:cs typeface="+mn-cs"/>
            </a:rPr>
            <a:t>認定こども園・幼稚園・保育園の減価償却率は、類似団体と同等程度となっている。</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人当たり面積は、町立保育園がないため低い数値となっている。</a:t>
          </a:r>
          <a:endParaRPr lang="ja-JP" altLang="ja-JP" sz="1400">
            <a:effectLst/>
          </a:endParaRPr>
        </a:p>
        <a:p>
          <a:r>
            <a:rPr kumimoji="1" lang="ja-JP" altLang="ja-JP" sz="1100">
              <a:solidFill>
                <a:schemeClr val="dk1"/>
              </a:solidFill>
              <a:effectLst/>
              <a:latin typeface="+mn-lt"/>
              <a:ea typeface="+mn-ea"/>
              <a:cs typeface="+mn-cs"/>
            </a:rPr>
            <a:t>学校施設の減価償却率は、類似団体に比べ高くなっている。</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人当たり面積は、中学校</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校・小学校２校と少ないため、低い数値となっている。</a:t>
          </a:r>
          <a:endParaRPr lang="ja-JP" altLang="ja-JP" sz="1400">
            <a:effectLst/>
          </a:endParaRPr>
        </a:p>
        <a:p>
          <a:r>
            <a:rPr kumimoji="1" lang="ja-JP" altLang="ja-JP" sz="1100">
              <a:solidFill>
                <a:schemeClr val="dk1"/>
              </a:solidFill>
              <a:effectLst/>
              <a:latin typeface="+mn-lt"/>
              <a:ea typeface="+mn-ea"/>
              <a:cs typeface="+mn-cs"/>
            </a:rPr>
            <a:t>公民館の減価償却率は、類似団体に比べ高くなっている。</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人当たり面積は、公民館の数が少ないため、低い数値となっている。</a:t>
          </a:r>
          <a:endParaRPr lang="ja-JP" altLang="ja-JP" sz="14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岡山県里庄町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11,212
11,086
12.23
4,963,516
4,571,790
325,112
2,764,728
3,409,456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41910</xdr:rowOff>
    </xdr:from>
    <xdr:to>
      <xdr:col>6</xdr:col>
      <xdr:colOff>510540</xdr:colOff>
      <xdr:row>41</xdr:row>
      <xdr:rowOff>69342</xdr:rowOff>
    </xdr:to>
    <xdr:cxnSp macro="">
      <xdr:nvCxnSpPr>
        <xdr:cNvPr id="55" name="直線コネクタ 54"/>
        <xdr:cNvCxnSpPr/>
      </xdr:nvCxnSpPr>
      <xdr:spPr>
        <a:xfrm flipV="1">
          <a:off x="4634865" y="5699760"/>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73169</xdr:rowOff>
    </xdr:from>
    <xdr:ext cx="405111" cy="259045"/>
    <xdr:sp macro="" textlink="">
      <xdr:nvSpPr>
        <xdr:cNvPr id="56" name="【図書館】&#10;有形固定資産減価償却率最小値テキスト"/>
        <xdr:cNvSpPr txBox="1"/>
      </xdr:nvSpPr>
      <xdr:spPr>
        <a:xfrm>
          <a:off x="4724400" y="710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a:t>
          </a:r>
          <a:endParaRPr kumimoji="1" lang="ja-JP" altLang="en-US" sz="1000" b="1">
            <a:latin typeface="ＭＳ Ｐゴシック"/>
          </a:endParaRPr>
        </a:p>
      </xdr:txBody>
    </xdr:sp>
    <xdr:clientData/>
  </xdr:oneCellAnchor>
  <xdr:twoCellAnchor>
    <xdr:from>
      <xdr:col>6</xdr:col>
      <xdr:colOff>422275</xdr:colOff>
      <xdr:row>41</xdr:row>
      <xdr:rowOff>69342</xdr:rowOff>
    </xdr:from>
    <xdr:to>
      <xdr:col>6</xdr:col>
      <xdr:colOff>600075</xdr:colOff>
      <xdr:row>41</xdr:row>
      <xdr:rowOff>69342</xdr:rowOff>
    </xdr:to>
    <xdr:cxnSp macro="">
      <xdr:nvCxnSpPr>
        <xdr:cNvPr id="57" name="直線コネクタ 56"/>
        <xdr:cNvCxnSpPr/>
      </xdr:nvCxnSpPr>
      <xdr:spPr>
        <a:xfrm>
          <a:off x="4546600" y="709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160037</xdr:rowOff>
    </xdr:from>
    <xdr:ext cx="405111" cy="259045"/>
    <xdr:sp macro="" textlink="">
      <xdr:nvSpPr>
        <xdr:cNvPr id="58" name="【図書館】&#10;有形固定資産減価償却率最大値テキスト"/>
        <xdr:cNvSpPr txBox="1"/>
      </xdr:nvSpPr>
      <xdr:spPr>
        <a:xfrm>
          <a:off x="4724400" y="547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84.0</a:t>
          </a:r>
          <a:endParaRPr kumimoji="1" lang="ja-JP" altLang="en-US" sz="1000" b="1">
            <a:latin typeface="ＭＳ Ｐゴシック"/>
          </a:endParaRPr>
        </a:p>
      </xdr:txBody>
    </xdr:sp>
    <xdr:clientData/>
  </xdr:oneCellAnchor>
  <xdr:twoCellAnchor>
    <xdr:from>
      <xdr:col>6</xdr:col>
      <xdr:colOff>422275</xdr:colOff>
      <xdr:row>33</xdr:row>
      <xdr:rowOff>41910</xdr:rowOff>
    </xdr:from>
    <xdr:to>
      <xdr:col>6</xdr:col>
      <xdr:colOff>600075</xdr:colOff>
      <xdr:row>33</xdr:row>
      <xdr:rowOff>41910</xdr:rowOff>
    </xdr:to>
    <xdr:cxnSp macro="">
      <xdr:nvCxnSpPr>
        <xdr:cNvPr id="59" name="直線コネクタ 58"/>
        <xdr:cNvCxnSpPr/>
      </xdr:nvCxnSpPr>
      <xdr:spPr>
        <a:xfrm>
          <a:off x="4546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83837</xdr:rowOff>
    </xdr:from>
    <xdr:ext cx="405111" cy="259045"/>
    <xdr:sp macro="" textlink="">
      <xdr:nvSpPr>
        <xdr:cNvPr id="60" name="【図書館】&#10;有形固定資産減価償却率平均値テキスト"/>
        <xdr:cNvSpPr txBox="1"/>
      </xdr:nvSpPr>
      <xdr:spPr>
        <a:xfrm>
          <a:off x="4724400" y="625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105410</xdr:rowOff>
    </xdr:from>
    <xdr:to>
      <xdr:col>6</xdr:col>
      <xdr:colOff>561975</xdr:colOff>
      <xdr:row>37</xdr:row>
      <xdr:rowOff>35560</xdr:rowOff>
    </xdr:to>
    <xdr:sp macro="" textlink="">
      <xdr:nvSpPr>
        <xdr:cNvPr id="61" name="フローチャート : 判断 60"/>
        <xdr:cNvSpPr/>
      </xdr:nvSpPr>
      <xdr:spPr>
        <a:xfrm>
          <a:off x="45847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107696</xdr:rowOff>
    </xdr:from>
    <xdr:to>
      <xdr:col>5</xdr:col>
      <xdr:colOff>409575</xdr:colOff>
      <xdr:row>40</xdr:row>
      <xdr:rowOff>37846</xdr:rowOff>
    </xdr:to>
    <xdr:sp macro="" textlink="">
      <xdr:nvSpPr>
        <xdr:cNvPr id="62" name="フローチャート : 判断 61"/>
        <xdr:cNvSpPr/>
      </xdr:nvSpPr>
      <xdr:spPr>
        <a:xfrm>
          <a:off x="3746500" y="679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28973</xdr:rowOff>
    </xdr:from>
    <xdr:ext cx="405111" cy="259045"/>
    <xdr:sp macro="" textlink="">
      <xdr:nvSpPr>
        <xdr:cNvPr id="63" name="n_1aveValue【図書館】&#10;有形固定資産減価償却率"/>
        <xdr:cNvSpPr txBox="1"/>
      </xdr:nvSpPr>
      <xdr:spPr>
        <a:xfrm>
          <a:off x="3582043" y="688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33.9</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128270</xdr:rowOff>
    </xdr:from>
    <xdr:to>
      <xdr:col>5</xdr:col>
      <xdr:colOff>409575</xdr:colOff>
      <xdr:row>38</xdr:row>
      <xdr:rowOff>58420</xdr:rowOff>
    </xdr:to>
    <xdr:sp macro="" textlink="">
      <xdr:nvSpPr>
        <xdr:cNvPr id="69" name="円/楕円 68"/>
        <xdr:cNvSpPr/>
      </xdr:nvSpPr>
      <xdr:spPr>
        <a:xfrm>
          <a:off x="3746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74947</xdr:rowOff>
    </xdr:from>
    <xdr:ext cx="405111" cy="259045"/>
    <xdr:sp macro="" textlink="">
      <xdr:nvSpPr>
        <xdr:cNvPr id="70" name="n_1mainValue【図書館】&#10;有形固定資産減価償却率"/>
        <xdr:cNvSpPr txBox="1"/>
      </xdr:nvSpPr>
      <xdr:spPr>
        <a:xfrm>
          <a:off x="3582043"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9" name="テキスト ボックス 7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1" name="直線コネクタ 8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2" name="テキスト ボックス 8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3" name="直線コネクタ 8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4" name="テキスト ボックス 8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5" name="直線コネクタ 8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6" name="テキスト ボックス 8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7" name="直線コネクタ 8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8" name="テキスト ボックス 8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9" name="直線コネクタ 8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0" name="テキスト ボックス 8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2" name="テキスト ボックス 9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125730</xdr:rowOff>
    </xdr:from>
    <xdr:to>
      <xdr:col>15</xdr:col>
      <xdr:colOff>180340</xdr:colOff>
      <xdr:row>41</xdr:row>
      <xdr:rowOff>152400</xdr:rowOff>
    </xdr:to>
    <xdr:cxnSp macro="">
      <xdr:nvCxnSpPr>
        <xdr:cNvPr id="94" name="直線コネクタ 93"/>
        <xdr:cNvCxnSpPr/>
      </xdr:nvCxnSpPr>
      <xdr:spPr>
        <a:xfrm flipV="1">
          <a:off x="10476865" y="578358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156227</xdr:rowOff>
    </xdr:from>
    <xdr:ext cx="469744" cy="259045"/>
    <xdr:sp macro="" textlink="">
      <xdr:nvSpPr>
        <xdr:cNvPr id="95" name="【図書館】&#10;一人当たり面積最小値テキスト"/>
        <xdr:cNvSpPr txBox="1"/>
      </xdr:nvSpPr>
      <xdr:spPr>
        <a:xfrm>
          <a:off x="10566400" y="718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15</xdr:col>
      <xdr:colOff>92075</xdr:colOff>
      <xdr:row>41</xdr:row>
      <xdr:rowOff>152400</xdr:rowOff>
    </xdr:from>
    <xdr:to>
      <xdr:col>15</xdr:col>
      <xdr:colOff>269875</xdr:colOff>
      <xdr:row>41</xdr:row>
      <xdr:rowOff>152400</xdr:rowOff>
    </xdr:to>
    <xdr:cxnSp macro="">
      <xdr:nvCxnSpPr>
        <xdr:cNvPr id="96" name="直線コネクタ 95"/>
        <xdr:cNvCxnSpPr/>
      </xdr:nvCxnSpPr>
      <xdr:spPr>
        <a:xfrm>
          <a:off x="10388600" y="718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72407</xdr:rowOff>
    </xdr:from>
    <xdr:ext cx="469744" cy="259045"/>
    <xdr:sp macro="" textlink="">
      <xdr:nvSpPr>
        <xdr:cNvPr id="97" name="【図書館】&#10;一人当たり面積最大値テキスト"/>
        <xdr:cNvSpPr txBox="1"/>
      </xdr:nvSpPr>
      <xdr:spPr>
        <a:xfrm>
          <a:off x="10566400" y="555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0.382</a:t>
          </a:r>
          <a:endParaRPr kumimoji="1" lang="ja-JP" altLang="en-US" sz="1000" b="1">
            <a:latin typeface="ＭＳ Ｐゴシック"/>
          </a:endParaRPr>
        </a:p>
      </xdr:txBody>
    </xdr:sp>
    <xdr:clientData/>
  </xdr:oneCellAnchor>
  <xdr:twoCellAnchor>
    <xdr:from>
      <xdr:col>15</xdr:col>
      <xdr:colOff>92075</xdr:colOff>
      <xdr:row>33</xdr:row>
      <xdr:rowOff>125730</xdr:rowOff>
    </xdr:from>
    <xdr:to>
      <xdr:col>15</xdr:col>
      <xdr:colOff>269875</xdr:colOff>
      <xdr:row>33</xdr:row>
      <xdr:rowOff>125730</xdr:rowOff>
    </xdr:to>
    <xdr:cxnSp macro="">
      <xdr:nvCxnSpPr>
        <xdr:cNvPr id="98" name="直線コネクタ 97"/>
        <xdr:cNvCxnSpPr/>
      </xdr:nvCxnSpPr>
      <xdr:spPr>
        <a:xfrm>
          <a:off x="10388600" y="578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144797</xdr:rowOff>
    </xdr:from>
    <xdr:ext cx="469744" cy="259045"/>
    <xdr:sp macro="" textlink="">
      <xdr:nvSpPr>
        <xdr:cNvPr id="99" name="【図書館】&#10;一人当たり面積平均値テキスト"/>
        <xdr:cNvSpPr txBox="1"/>
      </xdr:nvSpPr>
      <xdr:spPr>
        <a:xfrm>
          <a:off x="10566400" y="6659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166370</xdr:rowOff>
    </xdr:from>
    <xdr:to>
      <xdr:col>15</xdr:col>
      <xdr:colOff>231775</xdr:colOff>
      <xdr:row>39</xdr:row>
      <xdr:rowOff>96520</xdr:rowOff>
    </xdr:to>
    <xdr:sp macro="" textlink="">
      <xdr:nvSpPr>
        <xdr:cNvPr id="100" name="フローチャート : 判断 99"/>
        <xdr:cNvSpPr/>
      </xdr:nvSpPr>
      <xdr:spPr>
        <a:xfrm>
          <a:off x="10426700" y="668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151130</xdr:rowOff>
    </xdr:from>
    <xdr:to>
      <xdr:col>14</xdr:col>
      <xdr:colOff>79375</xdr:colOff>
      <xdr:row>40</xdr:row>
      <xdr:rowOff>81280</xdr:rowOff>
    </xdr:to>
    <xdr:sp macro="" textlink="">
      <xdr:nvSpPr>
        <xdr:cNvPr id="101" name="フローチャート : 判断 100"/>
        <xdr:cNvSpPr/>
      </xdr:nvSpPr>
      <xdr:spPr>
        <a:xfrm>
          <a:off x="9588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40</xdr:row>
      <xdr:rowOff>72407</xdr:rowOff>
    </xdr:from>
    <xdr:ext cx="469744" cy="259045"/>
    <xdr:sp macro="" textlink="">
      <xdr:nvSpPr>
        <xdr:cNvPr id="102" name="n_1aveValue【図書館】&#10;一人当たり面積"/>
        <xdr:cNvSpPr txBox="1"/>
      </xdr:nvSpPr>
      <xdr:spPr>
        <a:xfrm>
          <a:off x="93917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0.092</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37</xdr:row>
      <xdr:rowOff>151130</xdr:rowOff>
    </xdr:from>
    <xdr:to>
      <xdr:col>14</xdr:col>
      <xdr:colOff>79375</xdr:colOff>
      <xdr:row>38</xdr:row>
      <xdr:rowOff>81280</xdr:rowOff>
    </xdr:to>
    <xdr:sp macro="" textlink="">
      <xdr:nvSpPr>
        <xdr:cNvPr id="108" name="円/楕円 107"/>
        <xdr:cNvSpPr/>
      </xdr:nvSpPr>
      <xdr:spPr>
        <a:xfrm>
          <a:off x="9588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97807</xdr:rowOff>
    </xdr:from>
    <xdr:ext cx="469744" cy="259045"/>
    <xdr:sp macro="" textlink="">
      <xdr:nvSpPr>
        <xdr:cNvPr id="109" name="n_1mainValue【図書館】&#10;一人当たり面積"/>
        <xdr:cNvSpPr txBox="1"/>
      </xdr:nvSpPr>
      <xdr:spPr>
        <a:xfrm>
          <a:off x="93917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0.182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46</xdr:row>
      <xdr:rowOff>114300</xdr:rowOff>
    </xdr:from>
    <xdr:to>
      <xdr:col>16</xdr:col>
      <xdr:colOff>346075</xdr:colOff>
      <xdr:row>50</xdr:row>
      <xdr:rowOff>63500</xdr:rowOff>
    </xdr:to>
    <xdr:sp macro="" textlink="">
      <xdr:nvSpPr>
        <xdr:cNvPr id="118" name="正方形/長方形 11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19" name="正方形/長方形 11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20" name="正方形/長方形 11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21" name="正方形/長方形 12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22" name="正方形/長方形 12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23" name="正方形/長方形 12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24" name="正方形/長方形 12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25" name="正方形/長方形 124"/>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676275</xdr:colOff>
      <xdr:row>72</xdr:row>
      <xdr:rowOff>101600</xdr:rowOff>
    </xdr:to>
    <xdr:sp macro="" textlink="">
      <xdr:nvSpPr>
        <xdr:cNvPr id="126" name="正方形/長方形 12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7" name="正方形/長方形 12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8" name="正方形/長方形 12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29" name="正方形/長方形 12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0" name="正方形/長方形 12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1" name="正方形/長方形 13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2" name="正方形/長方形 13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3" name="正方形/長方形 132"/>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34" name="正方形/長方形 13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35" name="正方形/長方形 13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36" name="正方形/長方形 13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37" name="正方形/長方形 13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38" name="正方形/長方形 13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39" name="正方形/長方形 13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40" name="正方形/長方形 13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41" name="正方形/長方形 140"/>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142" name="正方形/長方形 14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143" name="正方形/長方形 14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144" name="正方形/長方形 14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145" name="正方形/長方形 14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146" name="正方形/長方形 14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147" name="正方形/長方形 14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148" name="正方形/長方形 14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149" name="正方形/長方形 14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150" name="テキスト ボックス 14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151" name="直線コネクタ 15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152" name="テキスト ボックス 151"/>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153" name="直線コネクタ 152"/>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154" name="テキスト ボックス 153"/>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155" name="直線コネクタ 154"/>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156" name="テキスト ボックス 155"/>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157" name="直線コネクタ 156"/>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158" name="テキスト ボックス 157"/>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159" name="直線コネクタ 158"/>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160" name="テキスト ボックス 159"/>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161" name="直線コネクタ 16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162" name="テキスト ボックス 161"/>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16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48768</xdr:rowOff>
    </xdr:from>
    <xdr:to>
      <xdr:col>6</xdr:col>
      <xdr:colOff>510540</xdr:colOff>
      <xdr:row>108</xdr:row>
      <xdr:rowOff>76200</xdr:rowOff>
    </xdr:to>
    <xdr:cxnSp macro="">
      <xdr:nvCxnSpPr>
        <xdr:cNvPr id="164" name="直線コネクタ 163"/>
        <xdr:cNvCxnSpPr/>
      </xdr:nvCxnSpPr>
      <xdr:spPr>
        <a:xfrm flipV="1">
          <a:off x="4634865" y="17193768"/>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80027</xdr:rowOff>
    </xdr:from>
    <xdr:ext cx="405111" cy="259045"/>
    <xdr:sp macro="" textlink="">
      <xdr:nvSpPr>
        <xdr:cNvPr id="165" name="【市民会館】&#10;有形固定資産減価償却率最小値テキスト"/>
        <xdr:cNvSpPr txBox="1"/>
      </xdr:nvSpPr>
      <xdr:spPr>
        <a:xfrm>
          <a:off x="4724400"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6</xdr:col>
      <xdr:colOff>422275</xdr:colOff>
      <xdr:row>108</xdr:row>
      <xdr:rowOff>76200</xdr:rowOff>
    </xdr:from>
    <xdr:to>
      <xdr:col>6</xdr:col>
      <xdr:colOff>600075</xdr:colOff>
      <xdr:row>108</xdr:row>
      <xdr:rowOff>76200</xdr:rowOff>
    </xdr:to>
    <xdr:cxnSp macro="">
      <xdr:nvCxnSpPr>
        <xdr:cNvPr id="166" name="直線コネクタ 165"/>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166895</xdr:rowOff>
    </xdr:from>
    <xdr:ext cx="405111" cy="259045"/>
    <xdr:sp macro="" textlink="">
      <xdr:nvSpPr>
        <xdr:cNvPr id="167" name="【市民会館】&#10;有形固定資産減価償却率最大値テキスト"/>
        <xdr:cNvSpPr txBox="1"/>
      </xdr:nvSpPr>
      <xdr:spPr>
        <a:xfrm>
          <a:off x="4724400" y="1696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70.6</a:t>
          </a:r>
          <a:endParaRPr kumimoji="1" lang="ja-JP" altLang="en-US" sz="1000" b="1">
            <a:latin typeface="ＭＳ Ｐゴシック"/>
          </a:endParaRPr>
        </a:p>
      </xdr:txBody>
    </xdr:sp>
    <xdr:clientData/>
  </xdr:oneCellAnchor>
  <xdr:twoCellAnchor>
    <xdr:from>
      <xdr:col>6</xdr:col>
      <xdr:colOff>422275</xdr:colOff>
      <xdr:row>100</xdr:row>
      <xdr:rowOff>48768</xdr:rowOff>
    </xdr:from>
    <xdr:to>
      <xdr:col>6</xdr:col>
      <xdr:colOff>600075</xdr:colOff>
      <xdr:row>100</xdr:row>
      <xdr:rowOff>48768</xdr:rowOff>
    </xdr:to>
    <xdr:cxnSp macro="">
      <xdr:nvCxnSpPr>
        <xdr:cNvPr id="168" name="直線コネクタ 167"/>
        <xdr:cNvCxnSpPr/>
      </xdr:nvCxnSpPr>
      <xdr:spPr>
        <a:xfrm>
          <a:off x="4546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102</xdr:row>
      <xdr:rowOff>90695</xdr:rowOff>
    </xdr:from>
    <xdr:ext cx="405111" cy="259045"/>
    <xdr:sp macro="" textlink="">
      <xdr:nvSpPr>
        <xdr:cNvPr id="169" name="【市民会館】&#10;有形固定資産減価償却率平均値テキスト"/>
        <xdr:cNvSpPr txBox="1"/>
      </xdr:nvSpPr>
      <xdr:spPr>
        <a:xfrm>
          <a:off x="4724400" y="175785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6</xdr:col>
      <xdr:colOff>460375</xdr:colOff>
      <xdr:row>102</xdr:row>
      <xdr:rowOff>112268</xdr:rowOff>
    </xdr:from>
    <xdr:to>
      <xdr:col>6</xdr:col>
      <xdr:colOff>561975</xdr:colOff>
      <xdr:row>103</xdr:row>
      <xdr:rowOff>42418</xdr:rowOff>
    </xdr:to>
    <xdr:sp macro="" textlink="">
      <xdr:nvSpPr>
        <xdr:cNvPr id="170" name="フローチャート : 判断 169"/>
        <xdr:cNvSpPr/>
      </xdr:nvSpPr>
      <xdr:spPr>
        <a:xfrm>
          <a:off x="4584700" y="1760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106</xdr:row>
      <xdr:rowOff>112268</xdr:rowOff>
    </xdr:from>
    <xdr:to>
      <xdr:col>5</xdr:col>
      <xdr:colOff>409575</xdr:colOff>
      <xdr:row>107</xdr:row>
      <xdr:rowOff>42418</xdr:rowOff>
    </xdr:to>
    <xdr:sp macro="" textlink="">
      <xdr:nvSpPr>
        <xdr:cNvPr id="171" name="フローチャート : 判断 170"/>
        <xdr:cNvSpPr/>
      </xdr:nvSpPr>
      <xdr:spPr>
        <a:xfrm>
          <a:off x="3746500" y="1828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107</xdr:row>
      <xdr:rowOff>33545</xdr:rowOff>
    </xdr:from>
    <xdr:ext cx="405111" cy="259045"/>
    <xdr:sp macro="" textlink="">
      <xdr:nvSpPr>
        <xdr:cNvPr id="172" name="n_1aveValue【市民会館】&#10;有形固定資産減価償却率"/>
        <xdr:cNvSpPr txBox="1"/>
      </xdr:nvSpPr>
      <xdr:spPr>
        <a:xfrm>
          <a:off x="3582043" y="18378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45.6</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173" name="テキスト ボックス 17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174" name="テキスト ボックス 17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175" name="テキスト ボックス 17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176" name="テキスト ボックス 17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177" name="テキスト ボックス 17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104</xdr:row>
      <xdr:rowOff>162561</xdr:rowOff>
    </xdr:from>
    <xdr:to>
      <xdr:col>5</xdr:col>
      <xdr:colOff>409575</xdr:colOff>
      <xdr:row>105</xdr:row>
      <xdr:rowOff>92711</xdr:rowOff>
    </xdr:to>
    <xdr:sp macro="" textlink="">
      <xdr:nvSpPr>
        <xdr:cNvPr id="178" name="円/楕円 177"/>
        <xdr:cNvSpPr/>
      </xdr:nvSpPr>
      <xdr:spPr>
        <a:xfrm>
          <a:off x="3746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103</xdr:row>
      <xdr:rowOff>109238</xdr:rowOff>
    </xdr:from>
    <xdr:ext cx="405111" cy="259045"/>
    <xdr:sp macro="" textlink="">
      <xdr:nvSpPr>
        <xdr:cNvPr id="179" name="n_1mainValue【市民会館】&#10;有形固定資産減価償却率"/>
        <xdr:cNvSpPr txBox="1"/>
      </xdr:nvSpPr>
      <xdr:spPr>
        <a:xfrm>
          <a:off x="3582043"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180" name="正方形/長方形 17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181" name="正方形/長方形 18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182" name="正方形/長方形 18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183" name="正方形/長方形 18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184" name="正方形/長方形 18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185" name="正方形/長方形 18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186" name="正方形/長方形 18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187" name="正方形/長方形 18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188" name="テキスト ボックス 18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189" name="直線コネクタ 18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190" name="直線コネクタ 18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191" name="テキスト ボックス 19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192" name="直線コネクタ 19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193" name="テキスト ボックス 19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194" name="直線コネクタ 19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195" name="テキスト ボックス 19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196" name="直線コネクタ 19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197" name="テキスト ボックス 19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198" name="直線コネクタ 19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199" name="テキスト ボックス 19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00" name="直線コネクタ 19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01" name="テキスト ボックス 20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0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76200</xdr:rowOff>
    </xdr:from>
    <xdr:to>
      <xdr:col>15</xdr:col>
      <xdr:colOff>180340</xdr:colOff>
      <xdr:row>108</xdr:row>
      <xdr:rowOff>85725</xdr:rowOff>
    </xdr:to>
    <xdr:cxnSp macro="">
      <xdr:nvCxnSpPr>
        <xdr:cNvPr id="203" name="直線コネクタ 202"/>
        <xdr:cNvCxnSpPr/>
      </xdr:nvCxnSpPr>
      <xdr:spPr>
        <a:xfrm flipV="1">
          <a:off x="10476865" y="17392650"/>
          <a:ext cx="0" cy="12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89552</xdr:rowOff>
    </xdr:from>
    <xdr:ext cx="469744" cy="259045"/>
    <xdr:sp macro="" textlink="">
      <xdr:nvSpPr>
        <xdr:cNvPr id="204" name="【市民会館】&#10;一人当たり面積最小値テキスト"/>
        <xdr:cNvSpPr txBox="1"/>
      </xdr:nvSpPr>
      <xdr:spPr>
        <a:xfrm>
          <a:off x="10566400" y="1860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0.035</a:t>
          </a:r>
          <a:endParaRPr kumimoji="1" lang="ja-JP" altLang="en-US" sz="1000" b="1">
            <a:latin typeface="ＭＳ Ｐゴシック"/>
          </a:endParaRPr>
        </a:p>
      </xdr:txBody>
    </xdr:sp>
    <xdr:clientData/>
  </xdr:oneCellAnchor>
  <xdr:twoCellAnchor>
    <xdr:from>
      <xdr:col>15</xdr:col>
      <xdr:colOff>92075</xdr:colOff>
      <xdr:row>108</xdr:row>
      <xdr:rowOff>85725</xdr:rowOff>
    </xdr:from>
    <xdr:to>
      <xdr:col>15</xdr:col>
      <xdr:colOff>269875</xdr:colOff>
      <xdr:row>108</xdr:row>
      <xdr:rowOff>85725</xdr:rowOff>
    </xdr:to>
    <xdr:cxnSp macro="">
      <xdr:nvCxnSpPr>
        <xdr:cNvPr id="205" name="直線コネクタ 204"/>
        <xdr:cNvCxnSpPr/>
      </xdr:nvCxnSpPr>
      <xdr:spPr>
        <a:xfrm>
          <a:off x="10388600" y="1860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100</xdr:row>
      <xdr:rowOff>22877</xdr:rowOff>
    </xdr:from>
    <xdr:ext cx="469744" cy="259045"/>
    <xdr:sp macro="" textlink="">
      <xdr:nvSpPr>
        <xdr:cNvPr id="206" name="【市民会館】&#10;一人当たり面積最大値テキスト"/>
        <xdr:cNvSpPr txBox="1"/>
      </xdr:nvSpPr>
      <xdr:spPr>
        <a:xfrm>
          <a:off x="10566400" y="1716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0.670</a:t>
          </a:r>
          <a:endParaRPr kumimoji="1" lang="ja-JP" altLang="en-US" sz="1000" b="1">
            <a:latin typeface="ＭＳ Ｐゴシック"/>
          </a:endParaRPr>
        </a:p>
      </xdr:txBody>
    </xdr:sp>
    <xdr:clientData/>
  </xdr:oneCellAnchor>
  <xdr:twoCellAnchor>
    <xdr:from>
      <xdr:col>15</xdr:col>
      <xdr:colOff>92075</xdr:colOff>
      <xdr:row>101</xdr:row>
      <xdr:rowOff>76200</xdr:rowOff>
    </xdr:from>
    <xdr:to>
      <xdr:col>15</xdr:col>
      <xdr:colOff>269875</xdr:colOff>
      <xdr:row>101</xdr:row>
      <xdr:rowOff>76200</xdr:rowOff>
    </xdr:to>
    <xdr:cxnSp macro="">
      <xdr:nvCxnSpPr>
        <xdr:cNvPr id="207" name="直線コネクタ 206"/>
        <xdr:cNvCxnSpPr/>
      </xdr:nvCxnSpPr>
      <xdr:spPr>
        <a:xfrm>
          <a:off x="10388600" y="173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95266</xdr:rowOff>
    </xdr:from>
    <xdr:ext cx="469744" cy="259045"/>
    <xdr:sp macro="" textlink="">
      <xdr:nvSpPr>
        <xdr:cNvPr id="208" name="【市民会館】&#10;一人当たり面積平均値テキスト"/>
        <xdr:cNvSpPr txBox="1"/>
      </xdr:nvSpPr>
      <xdr:spPr>
        <a:xfrm>
          <a:off x="10566400" y="18097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0.262</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116839</xdr:rowOff>
    </xdr:from>
    <xdr:to>
      <xdr:col>15</xdr:col>
      <xdr:colOff>231775</xdr:colOff>
      <xdr:row>106</xdr:row>
      <xdr:rowOff>46989</xdr:rowOff>
    </xdr:to>
    <xdr:sp macro="" textlink="">
      <xdr:nvSpPr>
        <xdr:cNvPr id="209" name="フローチャート : 判断 208"/>
        <xdr:cNvSpPr/>
      </xdr:nvSpPr>
      <xdr:spPr>
        <a:xfrm>
          <a:off x="104267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153036</xdr:rowOff>
    </xdr:from>
    <xdr:to>
      <xdr:col>14</xdr:col>
      <xdr:colOff>79375</xdr:colOff>
      <xdr:row>106</xdr:row>
      <xdr:rowOff>83186</xdr:rowOff>
    </xdr:to>
    <xdr:sp macro="" textlink="">
      <xdr:nvSpPr>
        <xdr:cNvPr id="210" name="フローチャート : 判断 209"/>
        <xdr:cNvSpPr/>
      </xdr:nvSpPr>
      <xdr:spPr>
        <a:xfrm>
          <a:off x="9588500" y="1815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106</xdr:row>
      <xdr:rowOff>74313</xdr:rowOff>
    </xdr:from>
    <xdr:ext cx="469744" cy="259045"/>
    <xdr:sp macro="" textlink="">
      <xdr:nvSpPr>
        <xdr:cNvPr id="211" name="n_1aveValue【市民会館】&#10;一人当たり面積"/>
        <xdr:cNvSpPr txBox="1"/>
      </xdr:nvSpPr>
      <xdr:spPr>
        <a:xfrm>
          <a:off x="9391727" y="1824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0.243</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12" name="テキスト ボックス 21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13" name="テキスト ボックス 21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14" name="テキスト ボックス 21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15" name="テキスト ボックス 21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16" name="テキスト ボックス 21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102</xdr:row>
      <xdr:rowOff>170180</xdr:rowOff>
    </xdr:from>
    <xdr:to>
      <xdr:col>14</xdr:col>
      <xdr:colOff>79375</xdr:colOff>
      <xdr:row>103</xdr:row>
      <xdr:rowOff>100330</xdr:rowOff>
    </xdr:to>
    <xdr:sp macro="" textlink="">
      <xdr:nvSpPr>
        <xdr:cNvPr id="217" name="円/楕円 216"/>
        <xdr:cNvSpPr/>
      </xdr:nvSpPr>
      <xdr:spPr>
        <a:xfrm>
          <a:off x="9588500" y="1765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101</xdr:row>
      <xdr:rowOff>116857</xdr:rowOff>
    </xdr:from>
    <xdr:ext cx="469744" cy="259045"/>
    <xdr:sp macro="" textlink="">
      <xdr:nvSpPr>
        <xdr:cNvPr id="218" name="n_1mainValue【市民会館】&#10;一人当たり面積"/>
        <xdr:cNvSpPr txBox="1"/>
      </xdr:nvSpPr>
      <xdr:spPr>
        <a:xfrm>
          <a:off x="9391727" y="1743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0.504</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19" name="正方形/長方形 21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0" name="正方形/長方形 21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1" name="正方形/長方形 22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2" name="正方形/長方形 22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3" name="正方形/長方形 22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4" name="正方形/長方形 22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5" name="正方形/長方形 22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26" name="正方形/長方形 225"/>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27" name="正方形/長方形 22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28" name="正方形/長方形 22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29" name="正方形/長方形 22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30" name="正方形/長方形 22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31" name="正方形/長方形 23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32" name="正方形/長方形 23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33" name="正方形/長方形 23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19,598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34" name="正方形/長方形 23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35" name="正方形/長方形 23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36" name="正方形/長方形 23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37" name="正方形/長方形 23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38" name="正方形/長方形 23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39" name="正方形/長方形 23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40" name="正方形/長方形 23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41" name="正方形/長方形 24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42" name="正方形/長方形 24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43" name="テキスト ボックス 24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44" name="直線コネクタ 24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245" name="テキスト ボックス 24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246" name="直線コネクタ 24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247" name="テキスト ボックス 24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248" name="直線コネクタ 24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249" name="テキスト ボックス 24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250" name="直線コネクタ 24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251" name="テキスト ボックス 25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252" name="直線コネクタ 25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253" name="テキスト ボックス 25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254" name="直線コネクタ 25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255" name="テキスト ボックス 25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256" name="直線コネクタ 25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257" name="テキスト ボックス 25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58" name="直線コネクタ 25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259" name="テキスト ボックス 25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26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58</xdr:row>
      <xdr:rowOff>26126</xdr:rowOff>
    </xdr:from>
    <xdr:to>
      <xdr:col>23</xdr:col>
      <xdr:colOff>516889</xdr:colOff>
      <xdr:row>63</xdr:row>
      <xdr:rowOff>164919</xdr:rowOff>
    </xdr:to>
    <xdr:cxnSp macro="">
      <xdr:nvCxnSpPr>
        <xdr:cNvPr id="261" name="直線コネクタ 260"/>
        <xdr:cNvCxnSpPr/>
      </xdr:nvCxnSpPr>
      <xdr:spPr>
        <a:xfrm flipV="1">
          <a:off x="16318864" y="9970226"/>
          <a:ext cx="0" cy="99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168746</xdr:rowOff>
    </xdr:from>
    <xdr:ext cx="405111" cy="259045"/>
    <xdr:sp macro="" textlink="">
      <xdr:nvSpPr>
        <xdr:cNvPr id="262" name="【保健センター・保健所】&#10;有形固定資産減価償却率最小値テキスト"/>
        <xdr:cNvSpPr txBox="1"/>
      </xdr:nvSpPr>
      <xdr:spPr>
        <a:xfrm>
          <a:off x="16408400" y="1097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a:t>
          </a:r>
          <a:endParaRPr kumimoji="1" lang="ja-JP" altLang="en-US" sz="1000" b="1">
            <a:latin typeface="ＭＳ Ｐゴシック"/>
          </a:endParaRPr>
        </a:p>
      </xdr:txBody>
    </xdr:sp>
    <xdr:clientData/>
  </xdr:oneCellAnchor>
  <xdr:twoCellAnchor>
    <xdr:from>
      <xdr:col>23</xdr:col>
      <xdr:colOff>428625</xdr:colOff>
      <xdr:row>63</xdr:row>
      <xdr:rowOff>164919</xdr:rowOff>
    </xdr:from>
    <xdr:to>
      <xdr:col>23</xdr:col>
      <xdr:colOff>606425</xdr:colOff>
      <xdr:row>63</xdr:row>
      <xdr:rowOff>164919</xdr:rowOff>
    </xdr:to>
    <xdr:cxnSp macro="">
      <xdr:nvCxnSpPr>
        <xdr:cNvPr id="263" name="直線コネクタ 262"/>
        <xdr:cNvCxnSpPr/>
      </xdr:nvCxnSpPr>
      <xdr:spPr>
        <a:xfrm>
          <a:off x="16230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56</xdr:row>
      <xdr:rowOff>144253</xdr:rowOff>
    </xdr:from>
    <xdr:ext cx="405111" cy="259045"/>
    <xdr:sp macro="" textlink="">
      <xdr:nvSpPr>
        <xdr:cNvPr id="264" name="【保健センター・保健所】&#10;有形固定資産減価償却率最大値テキスト"/>
        <xdr:cNvSpPr txBox="1"/>
      </xdr:nvSpPr>
      <xdr:spPr>
        <a:xfrm>
          <a:off x="16408400" y="9745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428625</xdr:colOff>
      <xdr:row>58</xdr:row>
      <xdr:rowOff>26126</xdr:rowOff>
    </xdr:from>
    <xdr:to>
      <xdr:col>23</xdr:col>
      <xdr:colOff>606425</xdr:colOff>
      <xdr:row>58</xdr:row>
      <xdr:rowOff>26126</xdr:rowOff>
    </xdr:to>
    <xdr:cxnSp macro="">
      <xdr:nvCxnSpPr>
        <xdr:cNvPr id="265" name="直線コネクタ 264"/>
        <xdr:cNvCxnSpPr/>
      </xdr:nvCxnSpPr>
      <xdr:spPr>
        <a:xfrm>
          <a:off x="16230600" y="9970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58255</xdr:rowOff>
    </xdr:from>
    <xdr:ext cx="405111" cy="259045"/>
    <xdr:sp macro="" textlink="">
      <xdr:nvSpPr>
        <xdr:cNvPr id="266" name="【保健センター・保健所】&#10;有形固定資産減価償却率平均値テキスト"/>
        <xdr:cNvSpPr txBox="1"/>
      </xdr:nvSpPr>
      <xdr:spPr>
        <a:xfrm>
          <a:off x="16408400" y="100023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79828</xdr:rowOff>
    </xdr:from>
    <xdr:to>
      <xdr:col>23</xdr:col>
      <xdr:colOff>568325</xdr:colOff>
      <xdr:row>59</xdr:row>
      <xdr:rowOff>9978</xdr:rowOff>
    </xdr:to>
    <xdr:sp macro="" textlink="">
      <xdr:nvSpPr>
        <xdr:cNvPr id="267" name="フローチャート : 判断 266"/>
        <xdr:cNvSpPr/>
      </xdr:nvSpPr>
      <xdr:spPr>
        <a:xfrm>
          <a:off x="16268700" y="1002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107587</xdr:rowOff>
    </xdr:from>
    <xdr:to>
      <xdr:col>22</xdr:col>
      <xdr:colOff>415925</xdr:colOff>
      <xdr:row>60</xdr:row>
      <xdr:rowOff>37737</xdr:rowOff>
    </xdr:to>
    <xdr:sp macro="" textlink="">
      <xdr:nvSpPr>
        <xdr:cNvPr id="268" name="フローチャート : 判断 267"/>
        <xdr:cNvSpPr/>
      </xdr:nvSpPr>
      <xdr:spPr>
        <a:xfrm>
          <a:off x="154305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28864</xdr:rowOff>
    </xdr:from>
    <xdr:ext cx="405111" cy="259045"/>
    <xdr:sp macro="" textlink="">
      <xdr:nvSpPr>
        <xdr:cNvPr id="269" name="n_1aveValue【保健センター・保健所】&#10;有形固定資産減価償却率"/>
        <xdr:cNvSpPr txBox="1"/>
      </xdr:nvSpPr>
      <xdr:spPr>
        <a:xfrm>
          <a:off x="15266043" y="1031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270" name="テキスト ボックス 26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71" name="テキスト ボックス 27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72" name="テキスト ボックス 27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73" name="テキスト ボックス 27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74" name="テキスト ボックス 27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56</xdr:row>
      <xdr:rowOff>14515</xdr:rowOff>
    </xdr:from>
    <xdr:to>
      <xdr:col>22</xdr:col>
      <xdr:colOff>415925</xdr:colOff>
      <xdr:row>56</xdr:row>
      <xdr:rowOff>116115</xdr:rowOff>
    </xdr:to>
    <xdr:sp macro="" textlink="">
      <xdr:nvSpPr>
        <xdr:cNvPr id="275" name="円/楕円 274"/>
        <xdr:cNvSpPr/>
      </xdr:nvSpPr>
      <xdr:spPr>
        <a:xfrm>
          <a:off x="15430500" y="961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54</xdr:row>
      <xdr:rowOff>132642</xdr:rowOff>
    </xdr:from>
    <xdr:ext cx="405111" cy="259045"/>
    <xdr:sp macro="" textlink="">
      <xdr:nvSpPr>
        <xdr:cNvPr id="276" name="n_1mainValue【保健センター・保健所】&#10;有形固定資産減価償却率"/>
        <xdr:cNvSpPr txBox="1"/>
      </xdr:nvSpPr>
      <xdr:spPr>
        <a:xfrm>
          <a:off x="15266043" y="939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277" name="正方形/長方形 27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78" name="正方形/長方形 27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79" name="正方形/長方形 27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80" name="正方形/長方形 27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81" name="正方形/長方形 28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82" name="正方形/長方形 28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83" name="正方形/長方形 28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84" name="正方形/長方形 28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285" name="テキスト ボックス 28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286" name="直線コネクタ 28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287" name="テキスト ボックス 28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288" name="直線コネクタ 28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289" name="テキスト ボックス 28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290" name="直線コネクタ 28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291" name="テキスト ボックス 29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292" name="直線コネクタ 29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293" name="テキスト ボックス 29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294" name="直線コネクタ 29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295" name="テキスト ボックス 29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296" name="直線コネクタ 29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297" name="テキスト ボックス 29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298" name="直線コネクタ 29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299" name="テキスト ボックス 29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0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148590</xdr:rowOff>
    </xdr:from>
    <xdr:to>
      <xdr:col>32</xdr:col>
      <xdr:colOff>186689</xdr:colOff>
      <xdr:row>64</xdr:row>
      <xdr:rowOff>106680</xdr:rowOff>
    </xdr:to>
    <xdr:cxnSp macro="">
      <xdr:nvCxnSpPr>
        <xdr:cNvPr id="301" name="直線コネクタ 300"/>
        <xdr:cNvCxnSpPr/>
      </xdr:nvCxnSpPr>
      <xdr:spPr>
        <a:xfrm flipV="1">
          <a:off x="22160864" y="957834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110507</xdr:rowOff>
    </xdr:from>
    <xdr:ext cx="469744" cy="259045"/>
    <xdr:sp macro="" textlink="">
      <xdr:nvSpPr>
        <xdr:cNvPr id="302" name="【保健センター・保健所】&#10;一人当たり面積最小値テキスト"/>
        <xdr:cNvSpPr txBox="1"/>
      </xdr:nvSpPr>
      <xdr:spPr>
        <a:xfrm>
          <a:off x="22250400" y="1108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32</xdr:col>
      <xdr:colOff>98425</xdr:colOff>
      <xdr:row>64</xdr:row>
      <xdr:rowOff>106680</xdr:rowOff>
    </xdr:from>
    <xdr:to>
      <xdr:col>32</xdr:col>
      <xdr:colOff>276225</xdr:colOff>
      <xdr:row>64</xdr:row>
      <xdr:rowOff>106680</xdr:rowOff>
    </xdr:to>
    <xdr:cxnSp macro="">
      <xdr:nvCxnSpPr>
        <xdr:cNvPr id="303" name="直線コネクタ 302"/>
        <xdr:cNvCxnSpPr/>
      </xdr:nvCxnSpPr>
      <xdr:spPr>
        <a:xfrm>
          <a:off x="22072600" y="110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95267</xdr:rowOff>
    </xdr:from>
    <xdr:ext cx="469744" cy="259045"/>
    <xdr:sp macro="" textlink="">
      <xdr:nvSpPr>
        <xdr:cNvPr id="304" name="【保健センター・保健所】&#10;一人当たり面積最大値テキスト"/>
        <xdr:cNvSpPr txBox="1"/>
      </xdr:nvSpPr>
      <xdr:spPr>
        <a:xfrm>
          <a:off x="222504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0.243</a:t>
          </a:r>
          <a:endParaRPr kumimoji="1" lang="ja-JP" altLang="en-US" sz="1000" b="1">
            <a:latin typeface="ＭＳ Ｐゴシック"/>
          </a:endParaRPr>
        </a:p>
      </xdr:txBody>
    </xdr:sp>
    <xdr:clientData/>
  </xdr:oneCellAnchor>
  <xdr:twoCellAnchor>
    <xdr:from>
      <xdr:col>32</xdr:col>
      <xdr:colOff>98425</xdr:colOff>
      <xdr:row>55</xdr:row>
      <xdr:rowOff>148590</xdr:rowOff>
    </xdr:from>
    <xdr:to>
      <xdr:col>32</xdr:col>
      <xdr:colOff>276225</xdr:colOff>
      <xdr:row>55</xdr:row>
      <xdr:rowOff>148590</xdr:rowOff>
    </xdr:to>
    <xdr:cxnSp macro="">
      <xdr:nvCxnSpPr>
        <xdr:cNvPr id="305" name="直線コネクタ 304"/>
        <xdr:cNvCxnSpPr/>
      </xdr:nvCxnSpPr>
      <xdr:spPr>
        <a:xfrm>
          <a:off x="22072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22877</xdr:rowOff>
    </xdr:from>
    <xdr:ext cx="469744" cy="259045"/>
    <xdr:sp macro="" textlink="">
      <xdr:nvSpPr>
        <xdr:cNvPr id="306" name="【保健センター・保健所】&#10;一人当たり面積平均値テキスト"/>
        <xdr:cNvSpPr txBox="1"/>
      </xdr:nvSpPr>
      <xdr:spPr>
        <a:xfrm>
          <a:off x="22250400" y="1048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0.115</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44450</xdr:rowOff>
    </xdr:from>
    <xdr:to>
      <xdr:col>32</xdr:col>
      <xdr:colOff>238125</xdr:colOff>
      <xdr:row>61</xdr:row>
      <xdr:rowOff>146050</xdr:rowOff>
    </xdr:to>
    <xdr:sp macro="" textlink="">
      <xdr:nvSpPr>
        <xdr:cNvPr id="307" name="フローチャート : 判断 306"/>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71120</xdr:rowOff>
    </xdr:from>
    <xdr:to>
      <xdr:col>31</xdr:col>
      <xdr:colOff>85725</xdr:colOff>
      <xdr:row>63</xdr:row>
      <xdr:rowOff>1270</xdr:rowOff>
    </xdr:to>
    <xdr:sp macro="" textlink="">
      <xdr:nvSpPr>
        <xdr:cNvPr id="308" name="フローチャート : 判断 307"/>
        <xdr:cNvSpPr/>
      </xdr:nvSpPr>
      <xdr:spPr>
        <a:xfrm>
          <a:off x="212725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163847</xdr:rowOff>
    </xdr:from>
    <xdr:ext cx="469744" cy="259045"/>
    <xdr:sp macro="" textlink="">
      <xdr:nvSpPr>
        <xdr:cNvPr id="309" name="n_1aveValue【保健センター・保健所】&#10;一人当たり面積"/>
        <xdr:cNvSpPr txBox="1"/>
      </xdr:nvSpPr>
      <xdr:spPr>
        <a:xfrm>
          <a:off x="21075727"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0.089</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10" name="テキスト ボックス 30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11" name="テキスト ボックス 31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12" name="テキスト ボックス 31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13" name="テキスト ボックス 31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14" name="テキスト ボックス 31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10160</xdr:rowOff>
    </xdr:from>
    <xdr:to>
      <xdr:col>31</xdr:col>
      <xdr:colOff>85725</xdr:colOff>
      <xdr:row>62</xdr:row>
      <xdr:rowOff>111760</xdr:rowOff>
    </xdr:to>
    <xdr:sp macro="" textlink="">
      <xdr:nvSpPr>
        <xdr:cNvPr id="315" name="円/楕円 314"/>
        <xdr:cNvSpPr/>
      </xdr:nvSpPr>
      <xdr:spPr>
        <a:xfrm>
          <a:off x="212725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128287</xdr:rowOff>
    </xdr:from>
    <xdr:ext cx="469744" cy="259045"/>
    <xdr:sp macro="" textlink="">
      <xdr:nvSpPr>
        <xdr:cNvPr id="316" name="n_1mainValue【保健センター・保健所】&#10;一人当たり面積"/>
        <xdr:cNvSpPr txBox="1"/>
      </xdr:nvSpPr>
      <xdr:spPr>
        <a:xfrm>
          <a:off x="21075727" y="104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17" name="正方形/長方形 3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18" name="正方形/長方形 3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19" name="正方形/長方形 3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20" name="正方形/長方形 3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21" name="正方形/長方形 3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22" name="正方形/長方形 3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23" name="正方形/長方形 3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24" name="正方形/長方形 32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25" name="正方形/長方形 32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26" name="正方形/長方形 32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27" name="正方形/長方形 32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28" name="正方形/長方形 32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29" name="正方形/長方形 32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30" name="正方形/長方形 32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31" name="正方形/長方形 33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32" name="正方形/長方形 33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33" name="正方形/長方形 33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34" name="正方形/長方形 33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35" name="正方形/長方形 33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36" name="正方形/長方形 33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37" name="正方形/長方形 33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38" name="正方形/長方形 33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39" name="正方形/長方形 33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40" name="正方形/長方形 33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41" name="テキスト ボックス 34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42" name="直線コネクタ 34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343" name="テキスト ボックス 34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344" name="直線コネクタ 34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345" name="テキスト ボックス 344"/>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346" name="直線コネクタ 34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347" name="テキスト ボックス 34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348" name="直線コネクタ 34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349" name="テキスト ボックス 34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350" name="直線コネクタ 34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351" name="テキスト ボックス 35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352" name="直線コネクタ 35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353" name="テキスト ボックス 35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354" name="直線コネクタ 35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355" name="テキスト ボックス 354"/>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56" name="直線コネクタ 3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57" name="テキスト ボックス 35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35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115388</xdr:rowOff>
    </xdr:from>
    <xdr:to>
      <xdr:col>23</xdr:col>
      <xdr:colOff>516889</xdr:colOff>
      <xdr:row>109</xdr:row>
      <xdr:rowOff>61505</xdr:rowOff>
    </xdr:to>
    <xdr:cxnSp macro="">
      <xdr:nvCxnSpPr>
        <xdr:cNvPr id="359" name="直線コネクタ 358"/>
        <xdr:cNvCxnSpPr/>
      </xdr:nvCxnSpPr>
      <xdr:spPr>
        <a:xfrm flipV="1">
          <a:off x="16318864" y="17260388"/>
          <a:ext cx="0" cy="1489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65332</xdr:rowOff>
    </xdr:from>
    <xdr:ext cx="405111" cy="259045"/>
    <xdr:sp macro="" textlink="">
      <xdr:nvSpPr>
        <xdr:cNvPr id="360" name="【庁舎】&#10;有形固定資産減価償却率最小値テキスト"/>
        <xdr:cNvSpPr txBox="1"/>
      </xdr:nvSpPr>
      <xdr:spPr>
        <a:xfrm>
          <a:off x="16408400" y="18753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a:t>
          </a:r>
          <a:endParaRPr kumimoji="1" lang="ja-JP" altLang="en-US" sz="1000" b="1">
            <a:latin typeface="ＭＳ Ｐゴシック"/>
          </a:endParaRPr>
        </a:p>
      </xdr:txBody>
    </xdr:sp>
    <xdr:clientData/>
  </xdr:oneCellAnchor>
  <xdr:twoCellAnchor>
    <xdr:from>
      <xdr:col>23</xdr:col>
      <xdr:colOff>428625</xdr:colOff>
      <xdr:row>109</xdr:row>
      <xdr:rowOff>61505</xdr:rowOff>
    </xdr:from>
    <xdr:to>
      <xdr:col>23</xdr:col>
      <xdr:colOff>606425</xdr:colOff>
      <xdr:row>109</xdr:row>
      <xdr:rowOff>61505</xdr:rowOff>
    </xdr:to>
    <xdr:cxnSp macro="">
      <xdr:nvCxnSpPr>
        <xdr:cNvPr id="361" name="直線コネクタ 360"/>
        <xdr:cNvCxnSpPr/>
      </xdr:nvCxnSpPr>
      <xdr:spPr>
        <a:xfrm>
          <a:off x="16230600" y="18749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62065</xdr:rowOff>
    </xdr:from>
    <xdr:ext cx="405111" cy="259045"/>
    <xdr:sp macro="" textlink="">
      <xdr:nvSpPr>
        <xdr:cNvPr id="362" name="【庁舎】&#10;有形固定資産減価償却率最大値テキスト"/>
        <xdr:cNvSpPr txBox="1"/>
      </xdr:nvSpPr>
      <xdr:spPr>
        <a:xfrm>
          <a:off x="16408400" y="1703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84.8</a:t>
          </a:r>
          <a:endParaRPr kumimoji="1" lang="ja-JP" altLang="en-US" sz="1000" b="1">
            <a:latin typeface="ＭＳ Ｐゴシック"/>
          </a:endParaRPr>
        </a:p>
      </xdr:txBody>
    </xdr:sp>
    <xdr:clientData/>
  </xdr:oneCellAnchor>
  <xdr:twoCellAnchor>
    <xdr:from>
      <xdr:col>23</xdr:col>
      <xdr:colOff>428625</xdr:colOff>
      <xdr:row>100</xdr:row>
      <xdr:rowOff>115388</xdr:rowOff>
    </xdr:from>
    <xdr:to>
      <xdr:col>23</xdr:col>
      <xdr:colOff>606425</xdr:colOff>
      <xdr:row>100</xdr:row>
      <xdr:rowOff>115388</xdr:rowOff>
    </xdr:to>
    <xdr:cxnSp macro="">
      <xdr:nvCxnSpPr>
        <xdr:cNvPr id="363" name="直線コネクタ 362"/>
        <xdr:cNvCxnSpPr/>
      </xdr:nvCxnSpPr>
      <xdr:spPr>
        <a:xfrm>
          <a:off x="16230600" y="1726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154050</xdr:rowOff>
    </xdr:from>
    <xdr:ext cx="405111" cy="259045"/>
    <xdr:sp macro="" textlink="">
      <xdr:nvSpPr>
        <xdr:cNvPr id="364" name="【庁舎】&#10;有形固定資産減価償却率平均値テキスト"/>
        <xdr:cNvSpPr txBox="1"/>
      </xdr:nvSpPr>
      <xdr:spPr>
        <a:xfrm>
          <a:off x="16408400" y="1798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4173</xdr:rowOff>
    </xdr:from>
    <xdr:to>
      <xdr:col>23</xdr:col>
      <xdr:colOff>568325</xdr:colOff>
      <xdr:row>105</xdr:row>
      <xdr:rowOff>105773</xdr:rowOff>
    </xdr:to>
    <xdr:sp macro="" textlink="">
      <xdr:nvSpPr>
        <xdr:cNvPr id="365" name="フローチャート : 判断 364"/>
        <xdr:cNvSpPr/>
      </xdr:nvSpPr>
      <xdr:spPr>
        <a:xfrm>
          <a:off x="16268700" y="1800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31931</xdr:rowOff>
    </xdr:from>
    <xdr:to>
      <xdr:col>22</xdr:col>
      <xdr:colOff>415925</xdr:colOff>
      <xdr:row>106</xdr:row>
      <xdr:rowOff>133531</xdr:rowOff>
    </xdr:to>
    <xdr:sp macro="" textlink="">
      <xdr:nvSpPr>
        <xdr:cNvPr id="366" name="フローチャート : 判断 365"/>
        <xdr:cNvSpPr/>
      </xdr:nvSpPr>
      <xdr:spPr>
        <a:xfrm>
          <a:off x="15430500" y="182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124658</xdr:rowOff>
    </xdr:from>
    <xdr:ext cx="405111" cy="259045"/>
    <xdr:sp macro="" textlink="">
      <xdr:nvSpPr>
        <xdr:cNvPr id="367" name="n_1aveValue【庁舎】&#10;有形固定資産減価償却率"/>
        <xdr:cNvSpPr txBox="1"/>
      </xdr:nvSpPr>
      <xdr:spPr>
        <a:xfrm>
          <a:off x="15266043" y="1829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368" name="テキスト ボックス 3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69" name="テキスト ボックス 3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70" name="テキスト ボックス 3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71" name="テキスト ボックス 3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72" name="テキスト ボックス 3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36830</xdr:rowOff>
    </xdr:from>
    <xdr:to>
      <xdr:col>22</xdr:col>
      <xdr:colOff>415925</xdr:colOff>
      <xdr:row>101</xdr:row>
      <xdr:rowOff>138430</xdr:rowOff>
    </xdr:to>
    <xdr:sp macro="" textlink="">
      <xdr:nvSpPr>
        <xdr:cNvPr id="373" name="円/楕円 372"/>
        <xdr:cNvSpPr/>
      </xdr:nvSpPr>
      <xdr:spPr>
        <a:xfrm>
          <a:off x="15430500" y="173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99</xdr:row>
      <xdr:rowOff>154957</xdr:rowOff>
    </xdr:from>
    <xdr:ext cx="405111" cy="259045"/>
    <xdr:sp macro="" textlink="">
      <xdr:nvSpPr>
        <xdr:cNvPr id="374" name="n_1mainValue【庁舎】&#10;有形固定資産減価償却率"/>
        <xdr:cNvSpPr txBox="1"/>
      </xdr:nvSpPr>
      <xdr:spPr>
        <a:xfrm>
          <a:off x="15266043" y="1712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75" name="正方形/長方形 37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76" name="正方形/長方形 37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77" name="正方形/長方形 37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78" name="正方形/長方形 37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79" name="正方形/長方形 37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80" name="正方形/長方形 37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81" name="正方形/長方形 38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382" name="正方形/長方形 38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83" name="テキスト ボックス 38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84" name="直線コネクタ 38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385" name="テキスト ボックス 38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386" name="直線コネクタ 38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387" name="テキスト ボックス 38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388" name="直線コネクタ 38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389" name="テキスト ボックス 38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390" name="直線コネクタ 38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391" name="テキスト ボックス 39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392" name="直線コネクタ 39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393" name="テキスト ボックス 39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394" name="直線コネクタ 39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395" name="テキスト ボックス 39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396" name="直線コネクタ 39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397" name="テキスト ボックス 39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98" name="直線コネクタ 39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399" name="テキスト ボックス 39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0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66402</xdr:rowOff>
    </xdr:from>
    <xdr:to>
      <xdr:col>32</xdr:col>
      <xdr:colOff>186689</xdr:colOff>
      <xdr:row>108</xdr:row>
      <xdr:rowOff>10886</xdr:rowOff>
    </xdr:to>
    <xdr:cxnSp macro="">
      <xdr:nvCxnSpPr>
        <xdr:cNvPr id="401" name="直線コネクタ 400"/>
        <xdr:cNvCxnSpPr/>
      </xdr:nvCxnSpPr>
      <xdr:spPr>
        <a:xfrm flipV="1">
          <a:off x="22160864" y="17211402"/>
          <a:ext cx="0" cy="1316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14713</xdr:rowOff>
    </xdr:from>
    <xdr:ext cx="469744" cy="259045"/>
    <xdr:sp macro="" textlink="">
      <xdr:nvSpPr>
        <xdr:cNvPr id="402" name="【庁舎】&#10;一人当たり面積最小値テキスト"/>
        <xdr:cNvSpPr txBox="1"/>
      </xdr:nvSpPr>
      <xdr:spPr>
        <a:xfrm>
          <a:off x="22250400" y="1853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0.260</a:t>
          </a:r>
          <a:endParaRPr kumimoji="1" lang="ja-JP" altLang="en-US" sz="1000" b="1">
            <a:latin typeface="ＭＳ Ｐゴシック"/>
          </a:endParaRPr>
        </a:p>
      </xdr:txBody>
    </xdr:sp>
    <xdr:clientData/>
  </xdr:oneCellAnchor>
  <xdr:twoCellAnchor>
    <xdr:from>
      <xdr:col>32</xdr:col>
      <xdr:colOff>98425</xdr:colOff>
      <xdr:row>108</xdr:row>
      <xdr:rowOff>10886</xdr:rowOff>
    </xdr:from>
    <xdr:to>
      <xdr:col>32</xdr:col>
      <xdr:colOff>276225</xdr:colOff>
      <xdr:row>108</xdr:row>
      <xdr:rowOff>10886</xdr:rowOff>
    </xdr:to>
    <xdr:cxnSp macro="">
      <xdr:nvCxnSpPr>
        <xdr:cNvPr id="403" name="直線コネクタ 402"/>
        <xdr:cNvCxnSpPr/>
      </xdr:nvCxnSpPr>
      <xdr:spPr>
        <a:xfrm>
          <a:off x="22072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13079</xdr:rowOff>
    </xdr:from>
    <xdr:ext cx="469744" cy="259045"/>
    <xdr:sp macro="" textlink="">
      <xdr:nvSpPr>
        <xdr:cNvPr id="404" name="【庁舎】&#10;一人当たり面積最大値テキスト"/>
        <xdr:cNvSpPr txBox="1"/>
      </xdr:nvSpPr>
      <xdr:spPr>
        <a:xfrm>
          <a:off x="22250400" y="1698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0.663</a:t>
          </a:r>
          <a:endParaRPr kumimoji="1" lang="ja-JP" altLang="en-US" sz="1000" b="1">
            <a:latin typeface="ＭＳ Ｐゴシック"/>
          </a:endParaRPr>
        </a:p>
      </xdr:txBody>
    </xdr:sp>
    <xdr:clientData/>
  </xdr:oneCellAnchor>
  <xdr:twoCellAnchor>
    <xdr:from>
      <xdr:col>32</xdr:col>
      <xdr:colOff>98425</xdr:colOff>
      <xdr:row>100</xdr:row>
      <xdr:rowOff>66402</xdr:rowOff>
    </xdr:from>
    <xdr:to>
      <xdr:col>32</xdr:col>
      <xdr:colOff>276225</xdr:colOff>
      <xdr:row>100</xdr:row>
      <xdr:rowOff>66402</xdr:rowOff>
    </xdr:to>
    <xdr:cxnSp macro="">
      <xdr:nvCxnSpPr>
        <xdr:cNvPr id="405" name="直線コネクタ 404"/>
        <xdr:cNvCxnSpPr/>
      </xdr:nvCxnSpPr>
      <xdr:spPr>
        <a:xfrm>
          <a:off x="22072600" y="1721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26688</xdr:rowOff>
    </xdr:from>
    <xdr:ext cx="469744" cy="259045"/>
    <xdr:sp macro="" textlink="">
      <xdr:nvSpPr>
        <xdr:cNvPr id="406" name="【庁舎】&#10;一人当たり面積平均値テキスト"/>
        <xdr:cNvSpPr txBox="1"/>
      </xdr:nvSpPr>
      <xdr:spPr>
        <a:xfrm>
          <a:off x="22250400" y="17857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0.443</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48261</xdr:rowOff>
    </xdr:from>
    <xdr:to>
      <xdr:col>32</xdr:col>
      <xdr:colOff>238125</xdr:colOff>
      <xdr:row>104</xdr:row>
      <xdr:rowOff>149861</xdr:rowOff>
    </xdr:to>
    <xdr:sp macro="" textlink="">
      <xdr:nvSpPr>
        <xdr:cNvPr id="407" name="フローチャート : 判断 406"/>
        <xdr:cNvSpPr/>
      </xdr:nvSpPr>
      <xdr:spPr>
        <a:xfrm>
          <a:off x="22110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12337</xdr:rowOff>
    </xdr:from>
    <xdr:to>
      <xdr:col>31</xdr:col>
      <xdr:colOff>85725</xdr:colOff>
      <xdr:row>106</xdr:row>
      <xdr:rowOff>113937</xdr:rowOff>
    </xdr:to>
    <xdr:sp macro="" textlink="">
      <xdr:nvSpPr>
        <xdr:cNvPr id="408" name="フローチャート : 判断 407"/>
        <xdr:cNvSpPr/>
      </xdr:nvSpPr>
      <xdr:spPr>
        <a:xfrm>
          <a:off x="21272500" y="181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130464</xdr:rowOff>
    </xdr:from>
    <xdr:ext cx="469744" cy="259045"/>
    <xdr:sp macro="" textlink="">
      <xdr:nvSpPr>
        <xdr:cNvPr id="409" name="n_1aveValue【庁舎】&#10;一人当たり面積"/>
        <xdr:cNvSpPr txBox="1"/>
      </xdr:nvSpPr>
      <xdr:spPr>
        <a:xfrm>
          <a:off x="21075727" y="1796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0.349</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10" name="テキスト ボックス 40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11" name="テキスト ボックス 41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12" name="テキスト ボックス 41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13" name="テキスト ボックス 41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14" name="テキスト ボックス 41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139700</xdr:rowOff>
    </xdr:from>
    <xdr:to>
      <xdr:col>31</xdr:col>
      <xdr:colOff>85725</xdr:colOff>
      <xdr:row>107</xdr:row>
      <xdr:rowOff>69850</xdr:rowOff>
    </xdr:to>
    <xdr:sp macro="" textlink="">
      <xdr:nvSpPr>
        <xdr:cNvPr id="415" name="円/楕円 414"/>
        <xdr:cNvSpPr/>
      </xdr:nvSpPr>
      <xdr:spPr>
        <a:xfrm>
          <a:off x="21272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60977</xdr:rowOff>
    </xdr:from>
    <xdr:ext cx="469744" cy="259045"/>
    <xdr:sp macro="" textlink="">
      <xdr:nvSpPr>
        <xdr:cNvPr id="416" name="n_1mainValue【庁舎】&#10;一人当たり面積"/>
        <xdr:cNvSpPr txBox="1"/>
      </xdr:nvSpPr>
      <xdr:spPr>
        <a:xfrm>
          <a:off x="210757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0.310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17" name="正方形/長方形 41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18" name="正方形/長方形 41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19" name="テキスト ボックス 41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図書館・市民会館・保健センター・庁舎の全てにおいて、有形固定資産減価償却率は類似団体に比べ高く、老朽化も進んでいる。</a:t>
          </a:r>
          <a:endParaRPr lang="ja-JP" altLang="ja-JP" sz="1400">
            <a:effectLst/>
          </a:endParaRPr>
        </a:p>
        <a:p>
          <a:r>
            <a:rPr kumimoji="1" lang="ja-JP" altLang="ja-JP" sz="1100">
              <a:solidFill>
                <a:schemeClr val="dk1"/>
              </a:solidFill>
              <a:effectLst/>
              <a:latin typeface="+mn-lt"/>
              <a:ea typeface="+mn-ea"/>
              <a:cs typeface="+mn-cs"/>
            </a:rPr>
            <a:t>市民会館・図書館の</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人当たり面積は、類似団体に比べ大きく、多額の更新費用が必要となる見込みである。</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岡山県里庄町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11,212
11,086
12.23
4,963,516
4,571,790
325,112
2,764,728
3,409,456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類似団体平均は上回っているものの、主に臨時財政対策債及び下水道事業債の元利償還金算入による基準財政需要額の増加のため、年々低下する傾向にある。</a:t>
          </a:r>
          <a:endParaRPr lang="ja-JP" altLang="ja-JP" sz="1400">
            <a:effectLst/>
          </a:endParaRPr>
        </a:p>
        <a:p>
          <a:r>
            <a:rPr kumimoji="1" lang="ja-JP" altLang="ja-JP" sz="1100">
              <a:solidFill>
                <a:schemeClr val="dk1"/>
              </a:solidFill>
              <a:effectLst/>
              <a:latin typeface="+mn-lt"/>
              <a:ea typeface="+mn-ea"/>
              <a:cs typeface="+mn-cs"/>
            </a:rPr>
            <a:t>　今後も、当面はこの傾向が続くものと見込まれる。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44</xdr:row>
      <xdr:rowOff>84667</xdr:rowOff>
    </xdr:to>
    <xdr:cxnSp macro="">
      <xdr:nvCxnSpPr>
        <xdr:cNvPr id="64" name="直線コネクタ 63"/>
        <xdr:cNvCxnSpPr/>
      </xdr:nvCxnSpPr>
      <xdr:spPr>
        <a:xfrm flipV="1">
          <a:off x="4953000" y="6226628"/>
          <a:ext cx="0" cy="14018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7"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8" name="直線コネクタ 67"/>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150888</xdr:rowOff>
    </xdr:from>
    <xdr:to>
      <xdr:col>7</xdr:col>
      <xdr:colOff>152400</xdr:colOff>
      <xdr:row>41</xdr:row>
      <xdr:rowOff>150888</xdr:rowOff>
    </xdr:to>
    <xdr:cxnSp macro="">
      <xdr:nvCxnSpPr>
        <xdr:cNvPr id="69" name="直線コネクタ 68"/>
        <xdr:cNvCxnSpPr/>
      </xdr:nvCxnSpPr>
      <xdr:spPr>
        <a:xfrm>
          <a:off x="4114800" y="71803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15620</xdr:rowOff>
    </xdr:from>
    <xdr:ext cx="762000" cy="259045"/>
    <xdr:sp macro="" textlink="">
      <xdr:nvSpPr>
        <xdr:cNvPr id="70" name="財政力平均値テキスト"/>
        <xdr:cNvSpPr txBox="1"/>
      </xdr:nvSpPr>
      <xdr:spPr>
        <a:xfrm>
          <a:off x="5041900" y="7216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1" name="フローチャート : 判断 70"/>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150888</xdr:rowOff>
    </xdr:from>
    <xdr:to>
      <xdr:col>6</xdr:col>
      <xdr:colOff>0</xdr:colOff>
      <xdr:row>41</xdr:row>
      <xdr:rowOff>162378</xdr:rowOff>
    </xdr:to>
    <xdr:cxnSp macro="">
      <xdr:nvCxnSpPr>
        <xdr:cNvPr id="72" name="直線コネクタ 71"/>
        <xdr:cNvCxnSpPr/>
      </xdr:nvCxnSpPr>
      <xdr:spPr>
        <a:xfrm flipV="1">
          <a:off x="3225800" y="71803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66524</xdr:rowOff>
    </xdr:from>
    <xdr:to>
      <xdr:col>6</xdr:col>
      <xdr:colOff>50800</xdr:colOff>
      <xdr:row>42</xdr:row>
      <xdr:rowOff>168124</xdr:rowOff>
    </xdr:to>
    <xdr:sp macro="" textlink="">
      <xdr:nvSpPr>
        <xdr:cNvPr id="73" name="フローチャート : 判断 72"/>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152901</xdr:rowOff>
    </xdr:from>
    <xdr:ext cx="736600" cy="259045"/>
    <xdr:sp macro="" textlink="">
      <xdr:nvSpPr>
        <xdr:cNvPr id="74" name="テキスト ボックス 73"/>
        <xdr:cNvSpPr txBox="1"/>
      </xdr:nvSpPr>
      <xdr:spPr>
        <a:xfrm>
          <a:off x="3733800" y="735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162378</xdr:rowOff>
    </xdr:from>
    <xdr:to>
      <xdr:col>4</xdr:col>
      <xdr:colOff>482600</xdr:colOff>
      <xdr:row>41</xdr:row>
      <xdr:rowOff>162378</xdr:rowOff>
    </xdr:to>
    <xdr:cxnSp macro="">
      <xdr:nvCxnSpPr>
        <xdr:cNvPr id="75" name="直線コネクタ 74"/>
        <xdr:cNvCxnSpPr/>
      </xdr:nvCxnSpPr>
      <xdr:spPr>
        <a:xfrm>
          <a:off x="2336800" y="7191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78015</xdr:rowOff>
    </xdr:from>
    <xdr:to>
      <xdr:col>4</xdr:col>
      <xdr:colOff>533400</xdr:colOff>
      <xdr:row>43</xdr:row>
      <xdr:rowOff>8165</xdr:rowOff>
    </xdr:to>
    <xdr:sp macro="" textlink="">
      <xdr:nvSpPr>
        <xdr:cNvPr id="76" name="フローチャート : 判断 75"/>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164392</xdr:rowOff>
    </xdr:from>
    <xdr:ext cx="762000" cy="259045"/>
    <xdr:sp macro="" textlink="">
      <xdr:nvSpPr>
        <xdr:cNvPr id="77" name="テキスト ボックス 76"/>
        <xdr:cNvSpPr txBox="1"/>
      </xdr:nvSpPr>
      <xdr:spPr>
        <a:xfrm>
          <a:off x="2844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150888</xdr:rowOff>
    </xdr:from>
    <xdr:to>
      <xdr:col>3</xdr:col>
      <xdr:colOff>279400</xdr:colOff>
      <xdr:row>41</xdr:row>
      <xdr:rowOff>162378</xdr:rowOff>
    </xdr:to>
    <xdr:cxnSp macro="">
      <xdr:nvCxnSpPr>
        <xdr:cNvPr id="78" name="直線コネクタ 77"/>
        <xdr:cNvCxnSpPr/>
      </xdr:nvCxnSpPr>
      <xdr:spPr>
        <a:xfrm>
          <a:off x="1447800" y="71803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78015</xdr:rowOff>
    </xdr:from>
    <xdr:to>
      <xdr:col>3</xdr:col>
      <xdr:colOff>330200</xdr:colOff>
      <xdr:row>43</xdr:row>
      <xdr:rowOff>8165</xdr:rowOff>
    </xdr:to>
    <xdr:sp macro="" textlink="">
      <xdr:nvSpPr>
        <xdr:cNvPr id="79" name="フローチャート : 判断 78"/>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164392</xdr:rowOff>
    </xdr:from>
    <xdr:ext cx="762000" cy="259045"/>
    <xdr:sp macro="" textlink="">
      <xdr:nvSpPr>
        <xdr:cNvPr id="80" name="テキスト ボックス 79"/>
        <xdr:cNvSpPr txBox="1"/>
      </xdr:nvSpPr>
      <xdr:spPr>
        <a:xfrm>
          <a:off x="1955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66524</xdr:rowOff>
    </xdr:from>
    <xdr:to>
      <xdr:col>2</xdr:col>
      <xdr:colOff>127000</xdr:colOff>
      <xdr:row>42</xdr:row>
      <xdr:rowOff>168124</xdr:rowOff>
    </xdr:to>
    <xdr:sp macro="" textlink="">
      <xdr:nvSpPr>
        <xdr:cNvPr id="81" name="フローチャート : 判断 80"/>
        <xdr:cNvSpPr/>
      </xdr:nvSpPr>
      <xdr:spPr>
        <a:xfrm>
          <a:off x="1397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152901</xdr:rowOff>
    </xdr:from>
    <xdr:ext cx="762000" cy="259045"/>
    <xdr:sp macro="" textlink="">
      <xdr:nvSpPr>
        <xdr:cNvPr id="82" name="テキスト ボックス 81"/>
        <xdr:cNvSpPr txBox="1"/>
      </xdr:nvSpPr>
      <xdr:spPr>
        <a:xfrm>
          <a:off x="1066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100088</xdr:rowOff>
    </xdr:from>
    <xdr:to>
      <xdr:col>7</xdr:col>
      <xdr:colOff>203200</xdr:colOff>
      <xdr:row>42</xdr:row>
      <xdr:rowOff>30238</xdr:rowOff>
    </xdr:to>
    <xdr:sp macro="" textlink="">
      <xdr:nvSpPr>
        <xdr:cNvPr id="88" name="円/楕円 87"/>
        <xdr:cNvSpPr/>
      </xdr:nvSpPr>
      <xdr:spPr>
        <a:xfrm>
          <a:off x="49022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116615</xdr:rowOff>
    </xdr:from>
    <xdr:ext cx="762000" cy="259045"/>
    <xdr:sp macro="" textlink="">
      <xdr:nvSpPr>
        <xdr:cNvPr id="89" name="財政力該当値テキスト"/>
        <xdr:cNvSpPr txBox="1"/>
      </xdr:nvSpPr>
      <xdr:spPr>
        <a:xfrm>
          <a:off x="5041900" y="697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100088</xdr:rowOff>
    </xdr:from>
    <xdr:to>
      <xdr:col>6</xdr:col>
      <xdr:colOff>50800</xdr:colOff>
      <xdr:row>42</xdr:row>
      <xdr:rowOff>30238</xdr:rowOff>
    </xdr:to>
    <xdr:sp macro="" textlink="">
      <xdr:nvSpPr>
        <xdr:cNvPr id="90" name="円/楕円 89"/>
        <xdr:cNvSpPr/>
      </xdr:nvSpPr>
      <xdr:spPr>
        <a:xfrm>
          <a:off x="40640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40415</xdr:rowOff>
    </xdr:from>
    <xdr:ext cx="736600" cy="259045"/>
    <xdr:sp macro="" textlink="">
      <xdr:nvSpPr>
        <xdr:cNvPr id="91" name="テキスト ボックス 90"/>
        <xdr:cNvSpPr txBox="1"/>
      </xdr:nvSpPr>
      <xdr:spPr>
        <a:xfrm>
          <a:off x="3733800" y="6898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111578</xdr:rowOff>
    </xdr:from>
    <xdr:to>
      <xdr:col>4</xdr:col>
      <xdr:colOff>533400</xdr:colOff>
      <xdr:row>42</xdr:row>
      <xdr:rowOff>41728</xdr:rowOff>
    </xdr:to>
    <xdr:sp macro="" textlink="">
      <xdr:nvSpPr>
        <xdr:cNvPr id="92" name="円/楕円 91"/>
        <xdr:cNvSpPr/>
      </xdr:nvSpPr>
      <xdr:spPr>
        <a:xfrm>
          <a:off x="3175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51905</xdr:rowOff>
    </xdr:from>
    <xdr:ext cx="762000" cy="259045"/>
    <xdr:sp macro="" textlink="">
      <xdr:nvSpPr>
        <xdr:cNvPr id="93" name="テキスト ボックス 92"/>
        <xdr:cNvSpPr txBox="1"/>
      </xdr:nvSpPr>
      <xdr:spPr>
        <a:xfrm>
          <a:off x="2844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111578</xdr:rowOff>
    </xdr:from>
    <xdr:to>
      <xdr:col>3</xdr:col>
      <xdr:colOff>330200</xdr:colOff>
      <xdr:row>42</xdr:row>
      <xdr:rowOff>41728</xdr:rowOff>
    </xdr:to>
    <xdr:sp macro="" textlink="">
      <xdr:nvSpPr>
        <xdr:cNvPr id="94" name="円/楕円 93"/>
        <xdr:cNvSpPr/>
      </xdr:nvSpPr>
      <xdr:spPr>
        <a:xfrm>
          <a:off x="2286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51905</xdr:rowOff>
    </xdr:from>
    <xdr:ext cx="762000" cy="259045"/>
    <xdr:sp macro="" textlink="">
      <xdr:nvSpPr>
        <xdr:cNvPr id="95" name="テキスト ボックス 94"/>
        <xdr:cNvSpPr txBox="1"/>
      </xdr:nvSpPr>
      <xdr:spPr>
        <a:xfrm>
          <a:off x="1955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100088</xdr:rowOff>
    </xdr:from>
    <xdr:to>
      <xdr:col>2</xdr:col>
      <xdr:colOff>127000</xdr:colOff>
      <xdr:row>42</xdr:row>
      <xdr:rowOff>30238</xdr:rowOff>
    </xdr:to>
    <xdr:sp macro="" textlink="">
      <xdr:nvSpPr>
        <xdr:cNvPr id="96" name="円/楕円 95"/>
        <xdr:cNvSpPr/>
      </xdr:nvSpPr>
      <xdr:spPr>
        <a:xfrm>
          <a:off x="13970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40415</xdr:rowOff>
    </xdr:from>
    <xdr:ext cx="762000" cy="259045"/>
    <xdr:sp macro="" textlink="">
      <xdr:nvSpPr>
        <xdr:cNvPr id="97" name="テキスト ボックス 96"/>
        <xdr:cNvSpPr txBox="1"/>
      </xdr:nvSpPr>
      <xdr:spPr>
        <a:xfrm>
          <a:off x="1066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町税の増収により経常一般財源が</a:t>
          </a:r>
          <a:r>
            <a:rPr kumimoji="1" lang="ja-JP" altLang="en-US" sz="1100">
              <a:solidFill>
                <a:schemeClr val="dk1"/>
              </a:solidFill>
              <a:effectLst/>
              <a:latin typeface="+mn-lt"/>
              <a:ea typeface="+mn-ea"/>
              <a:cs typeface="+mn-cs"/>
            </a:rPr>
            <a:t>増加したが、</a:t>
          </a:r>
          <a:r>
            <a:rPr kumimoji="1" lang="ja-JP" altLang="ja-JP" sz="1100">
              <a:solidFill>
                <a:schemeClr val="dk1"/>
              </a:solidFill>
              <a:effectLst/>
              <a:latin typeface="+mn-lt"/>
              <a:ea typeface="+mn-ea"/>
              <a:cs typeface="+mn-cs"/>
            </a:rPr>
            <a:t>義務的経費</a:t>
          </a:r>
          <a:r>
            <a:rPr kumimoji="1" lang="ja-JP" altLang="en-US" sz="1100">
              <a:solidFill>
                <a:schemeClr val="dk1"/>
              </a:solidFill>
              <a:effectLst/>
              <a:latin typeface="+mn-lt"/>
              <a:ea typeface="+mn-ea"/>
              <a:cs typeface="+mn-cs"/>
            </a:rPr>
            <a:t>のうち補助費や公債費</a:t>
          </a:r>
          <a:r>
            <a:rPr kumimoji="1" lang="ja-JP" altLang="ja-JP" sz="1100">
              <a:solidFill>
                <a:schemeClr val="dk1"/>
              </a:solidFill>
              <a:effectLst/>
              <a:latin typeface="+mn-lt"/>
              <a:ea typeface="+mn-ea"/>
              <a:cs typeface="+mn-cs"/>
            </a:rPr>
            <a:t>に係る経常経費がそれ以上に増加したため、経常収支比率が前年度比</a:t>
          </a:r>
          <a:r>
            <a:rPr kumimoji="1" lang="en-US" altLang="ja-JP" sz="1100">
              <a:solidFill>
                <a:schemeClr val="dk1"/>
              </a:solidFill>
              <a:effectLst/>
              <a:latin typeface="+mn-lt"/>
              <a:ea typeface="+mn-ea"/>
              <a:cs typeface="+mn-cs"/>
            </a:rPr>
            <a:t>0.</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今後も、当面は定期昇給に係る人件費の増加をはじめ、経常経費の増加による財政の硬直化が見込まれるため、一層の経費の削減と、新規の財源確保に努める必要がある。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20828</xdr:rowOff>
    </xdr:from>
    <xdr:to>
      <xdr:col>7</xdr:col>
      <xdr:colOff>152400</xdr:colOff>
      <xdr:row>66</xdr:row>
      <xdr:rowOff>140462</xdr:rowOff>
    </xdr:to>
    <xdr:cxnSp macro="">
      <xdr:nvCxnSpPr>
        <xdr:cNvPr id="125" name="直線コネクタ 124"/>
        <xdr:cNvCxnSpPr/>
      </xdr:nvCxnSpPr>
      <xdr:spPr>
        <a:xfrm flipV="1">
          <a:off x="4953000" y="9964928"/>
          <a:ext cx="0" cy="1491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112539</xdr:rowOff>
    </xdr:from>
    <xdr:ext cx="762000" cy="259045"/>
    <xdr:sp macro="" textlink="">
      <xdr:nvSpPr>
        <xdr:cNvPr id="126" name="財政構造の弾力性最小値テキスト"/>
        <xdr:cNvSpPr txBox="1"/>
      </xdr:nvSpPr>
      <xdr:spPr>
        <a:xfrm>
          <a:off x="5041900" y="1142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7</xdr:col>
      <xdr:colOff>63500</xdr:colOff>
      <xdr:row>66</xdr:row>
      <xdr:rowOff>140462</xdr:rowOff>
    </xdr:from>
    <xdr:to>
      <xdr:col>7</xdr:col>
      <xdr:colOff>241300</xdr:colOff>
      <xdr:row>66</xdr:row>
      <xdr:rowOff>140462</xdr:rowOff>
    </xdr:to>
    <xdr:cxnSp macro="">
      <xdr:nvCxnSpPr>
        <xdr:cNvPr id="127" name="直線コネクタ 126"/>
        <xdr:cNvCxnSpPr/>
      </xdr:nvCxnSpPr>
      <xdr:spPr>
        <a:xfrm>
          <a:off x="4864100" y="11456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107205</xdr:rowOff>
    </xdr:from>
    <xdr:ext cx="762000" cy="259045"/>
    <xdr:sp macro="" textlink="">
      <xdr:nvSpPr>
        <xdr:cNvPr id="128" name="財政構造の弾力性最大値テキスト"/>
        <xdr:cNvSpPr txBox="1"/>
      </xdr:nvSpPr>
      <xdr:spPr>
        <a:xfrm>
          <a:off x="5041900" y="970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67.8</a:t>
          </a:r>
          <a:endParaRPr kumimoji="1" lang="ja-JP" altLang="en-US" sz="1000" b="1">
            <a:latin typeface="ＭＳ Ｐゴシック"/>
          </a:endParaRPr>
        </a:p>
      </xdr:txBody>
    </xdr:sp>
    <xdr:clientData/>
  </xdr:oneCellAnchor>
  <xdr:twoCellAnchor>
    <xdr:from>
      <xdr:col>7</xdr:col>
      <xdr:colOff>63500</xdr:colOff>
      <xdr:row>58</xdr:row>
      <xdr:rowOff>20828</xdr:rowOff>
    </xdr:from>
    <xdr:to>
      <xdr:col>7</xdr:col>
      <xdr:colOff>241300</xdr:colOff>
      <xdr:row>58</xdr:row>
      <xdr:rowOff>20828</xdr:rowOff>
    </xdr:to>
    <xdr:cxnSp macro="">
      <xdr:nvCxnSpPr>
        <xdr:cNvPr id="129" name="直線コネクタ 128"/>
        <xdr:cNvCxnSpPr/>
      </xdr:nvCxnSpPr>
      <xdr:spPr>
        <a:xfrm>
          <a:off x="4864100" y="996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762</xdr:rowOff>
    </xdr:from>
    <xdr:to>
      <xdr:col>7</xdr:col>
      <xdr:colOff>152400</xdr:colOff>
      <xdr:row>64</xdr:row>
      <xdr:rowOff>5588</xdr:rowOff>
    </xdr:to>
    <xdr:cxnSp macro="">
      <xdr:nvCxnSpPr>
        <xdr:cNvPr id="130" name="直線コネクタ 129"/>
        <xdr:cNvCxnSpPr/>
      </xdr:nvCxnSpPr>
      <xdr:spPr>
        <a:xfrm>
          <a:off x="4114800" y="10973562"/>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80027</xdr:rowOff>
    </xdr:from>
    <xdr:ext cx="762000" cy="259045"/>
    <xdr:sp macro="" textlink="">
      <xdr:nvSpPr>
        <xdr:cNvPr id="131" name="財政構造の弾力性平均値テキスト"/>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87.5</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63500</xdr:rowOff>
    </xdr:from>
    <xdr:to>
      <xdr:col>7</xdr:col>
      <xdr:colOff>203200</xdr:colOff>
      <xdr:row>63</xdr:row>
      <xdr:rowOff>165100</xdr:rowOff>
    </xdr:to>
    <xdr:sp macro="" textlink="">
      <xdr:nvSpPr>
        <xdr:cNvPr id="132" name="フローチャート : 判断 131"/>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762</xdr:rowOff>
    </xdr:from>
    <xdr:to>
      <xdr:col>6</xdr:col>
      <xdr:colOff>0</xdr:colOff>
      <xdr:row>64</xdr:row>
      <xdr:rowOff>29718</xdr:rowOff>
    </xdr:to>
    <xdr:cxnSp macro="">
      <xdr:nvCxnSpPr>
        <xdr:cNvPr id="133" name="直線コネクタ 132"/>
        <xdr:cNvCxnSpPr/>
      </xdr:nvCxnSpPr>
      <xdr:spPr>
        <a:xfrm flipV="1">
          <a:off x="3225800" y="1097356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94996</xdr:rowOff>
    </xdr:from>
    <xdr:to>
      <xdr:col>6</xdr:col>
      <xdr:colOff>50800</xdr:colOff>
      <xdr:row>63</xdr:row>
      <xdr:rowOff>25146</xdr:rowOff>
    </xdr:to>
    <xdr:sp macro="" textlink="">
      <xdr:nvSpPr>
        <xdr:cNvPr id="134" name="フローチャート : 判断 133"/>
        <xdr:cNvSpPr/>
      </xdr:nvSpPr>
      <xdr:spPr>
        <a:xfrm>
          <a:off x="4064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35323</xdr:rowOff>
    </xdr:from>
    <xdr:ext cx="736600" cy="259045"/>
    <xdr:sp macro="" textlink="">
      <xdr:nvSpPr>
        <xdr:cNvPr id="135" name="テキスト ボックス 134"/>
        <xdr:cNvSpPr txBox="1"/>
      </xdr:nvSpPr>
      <xdr:spPr>
        <a:xfrm>
          <a:off x="3733800" y="1049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94996</xdr:rowOff>
    </xdr:from>
    <xdr:to>
      <xdr:col>4</xdr:col>
      <xdr:colOff>482600</xdr:colOff>
      <xdr:row>64</xdr:row>
      <xdr:rowOff>29718</xdr:rowOff>
    </xdr:to>
    <xdr:cxnSp macro="">
      <xdr:nvCxnSpPr>
        <xdr:cNvPr id="136" name="直線コネクタ 135"/>
        <xdr:cNvCxnSpPr/>
      </xdr:nvCxnSpPr>
      <xdr:spPr>
        <a:xfrm>
          <a:off x="2336800" y="1089634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7" name="フローチャート : 判断 136"/>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146321</xdr:rowOff>
    </xdr:from>
    <xdr:ext cx="762000" cy="259045"/>
    <xdr:sp macro="" textlink="">
      <xdr:nvSpPr>
        <xdr:cNvPr id="138" name="テキスト ボックス 137"/>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75692</xdr:rowOff>
    </xdr:from>
    <xdr:to>
      <xdr:col>3</xdr:col>
      <xdr:colOff>279400</xdr:colOff>
      <xdr:row>63</xdr:row>
      <xdr:rowOff>94996</xdr:rowOff>
    </xdr:to>
    <xdr:cxnSp macro="">
      <xdr:nvCxnSpPr>
        <xdr:cNvPr id="139" name="直線コネクタ 138"/>
        <xdr:cNvCxnSpPr/>
      </xdr:nvCxnSpPr>
      <xdr:spPr>
        <a:xfrm>
          <a:off x="1447800" y="1087704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157734</xdr:rowOff>
    </xdr:from>
    <xdr:to>
      <xdr:col>3</xdr:col>
      <xdr:colOff>330200</xdr:colOff>
      <xdr:row>63</xdr:row>
      <xdr:rowOff>87884</xdr:rowOff>
    </xdr:to>
    <xdr:sp macro="" textlink="">
      <xdr:nvSpPr>
        <xdr:cNvPr id="140" name="フローチャート : 判断 139"/>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98061</xdr:rowOff>
    </xdr:from>
    <xdr:ext cx="762000" cy="259045"/>
    <xdr:sp macro="" textlink="">
      <xdr:nvSpPr>
        <xdr:cNvPr id="141" name="テキスト ボックス 140"/>
        <xdr:cNvSpPr txBox="1"/>
      </xdr:nvSpPr>
      <xdr:spPr>
        <a:xfrm>
          <a:off x="1955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39370</xdr:rowOff>
    </xdr:from>
    <xdr:to>
      <xdr:col>2</xdr:col>
      <xdr:colOff>127000</xdr:colOff>
      <xdr:row>63</xdr:row>
      <xdr:rowOff>140970</xdr:rowOff>
    </xdr:to>
    <xdr:sp macro="" textlink="">
      <xdr:nvSpPr>
        <xdr:cNvPr id="142" name="フローチャート : 判断 141"/>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125747</xdr:rowOff>
    </xdr:from>
    <xdr:ext cx="762000" cy="259045"/>
    <xdr:sp macro="" textlink="">
      <xdr:nvSpPr>
        <xdr:cNvPr id="143" name="テキスト ボックス 142"/>
        <xdr:cNvSpPr txBox="1"/>
      </xdr:nvSpPr>
      <xdr:spPr>
        <a:xfrm>
          <a:off x="1066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126238</xdr:rowOff>
    </xdr:from>
    <xdr:to>
      <xdr:col>7</xdr:col>
      <xdr:colOff>203200</xdr:colOff>
      <xdr:row>64</xdr:row>
      <xdr:rowOff>56388</xdr:rowOff>
    </xdr:to>
    <xdr:sp macro="" textlink="">
      <xdr:nvSpPr>
        <xdr:cNvPr id="149" name="円/楕円 148"/>
        <xdr:cNvSpPr/>
      </xdr:nvSpPr>
      <xdr:spPr>
        <a:xfrm>
          <a:off x="49022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98315</xdr:rowOff>
    </xdr:from>
    <xdr:ext cx="762000" cy="259045"/>
    <xdr:sp macro="" textlink="">
      <xdr:nvSpPr>
        <xdr:cNvPr id="150" name="財政構造の弾力性該当値テキスト"/>
        <xdr:cNvSpPr txBox="1"/>
      </xdr:nvSpPr>
      <xdr:spPr>
        <a:xfrm>
          <a:off x="5041900" y="1089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121412</xdr:rowOff>
    </xdr:from>
    <xdr:to>
      <xdr:col>6</xdr:col>
      <xdr:colOff>50800</xdr:colOff>
      <xdr:row>64</xdr:row>
      <xdr:rowOff>51562</xdr:rowOff>
    </xdr:to>
    <xdr:sp macro="" textlink="">
      <xdr:nvSpPr>
        <xdr:cNvPr id="151" name="円/楕円 150"/>
        <xdr:cNvSpPr/>
      </xdr:nvSpPr>
      <xdr:spPr>
        <a:xfrm>
          <a:off x="40640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36339</xdr:rowOff>
    </xdr:from>
    <xdr:ext cx="736600" cy="259045"/>
    <xdr:sp macro="" textlink="">
      <xdr:nvSpPr>
        <xdr:cNvPr id="152" name="テキスト ボックス 151"/>
        <xdr:cNvSpPr txBox="1"/>
      </xdr:nvSpPr>
      <xdr:spPr>
        <a:xfrm>
          <a:off x="3733800" y="1100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150368</xdr:rowOff>
    </xdr:from>
    <xdr:to>
      <xdr:col>4</xdr:col>
      <xdr:colOff>533400</xdr:colOff>
      <xdr:row>64</xdr:row>
      <xdr:rowOff>80518</xdr:rowOff>
    </xdr:to>
    <xdr:sp macro="" textlink="">
      <xdr:nvSpPr>
        <xdr:cNvPr id="153" name="円/楕円 152"/>
        <xdr:cNvSpPr/>
      </xdr:nvSpPr>
      <xdr:spPr>
        <a:xfrm>
          <a:off x="31750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65295</xdr:rowOff>
    </xdr:from>
    <xdr:ext cx="762000" cy="259045"/>
    <xdr:sp macro="" textlink="">
      <xdr:nvSpPr>
        <xdr:cNvPr id="154" name="テキスト ボックス 153"/>
        <xdr:cNvSpPr txBox="1"/>
      </xdr:nvSpPr>
      <xdr:spPr>
        <a:xfrm>
          <a:off x="2844800" y="1103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44196</xdr:rowOff>
    </xdr:from>
    <xdr:to>
      <xdr:col>3</xdr:col>
      <xdr:colOff>330200</xdr:colOff>
      <xdr:row>63</xdr:row>
      <xdr:rowOff>145796</xdr:rowOff>
    </xdr:to>
    <xdr:sp macro="" textlink="">
      <xdr:nvSpPr>
        <xdr:cNvPr id="155" name="円/楕円 154"/>
        <xdr:cNvSpPr/>
      </xdr:nvSpPr>
      <xdr:spPr>
        <a:xfrm>
          <a:off x="2286000" y="108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130573</xdr:rowOff>
    </xdr:from>
    <xdr:ext cx="762000" cy="259045"/>
    <xdr:sp macro="" textlink="">
      <xdr:nvSpPr>
        <xdr:cNvPr id="156" name="テキスト ボックス 155"/>
        <xdr:cNvSpPr txBox="1"/>
      </xdr:nvSpPr>
      <xdr:spPr>
        <a:xfrm>
          <a:off x="1955800" y="1093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24892</xdr:rowOff>
    </xdr:from>
    <xdr:to>
      <xdr:col>2</xdr:col>
      <xdr:colOff>127000</xdr:colOff>
      <xdr:row>63</xdr:row>
      <xdr:rowOff>126492</xdr:rowOff>
    </xdr:to>
    <xdr:sp macro="" textlink="">
      <xdr:nvSpPr>
        <xdr:cNvPr id="157" name="円/楕円 156"/>
        <xdr:cNvSpPr/>
      </xdr:nvSpPr>
      <xdr:spPr>
        <a:xfrm>
          <a:off x="13970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136669</xdr:rowOff>
    </xdr:from>
    <xdr:ext cx="762000" cy="259045"/>
    <xdr:sp macro="" textlink="">
      <xdr:nvSpPr>
        <xdr:cNvPr id="158" name="テキスト ボックス 157"/>
        <xdr:cNvSpPr txBox="1"/>
      </xdr:nvSpPr>
      <xdr:spPr>
        <a:xfrm>
          <a:off x="1066800" y="1059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[127,627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125,578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物件費等の書きが類似団体と比較して小さくなっているが、人件費の抑制が要因となっている。ごみ・し尿処理、消防等の事務を一部事務組合で行っているため、人件費等としては小さくなる。事務組合に対する負担金も合計した場合、当項目の費用は大幅に増加するため、今後は、これらを含めて経費の節減を図る必要があ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111371</xdr:rowOff>
    </xdr:from>
    <xdr:to>
      <xdr:col>7</xdr:col>
      <xdr:colOff>152400</xdr:colOff>
      <xdr:row>90</xdr:row>
      <xdr:rowOff>2135</xdr:rowOff>
    </xdr:to>
    <xdr:cxnSp macro="">
      <xdr:nvCxnSpPr>
        <xdr:cNvPr id="186" name="直線コネクタ 185"/>
        <xdr:cNvCxnSpPr/>
      </xdr:nvCxnSpPr>
      <xdr:spPr>
        <a:xfrm flipV="1">
          <a:off x="4953000" y="13827371"/>
          <a:ext cx="0" cy="16052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145662</xdr:rowOff>
    </xdr:from>
    <xdr:ext cx="762000" cy="259045"/>
    <xdr:sp macro="" textlink="">
      <xdr:nvSpPr>
        <xdr:cNvPr id="187" name="人件費・物件費等の状況最小値テキスト"/>
        <xdr:cNvSpPr txBox="1"/>
      </xdr:nvSpPr>
      <xdr:spPr>
        <a:xfrm>
          <a:off x="5041900" y="154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421,495</a:t>
          </a:r>
          <a:endParaRPr kumimoji="1" lang="ja-JP" altLang="en-US" sz="1000" b="1">
            <a:latin typeface="ＭＳ Ｐゴシック"/>
          </a:endParaRPr>
        </a:p>
      </xdr:txBody>
    </xdr:sp>
    <xdr:clientData/>
  </xdr:oneCellAnchor>
  <xdr:twoCellAnchor>
    <xdr:from>
      <xdr:col>7</xdr:col>
      <xdr:colOff>63500</xdr:colOff>
      <xdr:row>90</xdr:row>
      <xdr:rowOff>2135</xdr:rowOff>
    </xdr:from>
    <xdr:to>
      <xdr:col>7</xdr:col>
      <xdr:colOff>241300</xdr:colOff>
      <xdr:row>90</xdr:row>
      <xdr:rowOff>2135</xdr:rowOff>
    </xdr:to>
    <xdr:cxnSp macro="">
      <xdr:nvCxnSpPr>
        <xdr:cNvPr id="188" name="直線コネクタ 187"/>
        <xdr:cNvCxnSpPr/>
      </xdr:nvCxnSpPr>
      <xdr:spPr>
        <a:xfrm>
          <a:off x="4864100" y="1543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26298</xdr:rowOff>
    </xdr:from>
    <xdr:ext cx="762000" cy="259045"/>
    <xdr:sp macro="" textlink="">
      <xdr:nvSpPr>
        <xdr:cNvPr id="189" name="人件費・物件費等の状況最大値テキスト"/>
        <xdr:cNvSpPr txBox="1"/>
      </xdr:nvSpPr>
      <xdr:spPr>
        <a:xfrm>
          <a:off x="5041900" y="1357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88,867</a:t>
          </a:r>
          <a:endParaRPr kumimoji="1" lang="ja-JP" altLang="en-US" sz="1000" b="1">
            <a:latin typeface="ＭＳ Ｐゴシック"/>
          </a:endParaRPr>
        </a:p>
      </xdr:txBody>
    </xdr:sp>
    <xdr:clientData/>
  </xdr:oneCellAnchor>
  <xdr:twoCellAnchor>
    <xdr:from>
      <xdr:col>7</xdr:col>
      <xdr:colOff>63500</xdr:colOff>
      <xdr:row>80</xdr:row>
      <xdr:rowOff>111371</xdr:rowOff>
    </xdr:from>
    <xdr:to>
      <xdr:col>7</xdr:col>
      <xdr:colOff>241300</xdr:colOff>
      <xdr:row>80</xdr:row>
      <xdr:rowOff>111371</xdr:rowOff>
    </xdr:to>
    <xdr:cxnSp macro="">
      <xdr:nvCxnSpPr>
        <xdr:cNvPr id="190" name="直線コネクタ 189"/>
        <xdr:cNvCxnSpPr/>
      </xdr:nvCxnSpPr>
      <xdr:spPr>
        <a:xfrm>
          <a:off x="4864100" y="13827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117635</xdr:rowOff>
    </xdr:from>
    <xdr:to>
      <xdr:col>7</xdr:col>
      <xdr:colOff>152400</xdr:colOff>
      <xdr:row>81</xdr:row>
      <xdr:rowOff>126978</xdr:rowOff>
    </xdr:to>
    <xdr:cxnSp macro="">
      <xdr:nvCxnSpPr>
        <xdr:cNvPr id="191" name="直線コネクタ 190"/>
        <xdr:cNvCxnSpPr/>
      </xdr:nvCxnSpPr>
      <xdr:spPr>
        <a:xfrm>
          <a:off x="4114800" y="14005085"/>
          <a:ext cx="838200" cy="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54610</xdr:rowOff>
    </xdr:from>
    <xdr:ext cx="762000" cy="259045"/>
    <xdr:sp macro="" textlink="">
      <xdr:nvSpPr>
        <xdr:cNvPr id="192" name="人件費・物件費等の状況平均値テキスト"/>
        <xdr:cNvSpPr txBox="1"/>
      </xdr:nvSpPr>
      <xdr:spPr>
        <a:xfrm>
          <a:off x="5041900" y="141135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164,470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82533</xdr:rowOff>
    </xdr:from>
    <xdr:to>
      <xdr:col>7</xdr:col>
      <xdr:colOff>203200</xdr:colOff>
      <xdr:row>83</xdr:row>
      <xdr:rowOff>12683</xdr:rowOff>
    </xdr:to>
    <xdr:sp macro="" textlink="">
      <xdr:nvSpPr>
        <xdr:cNvPr id="193" name="フローチャート : 判断 192"/>
        <xdr:cNvSpPr/>
      </xdr:nvSpPr>
      <xdr:spPr>
        <a:xfrm>
          <a:off x="4902200" y="1414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106135</xdr:rowOff>
    </xdr:from>
    <xdr:to>
      <xdr:col>6</xdr:col>
      <xdr:colOff>0</xdr:colOff>
      <xdr:row>81</xdr:row>
      <xdr:rowOff>117635</xdr:rowOff>
    </xdr:to>
    <xdr:cxnSp macro="">
      <xdr:nvCxnSpPr>
        <xdr:cNvPr id="194" name="直線コネクタ 193"/>
        <xdr:cNvCxnSpPr/>
      </xdr:nvCxnSpPr>
      <xdr:spPr>
        <a:xfrm>
          <a:off x="3225800" y="13993585"/>
          <a:ext cx="889000" cy="1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133688</xdr:rowOff>
    </xdr:from>
    <xdr:to>
      <xdr:col>6</xdr:col>
      <xdr:colOff>50800</xdr:colOff>
      <xdr:row>83</xdr:row>
      <xdr:rowOff>63838</xdr:rowOff>
    </xdr:to>
    <xdr:sp macro="" textlink="">
      <xdr:nvSpPr>
        <xdr:cNvPr id="195" name="フローチャート : 判断 194"/>
        <xdr:cNvSpPr/>
      </xdr:nvSpPr>
      <xdr:spPr>
        <a:xfrm>
          <a:off x="4064000" y="1419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48615</xdr:rowOff>
    </xdr:from>
    <xdr:ext cx="736600" cy="259045"/>
    <xdr:sp macro="" textlink="">
      <xdr:nvSpPr>
        <xdr:cNvPr id="196" name="テキスト ボックス 195"/>
        <xdr:cNvSpPr txBox="1"/>
      </xdr:nvSpPr>
      <xdr:spPr>
        <a:xfrm>
          <a:off x="3733800" y="14278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175,070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98200</xdr:rowOff>
    </xdr:from>
    <xdr:to>
      <xdr:col>4</xdr:col>
      <xdr:colOff>482600</xdr:colOff>
      <xdr:row>81</xdr:row>
      <xdr:rowOff>106135</xdr:rowOff>
    </xdr:to>
    <xdr:cxnSp macro="">
      <xdr:nvCxnSpPr>
        <xdr:cNvPr id="197" name="直線コネクタ 196"/>
        <xdr:cNvCxnSpPr/>
      </xdr:nvCxnSpPr>
      <xdr:spPr>
        <a:xfrm>
          <a:off x="2336800" y="13985650"/>
          <a:ext cx="889000" cy="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76065</xdr:rowOff>
    </xdr:from>
    <xdr:to>
      <xdr:col>4</xdr:col>
      <xdr:colOff>533400</xdr:colOff>
      <xdr:row>83</xdr:row>
      <xdr:rowOff>6215</xdr:rowOff>
    </xdr:to>
    <xdr:sp macro="" textlink="">
      <xdr:nvSpPr>
        <xdr:cNvPr id="198" name="フローチャート : 判断 197"/>
        <xdr:cNvSpPr/>
      </xdr:nvSpPr>
      <xdr:spPr>
        <a:xfrm>
          <a:off x="31750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162442</xdr:rowOff>
    </xdr:from>
    <xdr:ext cx="762000" cy="259045"/>
    <xdr:sp macro="" textlink="">
      <xdr:nvSpPr>
        <xdr:cNvPr id="199" name="テキスト ボックス 198"/>
        <xdr:cNvSpPr txBox="1"/>
      </xdr:nvSpPr>
      <xdr:spPr>
        <a:xfrm>
          <a:off x="2844800" y="1422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98200</xdr:rowOff>
    </xdr:from>
    <xdr:to>
      <xdr:col>3</xdr:col>
      <xdr:colOff>279400</xdr:colOff>
      <xdr:row>81</xdr:row>
      <xdr:rowOff>101043</xdr:rowOff>
    </xdr:to>
    <xdr:cxnSp macro="">
      <xdr:nvCxnSpPr>
        <xdr:cNvPr id="200" name="直線コネクタ 199"/>
        <xdr:cNvCxnSpPr/>
      </xdr:nvCxnSpPr>
      <xdr:spPr>
        <a:xfrm flipV="1">
          <a:off x="1447800" y="13985650"/>
          <a:ext cx="889000" cy="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40151</xdr:rowOff>
    </xdr:from>
    <xdr:to>
      <xdr:col>3</xdr:col>
      <xdr:colOff>330200</xdr:colOff>
      <xdr:row>82</xdr:row>
      <xdr:rowOff>141751</xdr:rowOff>
    </xdr:to>
    <xdr:sp macro="" textlink="">
      <xdr:nvSpPr>
        <xdr:cNvPr id="201" name="フローチャート : 判断 200"/>
        <xdr:cNvSpPr/>
      </xdr:nvSpPr>
      <xdr:spPr>
        <a:xfrm>
          <a:off x="2286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126528</xdr:rowOff>
    </xdr:from>
    <xdr:ext cx="762000" cy="259045"/>
    <xdr:sp macro="" textlink="">
      <xdr:nvSpPr>
        <xdr:cNvPr id="202" name="テキスト ボックス 201"/>
        <xdr:cNvSpPr txBox="1"/>
      </xdr:nvSpPr>
      <xdr:spPr>
        <a:xfrm>
          <a:off x="1955800" y="14185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34156</xdr:rowOff>
    </xdr:from>
    <xdr:to>
      <xdr:col>2</xdr:col>
      <xdr:colOff>127000</xdr:colOff>
      <xdr:row>82</xdr:row>
      <xdr:rowOff>135756</xdr:rowOff>
    </xdr:to>
    <xdr:sp macro="" textlink="">
      <xdr:nvSpPr>
        <xdr:cNvPr id="203" name="フローチャート : 判断 202"/>
        <xdr:cNvSpPr/>
      </xdr:nvSpPr>
      <xdr:spPr>
        <a:xfrm>
          <a:off x="1397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120533</xdr:rowOff>
    </xdr:from>
    <xdr:ext cx="762000" cy="259045"/>
    <xdr:sp macro="" textlink="">
      <xdr:nvSpPr>
        <xdr:cNvPr id="204" name="テキスト ボックス 203"/>
        <xdr:cNvSpPr txBox="1"/>
      </xdr:nvSpPr>
      <xdr:spPr>
        <a:xfrm>
          <a:off x="1066800" y="1417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76178</xdr:rowOff>
    </xdr:from>
    <xdr:to>
      <xdr:col>7</xdr:col>
      <xdr:colOff>203200</xdr:colOff>
      <xdr:row>82</xdr:row>
      <xdr:rowOff>6328</xdr:rowOff>
    </xdr:to>
    <xdr:sp macro="" textlink="">
      <xdr:nvSpPr>
        <xdr:cNvPr id="210" name="円/楕円 209"/>
        <xdr:cNvSpPr/>
      </xdr:nvSpPr>
      <xdr:spPr>
        <a:xfrm>
          <a:off x="4902200" y="139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92705</xdr:rowOff>
    </xdr:from>
    <xdr:ext cx="762000" cy="259045"/>
    <xdr:sp macro="" textlink="">
      <xdr:nvSpPr>
        <xdr:cNvPr id="211" name="人件費・物件費等の状況該当値テキスト"/>
        <xdr:cNvSpPr txBox="1"/>
      </xdr:nvSpPr>
      <xdr:spPr>
        <a:xfrm>
          <a:off x="5041900" y="138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127,627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66835</xdr:rowOff>
    </xdr:from>
    <xdr:to>
      <xdr:col>6</xdr:col>
      <xdr:colOff>50800</xdr:colOff>
      <xdr:row>81</xdr:row>
      <xdr:rowOff>168435</xdr:rowOff>
    </xdr:to>
    <xdr:sp macro="" textlink="">
      <xdr:nvSpPr>
        <xdr:cNvPr id="212" name="円/楕円 211"/>
        <xdr:cNvSpPr/>
      </xdr:nvSpPr>
      <xdr:spPr>
        <a:xfrm>
          <a:off x="4064000" y="1395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7162</xdr:rowOff>
    </xdr:from>
    <xdr:ext cx="736600" cy="259045"/>
    <xdr:sp macro="" textlink="">
      <xdr:nvSpPr>
        <xdr:cNvPr id="213" name="テキスト ボックス 212"/>
        <xdr:cNvSpPr txBox="1"/>
      </xdr:nvSpPr>
      <xdr:spPr>
        <a:xfrm>
          <a:off x="3733800" y="13723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125,691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55335</xdr:rowOff>
    </xdr:from>
    <xdr:to>
      <xdr:col>4</xdr:col>
      <xdr:colOff>533400</xdr:colOff>
      <xdr:row>81</xdr:row>
      <xdr:rowOff>156935</xdr:rowOff>
    </xdr:to>
    <xdr:sp macro="" textlink="">
      <xdr:nvSpPr>
        <xdr:cNvPr id="214" name="円/楕円 213"/>
        <xdr:cNvSpPr/>
      </xdr:nvSpPr>
      <xdr:spPr>
        <a:xfrm>
          <a:off x="3175000" y="1394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167112</xdr:rowOff>
    </xdr:from>
    <xdr:ext cx="762000" cy="259045"/>
    <xdr:sp macro="" textlink="">
      <xdr:nvSpPr>
        <xdr:cNvPr id="215" name="テキスト ボックス 214"/>
        <xdr:cNvSpPr txBox="1"/>
      </xdr:nvSpPr>
      <xdr:spPr>
        <a:xfrm>
          <a:off x="2844800" y="1371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123,308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47400</xdr:rowOff>
    </xdr:from>
    <xdr:to>
      <xdr:col>3</xdr:col>
      <xdr:colOff>330200</xdr:colOff>
      <xdr:row>81</xdr:row>
      <xdr:rowOff>149000</xdr:rowOff>
    </xdr:to>
    <xdr:sp macro="" textlink="">
      <xdr:nvSpPr>
        <xdr:cNvPr id="216" name="円/楕円 215"/>
        <xdr:cNvSpPr/>
      </xdr:nvSpPr>
      <xdr:spPr>
        <a:xfrm>
          <a:off x="2286000" y="1393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159177</xdr:rowOff>
    </xdr:from>
    <xdr:ext cx="762000" cy="259045"/>
    <xdr:sp macro="" textlink="">
      <xdr:nvSpPr>
        <xdr:cNvPr id="217" name="テキスト ボックス 216"/>
        <xdr:cNvSpPr txBox="1"/>
      </xdr:nvSpPr>
      <xdr:spPr>
        <a:xfrm>
          <a:off x="1955800" y="1370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121,664</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50243</xdr:rowOff>
    </xdr:from>
    <xdr:to>
      <xdr:col>2</xdr:col>
      <xdr:colOff>127000</xdr:colOff>
      <xdr:row>81</xdr:row>
      <xdr:rowOff>151843</xdr:rowOff>
    </xdr:to>
    <xdr:sp macro="" textlink="">
      <xdr:nvSpPr>
        <xdr:cNvPr id="218" name="円/楕円 217"/>
        <xdr:cNvSpPr/>
      </xdr:nvSpPr>
      <xdr:spPr>
        <a:xfrm>
          <a:off x="1397000" y="1393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162020</xdr:rowOff>
    </xdr:from>
    <xdr:ext cx="762000" cy="259045"/>
    <xdr:sp macro="" textlink="">
      <xdr:nvSpPr>
        <xdr:cNvPr id="219" name="テキスト ボックス 218"/>
        <xdr:cNvSpPr txBox="1"/>
      </xdr:nvSpPr>
      <xdr:spPr>
        <a:xfrm>
          <a:off x="1066800" y="13706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122,253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要因として、元々は平均年齢が低いために指数は低くなっていたものが、定期昇給に伴い年々上昇しここ数年は類似団体平均を上回っていたが、退職者の補充により年齢構成に変更があったため類似団体を下回ったと考えられ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122343</xdr:rowOff>
    </xdr:from>
    <xdr:to>
      <xdr:col>24</xdr:col>
      <xdr:colOff>558800</xdr:colOff>
      <xdr:row>88</xdr:row>
      <xdr:rowOff>16087</xdr:rowOff>
    </xdr:to>
    <xdr:cxnSp macro="">
      <xdr:nvCxnSpPr>
        <xdr:cNvPr id="248" name="直線コネクタ 247"/>
        <xdr:cNvCxnSpPr/>
      </xdr:nvCxnSpPr>
      <xdr:spPr>
        <a:xfrm flipV="1">
          <a:off x="17018000" y="14009793"/>
          <a:ext cx="0" cy="10938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159614</xdr:rowOff>
    </xdr:from>
    <xdr:ext cx="762000" cy="259045"/>
    <xdr:sp macro="" textlink="">
      <xdr:nvSpPr>
        <xdr:cNvPr id="249" name="給与水準   （国との比較）最小値テキスト"/>
        <xdr:cNvSpPr txBox="1"/>
      </xdr:nvSpPr>
      <xdr:spPr>
        <a:xfrm>
          <a:off x="17106900" y="150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24</xdr:col>
      <xdr:colOff>469900</xdr:colOff>
      <xdr:row>88</xdr:row>
      <xdr:rowOff>16087</xdr:rowOff>
    </xdr:from>
    <xdr:to>
      <xdr:col>24</xdr:col>
      <xdr:colOff>647700</xdr:colOff>
      <xdr:row>88</xdr:row>
      <xdr:rowOff>16087</xdr:rowOff>
    </xdr:to>
    <xdr:cxnSp macro="">
      <xdr:nvCxnSpPr>
        <xdr:cNvPr id="250" name="直線コネクタ 249"/>
        <xdr:cNvCxnSpPr/>
      </xdr:nvCxnSpPr>
      <xdr:spPr>
        <a:xfrm>
          <a:off x="16929100" y="1510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37270</xdr:rowOff>
    </xdr:from>
    <xdr:ext cx="762000" cy="259045"/>
    <xdr:sp macro="" textlink="">
      <xdr:nvSpPr>
        <xdr:cNvPr id="251" name="給与水準   （国との比較）最大値テキスト"/>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87.6</a:t>
          </a:r>
          <a:endParaRPr kumimoji="1" lang="ja-JP" altLang="en-US" sz="1000" b="1">
            <a:latin typeface="ＭＳ Ｐゴシック"/>
          </a:endParaRPr>
        </a:p>
      </xdr:txBody>
    </xdr:sp>
    <xdr:clientData/>
  </xdr:oneCellAnchor>
  <xdr:twoCellAnchor>
    <xdr:from>
      <xdr:col>24</xdr:col>
      <xdr:colOff>469900</xdr:colOff>
      <xdr:row>81</xdr:row>
      <xdr:rowOff>122343</xdr:rowOff>
    </xdr:from>
    <xdr:to>
      <xdr:col>24</xdr:col>
      <xdr:colOff>647700</xdr:colOff>
      <xdr:row>81</xdr:row>
      <xdr:rowOff>122343</xdr:rowOff>
    </xdr:to>
    <xdr:cxnSp macro="">
      <xdr:nvCxnSpPr>
        <xdr:cNvPr id="252" name="直線コネクタ 251"/>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15663</xdr:rowOff>
    </xdr:from>
    <xdr:to>
      <xdr:col>24</xdr:col>
      <xdr:colOff>558800</xdr:colOff>
      <xdr:row>85</xdr:row>
      <xdr:rowOff>55880</xdr:rowOff>
    </xdr:to>
    <xdr:cxnSp macro="">
      <xdr:nvCxnSpPr>
        <xdr:cNvPr id="253" name="直線コネクタ 252"/>
        <xdr:cNvCxnSpPr/>
      </xdr:nvCxnSpPr>
      <xdr:spPr>
        <a:xfrm>
          <a:off x="16179800" y="1458891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65634</xdr:rowOff>
    </xdr:from>
    <xdr:ext cx="762000" cy="259045"/>
    <xdr:sp macro="" textlink="">
      <xdr:nvSpPr>
        <xdr:cNvPr id="254" name="給与水準   （国との比較）平均値テキスト"/>
        <xdr:cNvSpPr txBox="1"/>
      </xdr:nvSpPr>
      <xdr:spPr>
        <a:xfrm>
          <a:off x="17106900" y="14638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93557</xdr:rowOff>
    </xdr:from>
    <xdr:to>
      <xdr:col>24</xdr:col>
      <xdr:colOff>609600</xdr:colOff>
      <xdr:row>86</xdr:row>
      <xdr:rowOff>23707</xdr:rowOff>
    </xdr:to>
    <xdr:sp macro="" textlink="">
      <xdr:nvSpPr>
        <xdr:cNvPr id="255" name="フローチャート : 判断 254"/>
        <xdr:cNvSpPr/>
      </xdr:nvSpPr>
      <xdr:spPr>
        <a:xfrm>
          <a:off x="16967200" y="146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15663</xdr:rowOff>
    </xdr:from>
    <xdr:to>
      <xdr:col>23</xdr:col>
      <xdr:colOff>406400</xdr:colOff>
      <xdr:row>85</xdr:row>
      <xdr:rowOff>120227</xdr:rowOff>
    </xdr:to>
    <xdr:cxnSp macro="">
      <xdr:nvCxnSpPr>
        <xdr:cNvPr id="256" name="直線コネクタ 255"/>
        <xdr:cNvCxnSpPr/>
      </xdr:nvCxnSpPr>
      <xdr:spPr>
        <a:xfrm flipV="1">
          <a:off x="15290800" y="1458891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85513</xdr:rowOff>
    </xdr:from>
    <xdr:to>
      <xdr:col>23</xdr:col>
      <xdr:colOff>457200</xdr:colOff>
      <xdr:row>86</xdr:row>
      <xdr:rowOff>15663</xdr:rowOff>
    </xdr:to>
    <xdr:sp macro="" textlink="">
      <xdr:nvSpPr>
        <xdr:cNvPr id="257" name="フローチャート : 判断 256"/>
        <xdr:cNvSpPr/>
      </xdr:nvSpPr>
      <xdr:spPr>
        <a:xfrm>
          <a:off x="16129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440</xdr:rowOff>
    </xdr:from>
    <xdr:ext cx="736600" cy="259045"/>
    <xdr:sp macro="" textlink="">
      <xdr:nvSpPr>
        <xdr:cNvPr id="258" name="テキスト ボックス 257"/>
        <xdr:cNvSpPr txBox="1"/>
      </xdr:nvSpPr>
      <xdr:spPr>
        <a:xfrm>
          <a:off x="15798800" y="1474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120227</xdr:rowOff>
    </xdr:from>
    <xdr:to>
      <xdr:col>22</xdr:col>
      <xdr:colOff>203200</xdr:colOff>
      <xdr:row>85</xdr:row>
      <xdr:rowOff>128270</xdr:rowOff>
    </xdr:to>
    <xdr:cxnSp macro="">
      <xdr:nvCxnSpPr>
        <xdr:cNvPr id="259" name="直線コネクタ 258"/>
        <xdr:cNvCxnSpPr/>
      </xdr:nvCxnSpPr>
      <xdr:spPr>
        <a:xfrm flipV="1">
          <a:off x="14401800" y="1469347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0" name="フローチャート : 判断 259"/>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100770</xdr:rowOff>
    </xdr:from>
    <xdr:ext cx="762000" cy="259045"/>
    <xdr:sp macro="" textlink="">
      <xdr:nvSpPr>
        <xdr:cNvPr id="261" name="テキスト ボックス 260"/>
        <xdr:cNvSpPr txBox="1"/>
      </xdr:nvSpPr>
      <xdr:spPr>
        <a:xfrm>
          <a:off x="14909800" y="143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128270</xdr:rowOff>
    </xdr:from>
    <xdr:to>
      <xdr:col>21</xdr:col>
      <xdr:colOff>0</xdr:colOff>
      <xdr:row>88</xdr:row>
      <xdr:rowOff>64346</xdr:rowOff>
    </xdr:to>
    <xdr:cxnSp macro="">
      <xdr:nvCxnSpPr>
        <xdr:cNvPr id="262" name="直線コネクタ 261"/>
        <xdr:cNvCxnSpPr/>
      </xdr:nvCxnSpPr>
      <xdr:spPr>
        <a:xfrm flipV="1">
          <a:off x="13512800" y="14701520"/>
          <a:ext cx="889000" cy="45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160443</xdr:rowOff>
    </xdr:from>
    <xdr:to>
      <xdr:col>21</xdr:col>
      <xdr:colOff>50800</xdr:colOff>
      <xdr:row>85</xdr:row>
      <xdr:rowOff>90593</xdr:rowOff>
    </xdr:to>
    <xdr:sp macro="" textlink="">
      <xdr:nvSpPr>
        <xdr:cNvPr id="263" name="フローチャート : 判断 262"/>
        <xdr:cNvSpPr/>
      </xdr:nvSpPr>
      <xdr:spPr>
        <a:xfrm>
          <a:off x="14351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100770</xdr:rowOff>
    </xdr:from>
    <xdr:ext cx="762000" cy="259045"/>
    <xdr:sp macro="" textlink="">
      <xdr:nvSpPr>
        <xdr:cNvPr id="264" name="テキスト ボックス 263"/>
        <xdr:cNvSpPr txBox="1"/>
      </xdr:nvSpPr>
      <xdr:spPr>
        <a:xfrm>
          <a:off x="14020800" y="143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77893</xdr:rowOff>
    </xdr:from>
    <xdr:to>
      <xdr:col>19</xdr:col>
      <xdr:colOff>533400</xdr:colOff>
      <xdr:row>89</xdr:row>
      <xdr:rowOff>8043</xdr:rowOff>
    </xdr:to>
    <xdr:sp macro="" textlink="">
      <xdr:nvSpPr>
        <xdr:cNvPr id="265" name="フローチャート : 判断 264"/>
        <xdr:cNvSpPr/>
      </xdr:nvSpPr>
      <xdr:spPr>
        <a:xfrm>
          <a:off x="13462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164270</xdr:rowOff>
    </xdr:from>
    <xdr:ext cx="762000" cy="259045"/>
    <xdr:sp macro="" textlink="">
      <xdr:nvSpPr>
        <xdr:cNvPr id="266" name="テキスト ボックス 265"/>
        <xdr:cNvSpPr txBox="1"/>
      </xdr:nvSpPr>
      <xdr:spPr>
        <a:xfrm>
          <a:off x="13131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5080</xdr:rowOff>
    </xdr:from>
    <xdr:to>
      <xdr:col>24</xdr:col>
      <xdr:colOff>609600</xdr:colOff>
      <xdr:row>85</xdr:row>
      <xdr:rowOff>106680</xdr:rowOff>
    </xdr:to>
    <xdr:sp macro="" textlink="">
      <xdr:nvSpPr>
        <xdr:cNvPr id="272" name="円/楕円 271"/>
        <xdr:cNvSpPr/>
      </xdr:nvSpPr>
      <xdr:spPr>
        <a:xfrm>
          <a:off x="169672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21607</xdr:rowOff>
    </xdr:from>
    <xdr:ext cx="762000" cy="259045"/>
    <xdr:sp macro="" textlink="">
      <xdr:nvSpPr>
        <xdr:cNvPr id="273" name="給与水準   （国との比較）該当値テキスト"/>
        <xdr:cNvSpPr txBox="1"/>
      </xdr:nvSpPr>
      <xdr:spPr>
        <a:xfrm>
          <a:off x="17106900" y="1442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136313</xdr:rowOff>
    </xdr:from>
    <xdr:to>
      <xdr:col>23</xdr:col>
      <xdr:colOff>457200</xdr:colOff>
      <xdr:row>85</xdr:row>
      <xdr:rowOff>66463</xdr:rowOff>
    </xdr:to>
    <xdr:sp macro="" textlink="">
      <xdr:nvSpPr>
        <xdr:cNvPr id="274" name="円/楕円 273"/>
        <xdr:cNvSpPr/>
      </xdr:nvSpPr>
      <xdr:spPr>
        <a:xfrm>
          <a:off x="16129000" y="145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76640</xdr:rowOff>
    </xdr:from>
    <xdr:ext cx="736600" cy="259045"/>
    <xdr:sp macro="" textlink="">
      <xdr:nvSpPr>
        <xdr:cNvPr id="275" name="テキスト ボックス 274"/>
        <xdr:cNvSpPr txBox="1"/>
      </xdr:nvSpPr>
      <xdr:spPr>
        <a:xfrm>
          <a:off x="15798800" y="14306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69427</xdr:rowOff>
    </xdr:from>
    <xdr:to>
      <xdr:col>22</xdr:col>
      <xdr:colOff>254000</xdr:colOff>
      <xdr:row>85</xdr:row>
      <xdr:rowOff>171027</xdr:rowOff>
    </xdr:to>
    <xdr:sp macro="" textlink="">
      <xdr:nvSpPr>
        <xdr:cNvPr id="276" name="円/楕円 275"/>
        <xdr:cNvSpPr/>
      </xdr:nvSpPr>
      <xdr:spPr>
        <a:xfrm>
          <a:off x="152400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155804</xdr:rowOff>
    </xdr:from>
    <xdr:ext cx="762000" cy="259045"/>
    <xdr:sp macro="" textlink="">
      <xdr:nvSpPr>
        <xdr:cNvPr id="277" name="テキスト ボックス 276"/>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77470</xdr:rowOff>
    </xdr:from>
    <xdr:to>
      <xdr:col>21</xdr:col>
      <xdr:colOff>50800</xdr:colOff>
      <xdr:row>86</xdr:row>
      <xdr:rowOff>7620</xdr:rowOff>
    </xdr:to>
    <xdr:sp macro="" textlink="">
      <xdr:nvSpPr>
        <xdr:cNvPr id="278" name="円/楕円 277"/>
        <xdr:cNvSpPr/>
      </xdr:nvSpPr>
      <xdr:spPr>
        <a:xfrm>
          <a:off x="14351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163847</xdr:rowOff>
    </xdr:from>
    <xdr:ext cx="762000" cy="259045"/>
    <xdr:sp macro="" textlink="">
      <xdr:nvSpPr>
        <xdr:cNvPr id="279" name="テキスト ボックス 278"/>
        <xdr:cNvSpPr txBox="1"/>
      </xdr:nvSpPr>
      <xdr:spPr>
        <a:xfrm>
          <a:off x="14020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13546</xdr:rowOff>
    </xdr:from>
    <xdr:to>
      <xdr:col>19</xdr:col>
      <xdr:colOff>533400</xdr:colOff>
      <xdr:row>88</xdr:row>
      <xdr:rowOff>115146</xdr:rowOff>
    </xdr:to>
    <xdr:sp macro="" textlink="">
      <xdr:nvSpPr>
        <xdr:cNvPr id="280" name="円/楕円 279"/>
        <xdr:cNvSpPr/>
      </xdr:nvSpPr>
      <xdr:spPr>
        <a:xfrm>
          <a:off x="13462000" y="1510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125323</xdr:rowOff>
    </xdr:from>
    <xdr:ext cx="762000" cy="259045"/>
    <xdr:sp macro="" textlink="">
      <xdr:nvSpPr>
        <xdr:cNvPr id="281" name="テキスト ボックス 280"/>
        <xdr:cNvSpPr txBox="1"/>
      </xdr:nvSpPr>
      <xdr:spPr>
        <a:xfrm>
          <a:off x="13131800" y="14870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ほぼ現状を維持しており、類似団体平均</a:t>
          </a:r>
          <a:r>
            <a:rPr kumimoji="1" lang="ja-JP" altLang="en-US" sz="1100">
              <a:solidFill>
                <a:schemeClr val="dk1"/>
              </a:solidFill>
              <a:effectLst/>
              <a:latin typeface="+mn-lt"/>
              <a:ea typeface="+mn-ea"/>
              <a:cs typeface="+mn-cs"/>
            </a:rPr>
            <a:t>も大きく</a:t>
          </a:r>
          <a:r>
            <a:rPr kumimoji="1" lang="ja-JP" altLang="ja-JP" sz="1100">
              <a:solidFill>
                <a:schemeClr val="dk1"/>
              </a:solidFill>
              <a:effectLst/>
              <a:latin typeface="+mn-lt"/>
              <a:ea typeface="+mn-ea"/>
              <a:cs typeface="+mn-cs"/>
            </a:rPr>
            <a:t>下回っている。これは、過去からの職員数抑制（新規採用は退職者補充に限る。）のためである。</a:t>
          </a:r>
          <a:endParaRPr lang="ja-JP" altLang="ja-JP" sz="1400">
            <a:effectLst/>
          </a:endParaRPr>
        </a:p>
        <a:p>
          <a:r>
            <a:rPr kumimoji="1" lang="ja-JP" altLang="ja-JP" sz="1100">
              <a:solidFill>
                <a:schemeClr val="dk1"/>
              </a:solidFill>
              <a:effectLst/>
              <a:latin typeface="+mn-lt"/>
              <a:ea typeface="+mn-ea"/>
              <a:cs typeface="+mn-cs"/>
            </a:rPr>
            <a:t>　今後も採用は退職者補充に限り、定数</a:t>
          </a:r>
          <a:r>
            <a:rPr kumimoji="1" lang="en-US" altLang="ja-JP" sz="1100">
              <a:solidFill>
                <a:schemeClr val="dk1"/>
              </a:solidFill>
              <a:effectLst/>
              <a:latin typeface="+mn-lt"/>
              <a:ea typeface="+mn-ea"/>
              <a:cs typeface="+mn-cs"/>
            </a:rPr>
            <a:t>86</a:t>
          </a:r>
          <a:r>
            <a:rPr kumimoji="1" lang="ja-JP" altLang="ja-JP" sz="1100">
              <a:solidFill>
                <a:schemeClr val="dk1"/>
              </a:solidFill>
              <a:effectLst/>
              <a:latin typeface="+mn-lt"/>
              <a:ea typeface="+mn-ea"/>
              <a:cs typeface="+mn-cs"/>
            </a:rPr>
            <a:t>人（現状）を維持する。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66904</xdr:rowOff>
    </xdr:from>
    <xdr:to>
      <xdr:col>24</xdr:col>
      <xdr:colOff>558800</xdr:colOff>
      <xdr:row>66</xdr:row>
      <xdr:rowOff>88824</xdr:rowOff>
    </xdr:to>
    <xdr:cxnSp macro="">
      <xdr:nvCxnSpPr>
        <xdr:cNvPr id="308" name="直線コネクタ 307"/>
        <xdr:cNvCxnSpPr/>
      </xdr:nvCxnSpPr>
      <xdr:spPr>
        <a:xfrm flipV="1">
          <a:off x="17018000" y="10353904"/>
          <a:ext cx="0" cy="10506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60901</xdr:rowOff>
    </xdr:from>
    <xdr:ext cx="762000" cy="259045"/>
    <xdr:sp macro="" textlink="">
      <xdr:nvSpPr>
        <xdr:cNvPr id="309" name="定員管理の状況最小値テキスト"/>
        <xdr:cNvSpPr txBox="1"/>
      </xdr:nvSpPr>
      <xdr:spPr>
        <a:xfrm>
          <a:off x="17106900" y="11376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27.63</a:t>
          </a:r>
          <a:endParaRPr kumimoji="1" lang="ja-JP" altLang="en-US" sz="1000" b="1">
            <a:latin typeface="ＭＳ Ｐゴシック"/>
          </a:endParaRPr>
        </a:p>
      </xdr:txBody>
    </xdr:sp>
    <xdr:clientData/>
  </xdr:oneCellAnchor>
  <xdr:twoCellAnchor>
    <xdr:from>
      <xdr:col>24</xdr:col>
      <xdr:colOff>469900</xdr:colOff>
      <xdr:row>66</xdr:row>
      <xdr:rowOff>88824</xdr:rowOff>
    </xdr:from>
    <xdr:to>
      <xdr:col>24</xdr:col>
      <xdr:colOff>647700</xdr:colOff>
      <xdr:row>66</xdr:row>
      <xdr:rowOff>88824</xdr:rowOff>
    </xdr:to>
    <xdr:cxnSp macro="">
      <xdr:nvCxnSpPr>
        <xdr:cNvPr id="310" name="直線コネクタ 309"/>
        <xdr:cNvCxnSpPr/>
      </xdr:nvCxnSpPr>
      <xdr:spPr>
        <a:xfrm>
          <a:off x="16929100" y="1140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153281</xdr:rowOff>
    </xdr:from>
    <xdr:ext cx="762000" cy="259045"/>
    <xdr:sp macro="" textlink="">
      <xdr:nvSpPr>
        <xdr:cNvPr id="311" name="定員管理の状況最大値テキスト"/>
        <xdr:cNvSpPr txBox="1"/>
      </xdr:nvSpPr>
      <xdr:spPr>
        <a:xfrm>
          <a:off x="17106900" y="10097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5.86</a:t>
          </a:r>
          <a:endParaRPr kumimoji="1" lang="ja-JP" altLang="en-US" sz="1000" b="1">
            <a:latin typeface="ＭＳ Ｐゴシック"/>
          </a:endParaRPr>
        </a:p>
      </xdr:txBody>
    </xdr:sp>
    <xdr:clientData/>
  </xdr:oneCellAnchor>
  <xdr:twoCellAnchor>
    <xdr:from>
      <xdr:col>24</xdr:col>
      <xdr:colOff>469900</xdr:colOff>
      <xdr:row>60</xdr:row>
      <xdr:rowOff>66904</xdr:rowOff>
    </xdr:from>
    <xdr:to>
      <xdr:col>24</xdr:col>
      <xdr:colOff>647700</xdr:colOff>
      <xdr:row>60</xdr:row>
      <xdr:rowOff>66904</xdr:rowOff>
    </xdr:to>
    <xdr:cxnSp macro="">
      <xdr:nvCxnSpPr>
        <xdr:cNvPr id="312" name="直線コネクタ 311"/>
        <xdr:cNvCxnSpPr/>
      </xdr:nvCxnSpPr>
      <xdr:spPr>
        <a:xfrm>
          <a:off x="16929100" y="1035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89586</xdr:rowOff>
    </xdr:from>
    <xdr:to>
      <xdr:col>24</xdr:col>
      <xdr:colOff>558800</xdr:colOff>
      <xdr:row>60</xdr:row>
      <xdr:rowOff>91034</xdr:rowOff>
    </xdr:to>
    <xdr:cxnSp macro="">
      <xdr:nvCxnSpPr>
        <xdr:cNvPr id="313" name="直線コネクタ 312"/>
        <xdr:cNvCxnSpPr/>
      </xdr:nvCxnSpPr>
      <xdr:spPr>
        <a:xfrm flipV="1">
          <a:off x="16179800" y="10376586"/>
          <a:ext cx="8382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16044</xdr:rowOff>
    </xdr:from>
    <xdr:ext cx="762000" cy="259045"/>
    <xdr:sp macro="" textlink="">
      <xdr:nvSpPr>
        <xdr:cNvPr id="314" name="定員管理の状況平均値テキスト"/>
        <xdr:cNvSpPr txBox="1"/>
      </xdr:nvSpPr>
      <xdr:spPr>
        <a:xfrm>
          <a:off x="17106900" y="10474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43967</xdr:rowOff>
    </xdr:from>
    <xdr:to>
      <xdr:col>24</xdr:col>
      <xdr:colOff>609600</xdr:colOff>
      <xdr:row>61</xdr:row>
      <xdr:rowOff>145567</xdr:rowOff>
    </xdr:to>
    <xdr:sp macro="" textlink="">
      <xdr:nvSpPr>
        <xdr:cNvPr id="315" name="フローチャート : 判断 314"/>
        <xdr:cNvSpPr/>
      </xdr:nvSpPr>
      <xdr:spPr>
        <a:xfrm>
          <a:off x="169672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91034</xdr:rowOff>
    </xdr:from>
    <xdr:to>
      <xdr:col>23</xdr:col>
      <xdr:colOff>406400</xdr:colOff>
      <xdr:row>60</xdr:row>
      <xdr:rowOff>95859</xdr:rowOff>
    </xdr:to>
    <xdr:cxnSp macro="">
      <xdr:nvCxnSpPr>
        <xdr:cNvPr id="316" name="直線コネクタ 315"/>
        <xdr:cNvCxnSpPr/>
      </xdr:nvCxnSpPr>
      <xdr:spPr>
        <a:xfrm flipV="1">
          <a:off x="15290800" y="10378034"/>
          <a:ext cx="889000" cy="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34798</xdr:rowOff>
    </xdr:from>
    <xdr:to>
      <xdr:col>23</xdr:col>
      <xdr:colOff>457200</xdr:colOff>
      <xdr:row>61</xdr:row>
      <xdr:rowOff>136398</xdr:rowOff>
    </xdr:to>
    <xdr:sp macro="" textlink="">
      <xdr:nvSpPr>
        <xdr:cNvPr id="317" name="フローチャート : 判断 316"/>
        <xdr:cNvSpPr/>
      </xdr:nvSpPr>
      <xdr:spPr>
        <a:xfrm>
          <a:off x="16129000" y="104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121175</xdr:rowOff>
    </xdr:from>
    <xdr:ext cx="736600" cy="259045"/>
    <xdr:sp macro="" textlink="">
      <xdr:nvSpPr>
        <xdr:cNvPr id="318" name="テキスト ボックス 317"/>
        <xdr:cNvSpPr txBox="1"/>
      </xdr:nvSpPr>
      <xdr:spPr>
        <a:xfrm>
          <a:off x="15798800" y="10579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95859</xdr:rowOff>
    </xdr:from>
    <xdr:to>
      <xdr:col>22</xdr:col>
      <xdr:colOff>203200</xdr:colOff>
      <xdr:row>60</xdr:row>
      <xdr:rowOff>109372</xdr:rowOff>
    </xdr:to>
    <xdr:cxnSp macro="">
      <xdr:nvCxnSpPr>
        <xdr:cNvPr id="319" name="直線コネクタ 318"/>
        <xdr:cNvCxnSpPr/>
      </xdr:nvCxnSpPr>
      <xdr:spPr>
        <a:xfrm flipV="1">
          <a:off x="14401800" y="10382859"/>
          <a:ext cx="889000" cy="1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62788</xdr:rowOff>
    </xdr:from>
    <xdr:to>
      <xdr:col>22</xdr:col>
      <xdr:colOff>254000</xdr:colOff>
      <xdr:row>61</xdr:row>
      <xdr:rowOff>164388</xdr:rowOff>
    </xdr:to>
    <xdr:sp macro="" textlink="">
      <xdr:nvSpPr>
        <xdr:cNvPr id="320" name="フローチャート : 判断 319"/>
        <xdr:cNvSpPr/>
      </xdr:nvSpPr>
      <xdr:spPr>
        <a:xfrm>
          <a:off x="15240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149165</xdr:rowOff>
    </xdr:from>
    <xdr:ext cx="762000" cy="259045"/>
    <xdr:sp macro="" textlink="">
      <xdr:nvSpPr>
        <xdr:cNvPr id="321" name="テキスト ボックス 320"/>
        <xdr:cNvSpPr txBox="1"/>
      </xdr:nvSpPr>
      <xdr:spPr>
        <a:xfrm>
          <a:off x="14909800" y="1060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95859</xdr:rowOff>
    </xdr:from>
    <xdr:to>
      <xdr:col>21</xdr:col>
      <xdr:colOff>0</xdr:colOff>
      <xdr:row>60</xdr:row>
      <xdr:rowOff>109372</xdr:rowOff>
    </xdr:to>
    <xdr:cxnSp macro="">
      <xdr:nvCxnSpPr>
        <xdr:cNvPr id="322" name="直線コネクタ 321"/>
        <xdr:cNvCxnSpPr/>
      </xdr:nvCxnSpPr>
      <xdr:spPr>
        <a:xfrm>
          <a:off x="13512800" y="10382859"/>
          <a:ext cx="889000" cy="1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57480</xdr:rowOff>
    </xdr:from>
    <xdr:to>
      <xdr:col>21</xdr:col>
      <xdr:colOff>50800</xdr:colOff>
      <xdr:row>61</xdr:row>
      <xdr:rowOff>159080</xdr:rowOff>
    </xdr:to>
    <xdr:sp macro="" textlink="">
      <xdr:nvSpPr>
        <xdr:cNvPr id="323" name="フローチャート : 判断 322"/>
        <xdr:cNvSpPr/>
      </xdr:nvSpPr>
      <xdr:spPr>
        <a:xfrm>
          <a:off x="14351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143857</xdr:rowOff>
    </xdr:from>
    <xdr:ext cx="762000" cy="259045"/>
    <xdr:sp macro="" textlink="">
      <xdr:nvSpPr>
        <xdr:cNvPr id="324" name="テキスト ボックス 323"/>
        <xdr:cNvSpPr txBox="1"/>
      </xdr:nvSpPr>
      <xdr:spPr>
        <a:xfrm>
          <a:off x="14020800" y="1060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54102</xdr:rowOff>
    </xdr:from>
    <xdr:to>
      <xdr:col>19</xdr:col>
      <xdr:colOff>533400</xdr:colOff>
      <xdr:row>61</xdr:row>
      <xdr:rowOff>155702</xdr:rowOff>
    </xdr:to>
    <xdr:sp macro="" textlink="">
      <xdr:nvSpPr>
        <xdr:cNvPr id="325" name="フローチャート : 判断 324"/>
        <xdr:cNvSpPr/>
      </xdr:nvSpPr>
      <xdr:spPr>
        <a:xfrm>
          <a:off x="13462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140479</xdr:rowOff>
    </xdr:from>
    <xdr:ext cx="762000" cy="259045"/>
    <xdr:sp macro="" textlink="">
      <xdr:nvSpPr>
        <xdr:cNvPr id="326" name="テキスト ボックス 325"/>
        <xdr:cNvSpPr txBox="1"/>
      </xdr:nvSpPr>
      <xdr:spPr>
        <a:xfrm>
          <a:off x="13131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38786</xdr:rowOff>
    </xdr:from>
    <xdr:to>
      <xdr:col>24</xdr:col>
      <xdr:colOff>609600</xdr:colOff>
      <xdr:row>60</xdr:row>
      <xdr:rowOff>140386</xdr:rowOff>
    </xdr:to>
    <xdr:sp macro="" textlink="">
      <xdr:nvSpPr>
        <xdr:cNvPr id="332" name="円/楕円 331"/>
        <xdr:cNvSpPr/>
      </xdr:nvSpPr>
      <xdr:spPr>
        <a:xfrm>
          <a:off x="16967200" y="1032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131513</xdr:rowOff>
    </xdr:from>
    <xdr:ext cx="762000" cy="259045"/>
    <xdr:sp macro="" textlink="">
      <xdr:nvSpPr>
        <xdr:cNvPr id="333" name="定員管理の状況該当値テキスト"/>
        <xdr:cNvSpPr txBox="1"/>
      </xdr:nvSpPr>
      <xdr:spPr>
        <a:xfrm>
          <a:off x="17106900" y="1024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40234</xdr:rowOff>
    </xdr:from>
    <xdr:to>
      <xdr:col>23</xdr:col>
      <xdr:colOff>457200</xdr:colOff>
      <xdr:row>60</xdr:row>
      <xdr:rowOff>141834</xdr:rowOff>
    </xdr:to>
    <xdr:sp macro="" textlink="">
      <xdr:nvSpPr>
        <xdr:cNvPr id="334" name="円/楕円 333"/>
        <xdr:cNvSpPr/>
      </xdr:nvSpPr>
      <xdr:spPr>
        <a:xfrm>
          <a:off x="16129000" y="1032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152011</xdr:rowOff>
    </xdr:from>
    <xdr:ext cx="736600" cy="259045"/>
    <xdr:sp macro="" textlink="">
      <xdr:nvSpPr>
        <xdr:cNvPr id="335" name="テキスト ボックス 334"/>
        <xdr:cNvSpPr txBox="1"/>
      </xdr:nvSpPr>
      <xdr:spPr>
        <a:xfrm>
          <a:off x="15798800" y="10096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45059</xdr:rowOff>
    </xdr:from>
    <xdr:to>
      <xdr:col>22</xdr:col>
      <xdr:colOff>254000</xdr:colOff>
      <xdr:row>60</xdr:row>
      <xdr:rowOff>146659</xdr:rowOff>
    </xdr:to>
    <xdr:sp macro="" textlink="">
      <xdr:nvSpPr>
        <xdr:cNvPr id="336" name="円/楕円 335"/>
        <xdr:cNvSpPr/>
      </xdr:nvSpPr>
      <xdr:spPr>
        <a:xfrm>
          <a:off x="15240000" y="1033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156836</xdr:rowOff>
    </xdr:from>
    <xdr:ext cx="762000" cy="259045"/>
    <xdr:sp macro="" textlink="">
      <xdr:nvSpPr>
        <xdr:cNvPr id="337" name="テキスト ボックス 336"/>
        <xdr:cNvSpPr txBox="1"/>
      </xdr:nvSpPr>
      <xdr:spPr>
        <a:xfrm>
          <a:off x="14909800" y="1010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58572</xdr:rowOff>
    </xdr:from>
    <xdr:to>
      <xdr:col>21</xdr:col>
      <xdr:colOff>50800</xdr:colOff>
      <xdr:row>60</xdr:row>
      <xdr:rowOff>160172</xdr:rowOff>
    </xdr:to>
    <xdr:sp macro="" textlink="">
      <xdr:nvSpPr>
        <xdr:cNvPr id="338" name="円/楕円 337"/>
        <xdr:cNvSpPr/>
      </xdr:nvSpPr>
      <xdr:spPr>
        <a:xfrm>
          <a:off x="14351000" y="1034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170349</xdr:rowOff>
    </xdr:from>
    <xdr:ext cx="762000" cy="259045"/>
    <xdr:sp macro="" textlink="">
      <xdr:nvSpPr>
        <xdr:cNvPr id="339" name="テキスト ボックス 338"/>
        <xdr:cNvSpPr txBox="1"/>
      </xdr:nvSpPr>
      <xdr:spPr>
        <a:xfrm>
          <a:off x="14020800" y="10114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45059</xdr:rowOff>
    </xdr:from>
    <xdr:to>
      <xdr:col>19</xdr:col>
      <xdr:colOff>533400</xdr:colOff>
      <xdr:row>60</xdr:row>
      <xdr:rowOff>146659</xdr:rowOff>
    </xdr:to>
    <xdr:sp macro="" textlink="">
      <xdr:nvSpPr>
        <xdr:cNvPr id="340" name="円/楕円 339"/>
        <xdr:cNvSpPr/>
      </xdr:nvSpPr>
      <xdr:spPr>
        <a:xfrm>
          <a:off x="13462000" y="1033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156836</xdr:rowOff>
    </xdr:from>
    <xdr:ext cx="762000" cy="259045"/>
    <xdr:sp macro="" textlink="">
      <xdr:nvSpPr>
        <xdr:cNvPr id="341" name="テキスト ボックス 340"/>
        <xdr:cNvSpPr txBox="1"/>
      </xdr:nvSpPr>
      <xdr:spPr>
        <a:xfrm>
          <a:off x="13131800" y="1010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公債費等の額は、新発債の償還開始により増加傾向にあるものの、それに伴って基準財政需要額算入額も増加しており、また、起債額を抑制しているため、実質公債費比率は改善傾向にある。</a:t>
          </a:r>
          <a:endParaRPr lang="ja-JP" altLang="ja-JP" sz="1400">
            <a:effectLst/>
          </a:endParaRPr>
        </a:p>
        <a:p>
          <a:r>
            <a:rPr kumimoji="1" lang="ja-JP" altLang="ja-JP" sz="1100">
              <a:solidFill>
                <a:schemeClr val="dk1"/>
              </a:solidFill>
              <a:effectLst/>
              <a:latin typeface="+mn-lt"/>
              <a:ea typeface="+mn-ea"/>
              <a:cs typeface="+mn-cs"/>
            </a:rPr>
            <a:t>　今後も、類似団体平均を下回ることを目処に、公債費負担の適正管理に努める。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8" name="直線コネクタ 35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9" name="テキスト ボックス 35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0" name="直線コネクタ 35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1" name="テキスト ボックス 36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2" name="直線コネクタ 36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3" name="テキスト ボックス 36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4" name="直線コネクタ 36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5" name="テキスト ボックス 36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45</xdr:row>
      <xdr:rowOff>61214</xdr:rowOff>
    </xdr:to>
    <xdr:cxnSp macro="">
      <xdr:nvCxnSpPr>
        <xdr:cNvPr id="368" name="直線コネクタ 367"/>
        <xdr:cNvCxnSpPr/>
      </xdr:nvCxnSpPr>
      <xdr:spPr>
        <a:xfrm flipV="1">
          <a:off x="17018000" y="6261100"/>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69"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70" name="直線コネクタ 369"/>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1"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2" name="直線コネクタ 371"/>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78740</xdr:rowOff>
    </xdr:from>
    <xdr:to>
      <xdr:col>24</xdr:col>
      <xdr:colOff>558800</xdr:colOff>
      <xdr:row>40</xdr:row>
      <xdr:rowOff>88392</xdr:rowOff>
    </xdr:to>
    <xdr:cxnSp macro="">
      <xdr:nvCxnSpPr>
        <xdr:cNvPr id="373" name="直線コネクタ 372"/>
        <xdr:cNvCxnSpPr/>
      </xdr:nvCxnSpPr>
      <xdr:spPr>
        <a:xfrm flipV="1">
          <a:off x="16179800" y="693674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86885</xdr:rowOff>
    </xdr:from>
    <xdr:ext cx="762000" cy="259045"/>
    <xdr:sp macro="" textlink="">
      <xdr:nvSpPr>
        <xdr:cNvPr id="374" name="公債費負担の状況平均値テキスト"/>
        <xdr:cNvSpPr txBox="1"/>
      </xdr:nvSpPr>
      <xdr:spPr>
        <a:xfrm>
          <a:off x="17106900" y="6944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114808</xdr:rowOff>
    </xdr:from>
    <xdr:to>
      <xdr:col>24</xdr:col>
      <xdr:colOff>609600</xdr:colOff>
      <xdr:row>41</xdr:row>
      <xdr:rowOff>44958</xdr:rowOff>
    </xdr:to>
    <xdr:sp macro="" textlink="">
      <xdr:nvSpPr>
        <xdr:cNvPr id="375" name="フローチャート : 判断 374"/>
        <xdr:cNvSpPr/>
      </xdr:nvSpPr>
      <xdr:spPr>
        <a:xfrm>
          <a:off x="169672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88392</xdr:rowOff>
    </xdr:from>
    <xdr:to>
      <xdr:col>23</xdr:col>
      <xdr:colOff>406400</xdr:colOff>
      <xdr:row>40</xdr:row>
      <xdr:rowOff>107696</xdr:rowOff>
    </xdr:to>
    <xdr:cxnSp macro="">
      <xdr:nvCxnSpPr>
        <xdr:cNvPr id="376" name="直線コネクタ 375"/>
        <xdr:cNvCxnSpPr/>
      </xdr:nvCxnSpPr>
      <xdr:spPr>
        <a:xfrm flipV="1">
          <a:off x="15290800" y="694639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78486</xdr:rowOff>
    </xdr:from>
    <xdr:to>
      <xdr:col>23</xdr:col>
      <xdr:colOff>457200</xdr:colOff>
      <xdr:row>42</xdr:row>
      <xdr:rowOff>8636</xdr:rowOff>
    </xdr:to>
    <xdr:sp macro="" textlink="">
      <xdr:nvSpPr>
        <xdr:cNvPr id="377" name="フローチャート : 判断 376"/>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164863</xdr:rowOff>
    </xdr:from>
    <xdr:ext cx="736600" cy="259045"/>
    <xdr:sp macro="" textlink="">
      <xdr:nvSpPr>
        <xdr:cNvPr id="378" name="テキスト ボックス 377"/>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107696</xdr:rowOff>
    </xdr:from>
    <xdr:to>
      <xdr:col>22</xdr:col>
      <xdr:colOff>203200</xdr:colOff>
      <xdr:row>41</xdr:row>
      <xdr:rowOff>13462</xdr:rowOff>
    </xdr:to>
    <xdr:cxnSp macro="">
      <xdr:nvCxnSpPr>
        <xdr:cNvPr id="379" name="直線コネクタ 378"/>
        <xdr:cNvCxnSpPr/>
      </xdr:nvCxnSpPr>
      <xdr:spPr>
        <a:xfrm flipV="1">
          <a:off x="14401800" y="696569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80" name="フローチャート : 判断 379"/>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145559</xdr:rowOff>
    </xdr:from>
    <xdr:ext cx="762000" cy="259045"/>
    <xdr:sp macro="" textlink="">
      <xdr:nvSpPr>
        <xdr:cNvPr id="381" name="テキスト ボックス 380"/>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13462</xdr:rowOff>
    </xdr:from>
    <xdr:to>
      <xdr:col>21</xdr:col>
      <xdr:colOff>0</xdr:colOff>
      <xdr:row>41</xdr:row>
      <xdr:rowOff>42418</xdr:rowOff>
    </xdr:to>
    <xdr:cxnSp macro="">
      <xdr:nvCxnSpPr>
        <xdr:cNvPr id="382" name="直線コネクタ 381"/>
        <xdr:cNvCxnSpPr/>
      </xdr:nvCxnSpPr>
      <xdr:spPr>
        <a:xfrm flipV="1">
          <a:off x="13512800" y="704291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155702</xdr:rowOff>
    </xdr:from>
    <xdr:to>
      <xdr:col>21</xdr:col>
      <xdr:colOff>50800</xdr:colOff>
      <xdr:row>42</xdr:row>
      <xdr:rowOff>85852</xdr:rowOff>
    </xdr:to>
    <xdr:sp macro="" textlink="">
      <xdr:nvSpPr>
        <xdr:cNvPr id="383" name="フローチャート : 判断 382"/>
        <xdr:cNvSpPr/>
      </xdr:nvSpPr>
      <xdr:spPr>
        <a:xfrm>
          <a:off x="14351000" y="71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70629</xdr:rowOff>
    </xdr:from>
    <xdr:ext cx="762000" cy="259045"/>
    <xdr:sp macro="" textlink="">
      <xdr:nvSpPr>
        <xdr:cNvPr id="384" name="テキスト ボックス 383"/>
        <xdr:cNvSpPr txBox="1"/>
      </xdr:nvSpPr>
      <xdr:spPr>
        <a:xfrm>
          <a:off x="14020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61468</xdr:rowOff>
    </xdr:from>
    <xdr:to>
      <xdr:col>19</xdr:col>
      <xdr:colOff>533400</xdr:colOff>
      <xdr:row>42</xdr:row>
      <xdr:rowOff>163068</xdr:rowOff>
    </xdr:to>
    <xdr:sp macro="" textlink="">
      <xdr:nvSpPr>
        <xdr:cNvPr id="385" name="フローチャート : 判断 384"/>
        <xdr:cNvSpPr/>
      </xdr:nvSpPr>
      <xdr:spPr>
        <a:xfrm>
          <a:off x="13462000" y="726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147845</xdr:rowOff>
    </xdr:from>
    <xdr:ext cx="762000" cy="259045"/>
    <xdr:sp macro="" textlink="">
      <xdr:nvSpPr>
        <xdr:cNvPr id="386" name="テキスト ボックス 385"/>
        <xdr:cNvSpPr txBox="1"/>
      </xdr:nvSpPr>
      <xdr:spPr>
        <a:xfrm>
          <a:off x="13131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27940</xdr:rowOff>
    </xdr:from>
    <xdr:to>
      <xdr:col>24</xdr:col>
      <xdr:colOff>609600</xdr:colOff>
      <xdr:row>40</xdr:row>
      <xdr:rowOff>129540</xdr:rowOff>
    </xdr:to>
    <xdr:sp macro="" textlink="">
      <xdr:nvSpPr>
        <xdr:cNvPr id="392" name="円/楕円 391"/>
        <xdr:cNvSpPr/>
      </xdr:nvSpPr>
      <xdr:spPr>
        <a:xfrm>
          <a:off x="16967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44467</xdr:rowOff>
    </xdr:from>
    <xdr:ext cx="762000" cy="259045"/>
    <xdr:sp macro="" textlink="">
      <xdr:nvSpPr>
        <xdr:cNvPr id="393" name="公債費負担の状況該当値テキスト"/>
        <xdr:cNvSpPr txBox="1"/>
      </xdr:nvSpPr>
      <xdr:spPr>
        <a:xfrm>
          <a:off x="171069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37592</xdr:rowOff>
    </xdr:from>
    <xdr:to>
      <xdr:col>23</xdr:col>
      <xdr:colOff>457200</xdr:colOff>
      <xdr:row>40</xdr:row>
      <xdr:rowOff>139192</xdr:rowOff>
    </xdr:to>
    <xdr:sp macro="" textlink="">
      <xdr:nvSpPr>
        <xdr:cNvPr id="394" name="円/楕円 393"/>
        <xdr:cNvSpPr/>
      </xdr:nvSpPr>
      <xdr:spPr>
        <a:xfrm>
          <a:off x="16129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149369</xdr:rowOff>
    </xdr:from>
    <xdr:ext cx="736600" cy="259045"/>
    <xdr:sp macro="" textlink="">
      <xdr:nvSpPr>
        <xdr:cNvPr id="395" name="テキスト ボックス 394"/>
        <xdr:cNvSpPr txBox="1"/>
      </xdr:nvSpPr>
      <xdr:spPr>
        <a:xfrm>
          <a:off x="15798800" y="6664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56896</xdr:rowOff>
    </xdr:from>
    <xdr:to>
      <xdr:col>22</xdr:col>
      <xdr:colOff>254000</xdr:colOff>
      <xdr:row>40</xdr:row>
      <xdr:rowOff>158496</xdr:rowOff>
    </xdr:to>
    <xdr:sp macro="" textlink="">
      <xdr:nvSpPr>
        <xdr:cNvPr id="396" name="円/楕円 395"/>
        <xdr:cNvSpPr/>
      </xdr:nvSpPr>
      <xdr:spPr>
        <a:xfrm>
          <a:off x="152400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168673</xdr:rowOff>
    </xdr:from>
    <xdr:ext cx="762000" cy="259045"/>
    <xdr:sp macro="" textlink="">
      <xdr:nvSpPr>
        <xdr:cNvPr id="397" name="テキスト ボックス 396"/>
        <xdr:cNvSpPr txBox="1"/>
      </xdr:nvSpPr>
      <xdr:spPr>
        <a:xfrm>
          <a:off x="14909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134112</xdr:rowOff>
    </xdr:from>
    <xdr:to>
      <xdr:col>21</xdr:col>
      <xdr:colOff>50800</xdr:colOff>
      <xdr:row>41</xdr:row>
      <xdr:rowOff>64262</xdr:rowOff>
    </xdr:to>
    <xdr:sp macro="" textlink="">
      <xdr:nvSpPr>
        <xdr:cNvPr id="398" name="円/楕円 397"/>
        <xdr:cNvSpPr/>
      </xdr:nvSpPr>
      <xdr:spPr>
        <a:xfrm>
          <a:off x="14351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74439</xdr:rowOff>
    </xdr:from>
    <xdr:ext cx="762000" cy="259045"/>
    <xdr:sp macro="" textlink="">
      <xdr:nvSpPr>
        <xdr:cNvPr id="399" name="テキスト ボックス 398"/>
        <xdr:cNvSpPr txBox="1"/>
      </xdr:nvSpPr>
      <xdr:spPr>
        <a:xfrm>
          <a:off x="14020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163068</xdr:rowOff>
    </xdr:from>
    <xdr:to>
      <xdr:col>19</xdr:col>
      <xdr:colOff>533400</xdr:colOff>
      <xdr:row>41</xdr:row>
      <xdr:rowOff>93218</xdr:rowOff>
    </xdr:to>
    <xdr:sp macro="" textlink="">
      <xdr:nvSpPr>
        <xdr:cNvPr id="400" name="円/楕円 399"/>
        <xdr:cNvSpPr/>
      </xdr:nvSpPr>
      <xdr:spPr>
        <a:xfrm>
          <a:off x="13462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103395</xdr:rowOff>
    </xdr:from>
    <xdr:ext cx="762000" cy="259045"/>
    <xdr:sp macro="" textlink="">
      <xdr:nvSpPr>
        <xdr:cNvPr id="401" name="テキスト ボックス 400"/>
        <xdr:cNvSpPr txBox="1"/>
      </xdr:nvSpPr>
      <xdr:spPr>
        <a:xfrm>
          <a:off x="13131800" y="678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将来負担比率は引き続きマイナスと</a:t>
          </a:r>
          <a:r>
            <a:rPr kumimoji="1" lang="ja-JP" altLang="en-US" sz="1100">
              <a:solidFill>
                <a:schemeClr val="dk1"/>
              </a:solidFill>
              <a:effectLst/>
              <a:latin typeface="+mn-lt"/>
              <a:ea typeface="+mn-ea"/>
              <a:cs typeface="+mn-cs"/>
            </a:rPr>
            <a:t>な</a:t>
          </a:r>
          <a:r>
            <a:rPr kumimoji="1" lang="ja-JP" altLang="ja-JP" sz="1100">
              <a:solidFill>
                <a:schemeClr val="dk1"/>
              </a:solidFill>
              <a:effectLst/>
              <a:latin typeface="+mn-lt"/>
              <a:ea typeface="+mn-ea"/>
              <a:cs typeface="+mn-cs"/>
            </a:rPr>
            <a:t>っている。臨時財政対策債及び下水道事業債による基準財政需要額算入見込額の増加及び標準財政規模と比較して基金残高が大きいことが主な要因である。</a:t>
          </a:r>
          <a:endParaRPr lang="ja-JP" altLang="ja-JP" sz="1400">
            <a:effectLst/>
          </a:endParaRPr>
        </a:p>
        <a:p>
          <a:r>
            <a:rPr kumimoji="1" lang="ja-JP" altLang="ja-JP" sz="1100">
              <a:solidFill>
                <a:schemeClr val="dk1"/>
              </a:solidFill>
              <a:effectLst/>
              <a:latin typeface="+mn-lt"/>
              <a:ea typeface="+mn-ea"/>
              <a:cs typeface="+mn-cs"/>
            </a:rPr>
            <a:t>　しかし、今後は、公共下水道事業をはじめとする基盤整備の推進や、経常経費の増加により基金残高が減少していく見込のため、将来負担比率ゼロを維持することを目標として、一層健全な財政運営に努める必要が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168952</xdr:rowOff>
    </xdr:to>
    <xdr:cxnSp macro="">
      <xdr:nvCxnSpPr>
        <xdr:cNvPr id="430" name="直線コネクタ 429"/>
        <xdr:cNvCxnSpPr/>
      </xdr:nvCxnSpPr>
      <xdr:spPr>
        <a:xfrm flipV="1">
          <a:off x="17018000" y="2370667"/>
          <a:ext cx="0" cy="1398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141029</xdr:rowOff>
    </xdr:from>
    <xdr:ext cx="762000" cy="259045"/>
    <xdr:sp macro="" textlink="">
      <xdr:nvSpPr>
        <xdr:cNvPr id="431" name="将来負担の状況最小値テキスト"/>
        <xdr:cNvSpPr txBox="1"/>
      </xdr:nvSpPr>
      <xdr:spPr>
        <a:xfrm>
          <a:off x="17106900" y="3741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173.9</a:t>
          </a:r>
          <a:endParaRPr kumimoji="1" lang="ja-JP" altLang="en-US" sz="1000" b="1">
            <a:latin typeface="ＭＳ Ｐゴシック"/>
          </a:endParaRPr>
        </a:p>
      </xdr:txBody>
    </xdr:sp>
    <xdr:clientData/>
  </xdr:oneCellAnchor>
  <xdr:twoCellAnchor>
    <xdr:from>
      <xdr:col>24</xdr:col>
      <xdr:colOff>469900</xdr:colOff>
      <xdr:row>21</xdr:row>
      <xdr:rowOff>168952</xdr:rowOff>
    </xdr:from>
    <xdr:to>
      <xdr:col>24</xdr:col>
      <xdr:colOff>647700</xdr:colOff>
      <xdr:row>21</xdr:row>
      <xdr:rowOff>168952</xdr:rowOff>
    </xdr:to>
    <xdr:cxnSp macro="">
      <xdr:nvCxnSpPr>
        <xdr:cNvPr id="432" name="直線コネクタ 431"/>
        <xdr:cNvCxnSpPr/>
      </xdr:nvCxnSpPr>
      <xdr:spPr>
        <a:xfrm>
          <a:off x="16929100" y="3769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5"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6" name="フローチャート : 判断 435"/>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82042</xdr:rowOff>
    </xdr:from>
    <xdr:to>
      <xdr:col>23</xdr:col>
      <xdr:colOff>457200</xdr:colOff>
      <xdr:row>15</xdr:row>
      <xdr:rowOff>12192</xdr:rowOff>
    </xdr:to>
    <xdr:sp macro="" textlink="">
      <xdr:nvSpPr>
        <xdr:cNvPr id="437" name="フローチャート : 判断 436"/>
        <xdr:cNvSpPr/>
      </xdr:nvSpPr>
      <xdr:spPr>
        <a:xfrm>
          <a:off x="161290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22369</xdr:rowOff>
    </xdr:from>
    <xdr:ext cx="736600" cy="259045"/>
    <xdr:sp macro="" textlink="">
      <xdr:nvSpPr>
        <xdr:cNvPr id="438" name="テキスト ボックス 437"/>
        <xdr:cNvSpPr txBox="1"/>
      </xdr:nvSpPr>
      <xdr:spPr>
        <a:xfrm>
          <a:off x="15798800" y="2251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1609</xdr:rowOff>
    </xdr:from>
    <xdr:to>
      <xdr:col>22</xdr:col>
      <xdr:colOff>254000</xdr:colOff>
      <xdr:row>14</xdr:row>
      <xdr:rowOff>103209</xdr:rowOff>
    </xdr:to>
    <xdr:sp macro="" textlink="">
      <xdr:nvSpPr>
        <xdr:cNvPr id="439" name="フローチャート : 判断 438"/>
        <xdr:cNvSpPr/>
      </xdr:nvSpPr>
      <xdr:spPr>
        <a:xfrm>
          <a:off x="15240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113386</xdr:rowOff>
    </xdr:from>
    <xdr:ext cx="762000" cy="259045"/>
    <xdr:sp macro="" textlink="">
      <xdr:nvSpPr>
        <xdr:cNvPr id="440" name="テキスト ボックス 439"/>
        <xdr:cNvSpPr txBox="1"/>
      </xdr:nvSpPr>
      <xdr:spPr>
        <a:xfrm>
          <a:off x="14909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71586</xdr:rowOff>
    </xdr:from>
    <xdr:to>
      <xdr:col>21</xdr:col>
      <xdr:colOff>50800</xdr:colOff>
      <xdr:row>15</xdr:row>
      <xdr:rowOff>1736</xdr:rowOff>
    </xdr:to>
    <xdr:sp macro="" textlink="">
      <xdr:nvSpPr>
        <xdr:cNvPr id="441" name="フローチャート : 判断 440"/>
        <xdr:cNvSpPr/>
      </xdr:nvSpPr>
      <xdr:spPr>
        <a:xfrm>
          <a:off x="14351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11913</xdr:rowOff>
    </xdr:from>
    <xdr:ext cx="762000" cy="259045"/>
    <xdr:sp macro="" textlink="">
      <xdr:nvSpPr>
        <xdr:cNvPr id="442" name="テキスト ボックス 441"/>
        <xdr:cNvSpPr txBox="1"/>
      </xdr:nvSpPr>
      <xdr:spPr>
        <a:xfrm>
          <a:off x="14020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156041</xdr:rowOff>
    </xdr:from>
    <xdr:to>
      <xdr:col>19</xdr:col>
      <xdr:colOff>533400</xdr:colOff>
      <xdr:row>15</xdr:row>
      <xdr:rowOff>86191</xdr:rowOff>
    </xdr:to>
    <xdr:sp macro="" textlink="">
      <xdr:nvSpPr>
        <xdr:cNvPr id="443" name="フローチャート : 判断 442"/>
        <xdr:cNvSpPr/>
      </xdr:nvSpPr>
      <xdr:spPr>
        <a:xfrm>
          <a:off x="13462000" y="25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96368</xdr:rowOff>
    </xdr:from>
    <xdr:ext cx="762000" cy="259045"/>
    <xdr:sp macro="" textlink="">
      <xdr:nvSpPr>
        <xdr:cNvPr id="444" name="テキスト ボックス 443"/>
        <xdr:cNvSpPr txBox="1"/>
      </xdr:nvSpPr>
      <xdr:spPr>
        <a:xfrm>
          <a:off x="13131800" y="2325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岡山県里庄町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11,212
11,086
12.23
4,963,516
4,571,790
325,112
2,764,728
3,409,456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同水準を維持している。ごみ・し尿処理、消防等の事務を一部事務組合で処理し、施設管理、電算関係業務を民間業者に委託することで人件費を抑制しているが、今後は、職員の年齢構成が高齢化するにつれて人件費が増加していくことが見込まれる。</a:t>
          </a:r>
          <a:endParaRPr lang="ja-JP" altLang="ja-JP" sz="11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154432</xdr:rowOff>
    </xdr:from>
    <xdr:to>
      <xdr:col>7</xdr:col>
      <xdr:colOff>15875</xdr:colOff>
      <xdr:row>41</xdr:row>
      <xdr:rowOff>101854</xdr:rowOff>
    </xdr:to>
    <xdr:cxnSp macro="">
      <xdr:nvCxnSpPr>
        <xdr:cNvPr id="59" name="直線コネクタ 58"/>
        <xdr:cNvCxnSpPr/>
      </xdr:nvCxnSpPr>
      <xdr:spPr>
        <a:xfrm flipV="1">
          <a:off x="4826000" y="5983732"/>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73931</xdr:rowOff>
    </xdr:from>
    <xdr:ext cx="762000" cy="259045"/>
    <xdr:sp macro="" textlink="">
      <xdr:nvSpPr>
        <xdr:cNvPr id="60" name="人件費最小値テキスト"/>
        <xdr:cNvSpPr txBox="1"/>
      </xdr:nvSpPr>
      <xdr:spPr>
        <a:xfrm>
          <a:off x="4914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6</xdr:col>
      <xdr:colOff>612775</xdr:colOff>
      <xdr:row>41</xdr:row>
      <xdr:rowOff>101854</xdr:rowOff>
    </xdr:from>
    <xdr:to>
      <xdr:col>7</xdr:col>
      <xdr:colOff>104775</xdr:colOff>
      <xdr:row>41</xdr:row>
      <xdr:rowOff>101854</xdr:rowOff>
    </xdr:to>
    <xdr:cxnSp macro="">
      <xdr:nvCxnSpPr>
        <xdr:cNvPr id="61" name="直線コネクタ 60"/>
        <xdr:cNvCxnSpPr/>
      </xdr:nvCxnSpPr>
      <xdr:spPr>
        <a:xfrm>
          <a:off x="4737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34</xdr:row>
      <xdr:rowOff>154432</xdr:rowOff>
    </xdr:from>
    <xdr:to>
      <xdr:col>7</xdr:col>
      <xdr:colOff>104775</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113284</xdr:rowOff>
    </xdr:from>
    <xdr:to>
      <xdr:col>7</xdr:col>
      <xdr:colOff>15875</xdr:colOff>
      <xdr:row>36</xdr:row>
      <xdr:rowOff>154432</xdr:rowOff>
    </xdr:to>
    <xdr:cxnSp macro="">
      <xdr:nvCxnSpPr>
        <xdr:cNvPr id="64" name="直線コネクタ 63"/>
        <xdr:cNvCxnSpPr/>
      </xdr:nvCxnSpPr>
      <xdr:spPr>
        <a:xfrm flipV="1">
          <a:off x="3987800" y="628548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103141</xdr:rowOff>
    </xdr:from>
    <xdr:ext cx="762000" cy="259045"/>
    <xdr:sp macro="" textlink="">
      <xdr:nvSpPr>
        <xdr:cNvPr id="65" name="人件費平均値テキスト"/>
        <xdr:cNvSpPr txBox="1"/>
      </xdr:nvSpPr>
      <xdr:spPr>
        <a:xfrm>
          <a:off x="4914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131064</xdr:rowOff>
    </xdr:from>
    <xdr:to>
      <xdr:col>7</xdr:col>
      <xdr:colOff>66675</xdr:colOff>
      <xdr:row>37</xdr:row>
      <xdr:rowOff>61214</xdr:rowOff>
    </xdr:to>
    <xdr:sp macro="" textlink="">
      <xdr:nvSpPr>
        <xdr:cNvPr id="66" name="フローチャート : 判断 65"/>
        <xdr:cNvSpPr/>
      </xdr:nvSpPr>
      <xdr:spPr>
        <a:xfrm>
          <a:off x="4775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154432</xdr:rowOff>
    </xdr:from>
    <xdr:to>
      <xdr:col>5</xdr:col>
      <xdr:colOff>549275</xdr:colOff>
      <xdr:row>37</xdr:row>
      <xdr:rowOff>24130</xdr:rowOff>
    </xdr:to>
    <xdr:cxnSp macro="">
      <xdr:nvCxnSpPr>
        <xdr:cNvPr id="67" name="直線コネクタ 66"/>
        <xdr:cNvCxnSpPr/>
      </xdr:nvCxnSpPr>
      <xdr:spPr>
        <a:xfrm flipV="1">
          <a:off x="3098800" y="63266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53340</xdr:rowOff>
    </xdr:from>
    <xdr:to>
      <xdr:col>5</xdr:col>
      <xdr:colOff>600075</xdr:colOff>
      <xdr:row>36</xdr:row>
      <xdr:rowOff>154940</xdr:rowOff>
    </xdr:to>
    <xdr:sp macro="" textlink="">
      <xdr:nvSpPr>
        <xdr:cNvPr id="68" name="フローチャート : 判断 67"/>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165117</xdr:rowOff>
    </xdr:from>
    <xdr:ext cx="736600" cy="259045"/>
    <xdr:sp macro="" textlink="">
      <xdr:nvSpPr>
        <xdr:cNvPr id="69" name="テキスト ボックス 68"/>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154432</xdr:rowOff>
    </xdr:from>
    <xdr:to>
      <xdr:col>4</xdr:col>
      <xdr:colOff>346075</xdr:colOff>
      <xdr:row>37</xdr:row>
      <xdr:rowOff>24130</xdr:rowOff>
    </xdr:to>
    <xdr:cxnSp macro="">
      <xdr:nvCxnSpPr>
        <xdr:cNvPr id="70" name="直線コネクタ 69"/>
        <xdr:cNvCxnSpPr/>
      </xdr:nvCxnSpPr>
      <xdr:spPr>
        <a:xfrm>
          <a:off x="2209800" y="63266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1" name="フローチャート : 判断 70"/>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85107</xdr:rowOff>
    </xdr:from>
    <xdr:ext cx="762000" cy="259045"/>
    <xdr:sp macro="" textlink="">
      <xdr:nvSpPr>
        <xdr:cNvPr id="72" name="テキスト ボックス 71"/>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154432</xdr:rowOff>
    </xdr:from>
    <xdr:to>
      <xdr:col>3</xdr:col>
      <xdr:colOff>142875</xdr:colOff>
      <xdr:row>37</xdr:row>
      <xdr:rowOff>24130</xdr:rowOff>
    </xdr:to>
    <xdr:cxnSp macro="">
      <xdr:nvCxnSpPr>
        <xdr:cNvPr id="73" name="直線コネクタ 72"/>
        <xdr:cNvCxnSpPr/>
      </xdr:nvCxnSpPr>
      <xdr:spPr>
        <a:xfrm flipV="1">
          <a:off x="1320800" y="63266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131064</xdr:rowOff>
    </xdr:from>
    <xdr:to>
      <xdr:col>3</xdr:col>
      <xdr:colOff>193675</xdr:colOff>
      <xdr:row>37</xdr:row>
      <xdr:rowOff>61214</xdr:rowOff>
    </xdr:to>
    <xdr:sp macro="" textlink="">
      <xdr:nvSpPr>
        <xdr:cNvPr id="74" name="フローチャート :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45991</xdr:rowOff>
    </xdr:from>
    <xdr:ext cx="762000" cy="259045"/>
    <xdr:sp macro="" textlink="">
      <xdr:nvSpPr>
        <xdr:cNvPr id="75" name="テキスト ボックス 74"/>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87139</xdr:rowOff>
    </xdr:from>
    <xdr:ext cx="762000" cy="259045"/>
    <xdr:sp macro="" textlink="">
      <xdr:nvSpPr>
        <xdr:cNvPr id="77" name="テキスト ボックス 76"/>
        <xdr:cNvSpPr txBox="1"/>
      </xdr:nvSpPr>
      <xdr:spPr>
        <a:xfrm>
          <a:off x="939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62484</xdr:rowOff>
    </xdr:from>
    <xdr:to>
      <xdr:col>7</xdr:col>
      <xdr:colOff>66675</xdr:colOff>
      <xdr:row>36</xdr:row>
      <xdr:rowOff>164084</xdr:rowOff>
    </xdr:to>
    <xdr:sp macro="" textlink="">
      <xdr:nvSpPr>
        <xdr:cNvPr id="83" name="円/楕円 82"/>
        <xdr:cNvSpPr/>
      </xdr:nvSpPr>
      <xdr:spPr>
        <a:xfrm>
          <a:off x="4775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79011</xdr:rowOff>
    </xdr:from>
    <xdr:ext cx="762000" cy="259045"/>
    <xdr:sp macro="" textlink="">
      <xdr:nvSpPr>
        <xdr:cNvPr id="84" name="人件費該当値テキスト"/>
        <xdr:cNvSpPr txBox="1"/>
      </xdr:nvSpPr>
      <xdr:spPr>
        <a:xfrm>
          <a:off x="4914900" y="607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103632</xdr:rowOff>
    </xdr:from>
    <xdr:to>
      <xdr:col>5</xdr:col>
      <xdr:colOff>600075</xdr:colOff>
      <xdr:row>37</xdr:row>
      <xdr:rowOff>33782</xdr:rowOff>
    </xdr:to>
    <xdr:sp macro="" textlink="">
      <xdr:nvSpPr>
        <xdr:cNvPr id="85" name="円/楕円 84"/>
        <xdr:cNvSpPr/>
      </xdr:nvSpPr>
      <xdr:spPr>
        <a:xfrm>
          <a:off x="3937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18559</xdr:rowOff>
    </xdr:from>
    <xdr:ext cx="736600" cy="259045"/>
    <xdr:sp macro="" textlink="">
      <xdr:nvSpPr>
        <xdr:cNvPr id="86" name="テキスト ボックス 85"/>
        <xdr:cNvSpPr txBox="1"/>
      </xdr:nvSpPr>
      <xdr:spPr>
        <a:xfrm>
          <a:off x="3606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144780</xdr:rowOff>
    </xdr:from>
    <xdr:to>
      <xdr:col>4</xdr:col>
      <xdr:colOff>396875</xdr:colOff>
      <xdr:row>37</xdr:row>
      <xdr:rowOff>74930</xdr:rowOff>
    </xdr:to>
    <xdr:sp macro="" textlink="">
      <xdr:nvSpPr>
        <xdr:cNvPr id="87" name="円/楕円 86"/>
        <xdr:cNvSpPr/>
      </xdr:nvSpPr>
      <xdr:spPr>
        <a:xfrm>
          <a:off x="3048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59707</xdr:rowOff>
    </xdr:from>
    <xdr:ext cx="762000" cy="259045"/>
    <xdr:sp macro="" textlink="">
      <xdr:nvSpPr>
        <xdr:cNvPr id="88" name="テキスト ボックス 87"/>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103632</xdr:rowOff>
    </xdr:from>
    <xdr:to>
      <xdr:col>3</xdr:col>
      <xdr:colOff>193675</xdr:colOff>
      <xdr:row>37</xdr:row>
      <xdr:rowOff>33782</xdr:rowOff>
    </xdr:to>
    <xdr:sp macro="" textlink="">
      <xdr:nvSpPr>
        <xdr:cNvPr id="89" name="円/楕円 88"/>
        <xdr:cNvSpPr/>
      </xdr:nvSpPr>
      <xdr:spPr>
        <a:xfrm>
          <a:off x="2159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43959</xdr:rowOff>
    </xdr:from>
    <xdr:ext cx="762000" cy="259045"/>
    <xdr:sp macro="" textlink="">
      <xdr:nvSpPr>
        <xdr:cNvPr id="90" name="テキスト ボックス 89"/>
        <xdr:cNvSpPr txBox="1"/>
      </xdr:nvSpPr>
      <xdr:spPr>
        <a:xfrm>
          <a:off x="1828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144780</xdr:rowOff>
    </xdr:from>
    <xdr:to>
      <xdr:col>1</xdr:col>
      <xdr:colOff>676275</xdr:colOff>
      <xdr:row>37</xdr:row>
      <xdr:rowOff>74930</xdr:rowOff>
    </xdr:to>
    <xdr:sp macro="" textlink="">
      <xdr:nvSpPr>
        <xdr:cNvPr id="91" name="円/楕円 90"/>
        <xdr:cNvSpPr/>
      </xdr:nvSpPr>
      <xdr:spPr>
        <a:xfrm>
          <a:off x="1270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85107</xdr:rowOff>
    </xdr:from>
    <xdr:ext cx="762000" cy="259045"/>
    <xdr:sp macro="" textlink="">
      <xdr:nvSpPr>
        <xdr:cNvPr id="92" name="テキスト ボックス 91"/>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物件費が類似団体平均よりも高水準であるのは、施設管理、電算関係の業務を民間業者に委託しているためで、人件費抑制の反動増の側面がある。</a:t>
          </a:r>
          <a:endParaRPr lang="ja-JP" altLang="ja-JP" sz="1400">
            <a:effectLst/>
          </a:endParaRPr>
        </a:p>
        <a:p>
          <a:r>
            <a:rPr kumimoji="1" lang="ja-JP" altLang="ja-JP" sz="1100">
              <a:solidFill>
                <a:schemeClr val="dk1"/>
              </a:solidFill>
              <a:effectLst/>
              <a:latin typeface="+mn-lt"/>
              <a:ea typeface="+mn-ea"/>
              <a:cs typeface="+mn-cs"/>
            </a:rPr>
            <a:t>　職員定数を維持し、人件費を抑制する方針であるため、今後もこの傾向が続くものと見込まれる。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20320</xdr:rowOff>
    </xdr:from>
    <xdr:to>
      <xdr:col>24</xdr:col>
      <xdr:colOff>31750</xdr:colOff>
      <xdr:row>20</xdr:row>
      <xdr:rowOff>165100</xdr:rowOff>
    </xdr:to>
    <xdr:cxnSp macro="">
      <xdr:nvCxnSpPr>
        <xdr:cNvPr id="120" name="直線コネクタ 119"/>
        <xdr:cNvCxnSpPr/>
      </xdr:nvCxnSpPr>
      <xdr:spPr>
        <a:xfrm flipV="1">
          <a:off x="16510000" y="24206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137177</xdr:rowOff>
    </xdr:from>
    <xdr:ext cx="762000" cy="259045"/>
    <xdr:sp macro="" textlink="">
      <xdr:nvSpPr>
        <xdr:cNvPr id="121"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20</xdr:row>
      <xdr:rowOff>165100</xdr:rowOff>
    </xdr:from>
    <xdr:to>
      <xdr:col>24</xdr:col>
      <xdr:colOff>120650</xdr:colOff>
      <xdr:row>20</xdr:row>
      <xdr:rowOff>165100</xdr:rowOff>
    </xdr:to>
    <xdr:cxnSp macro="">
      <xdr:nvCxnSpPr>
        <xdr:cNvPr id="122" name="直線コネクタ 121"/>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106697</xdr:rowOff>
    </xdr:from>
    <xdr:ext cx="762000" cy="259045"/>
    <xdr:sp macro="" textlink="">
      <xdr:nvSpPr>
        <xdr:cNvPr id="123" name="物件費最大値テキスト"/>
        <xdr:cNvSpPr txBox="1"/>
      </xdr:nvSpPr>
      <xdr:spPr>
        <a:xfrm>
          <a:off x="16598900" y="21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23</xdr:col>
      <xdr:colOff>628650</xdr:colOff>
      <xdr:row>14</xdr:row>
      <xdr:rowOff>20320</xdr:rowOff>
    </xdr:from>
    <xdr:to>
      <xdr:col>24</xdr:col>
      <xdr:colOff>120650</xdr:colOff>
      <xdr:row>14</xdr:row>
      <xdr:rowOff>20320</xdr:rowOff>
    </xdr:to>
    <xdr:cxnSp macro="">
      <xdr:nvCxnSpPr>
        <xdr:cNvPr id="124" name="直線コネクタ 123"/>
        <xdr:cNvCxnSpPr/>
      </xdr:nvCxnSpPr>
      <xdr:spPr>
        <a:xfrm>
          <a:off x="16421100" y="242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5080</xdr:rowOff>
    </xdr:from>
    <xdr:to>
      <xdr:col>24</xdr:col>
      <xdr:colOff>31750</xdr:colOff>
      <xdr:row>18</xdr:row>
      <xdr:rowOff>12700</xdr:rowOff>
    </xdr:to>
    <xdr:cxnSp macro="">
      <xdr:nvCxnSpPr>
        <xdr:cNvPr id="125" name="直線コネクタ 124"/>
        <xdr:cNvCxnSpPr/>
      </xdr:nvCxnSpPr>
      <xdr:spPr>
        <a:xfrm flipV="1">
          <a:off x="15671800" y="30911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115587</xdr:rowOff>
    </xdr:from>
    <xdr:ext cx="762000" cy="259045"/>
    <xdr:sp macro="" textlink="">
      <xdr:nvSpPr>
        <xdr:cNvPr id="126" name="物件費平均値テキスト"/>
        <xdr:cNvSpPr txBox="1"/>
      </xdr:nvSpPr>
      <xdr:spPr>
        <a:xfrm>
          <a:off x="16598900" y="2687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99060</xdr:rowOff>
    </xdr:from>
    <xdr:to>
      <xdr:col>24</xdr:col>
      <xdr:colOff>82550</xdr:colOff>
      <xdr:row>17</xdr:row>
      <xdr:rowOff>29210</xdr:rowOff>
    </xdr:to>
    <xdr:sp macro="" textlink="">
      <xdr:nvSpPr>
        <xdr:cNvPr id="127" name="フローチャート : 判断 126"/>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12700</xdr:rowOff>
    </xdr:from>
    <xdr:to>
      <xdr:col>22</xdr:col>
      <xdr:colOff>565150</xdr:colOff>
      <xdr:row>18</xdr:row>
      <xdr:rowOff>50800</xdr:rowOff>
    </xdr:to>
    <xdr:cxnSp macro="">
      <xdr:nvCxnSpPr>
        <xdr:cNvPr id="128" name="直線コネクタ 127"/>
        <xdr:cNvCxnSpPr/>
      </xdr:nvCxnSpPr>
      <xdr:spPr>
        <a:xfrm flipV="1">
          <a:off x="14782800" y="3098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83820</xdr:rowOff>
    </xdr:from>
    <xdr:to>
      <xdr:col>22</xdr:col>
      <xdr:colOff>615950</xdr:colOff>
      <xdr:row>17</xdr:row>
      <xdr:rowOff>13970</xdr:rowOff>
    </xdr:to>
    <xdr:sp macro="" textlink="">
      <xdr:nvSpPr>
        <xdr:cNvPr id="129" name="フローチャート : 判断 128"/>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24147</xdr:rowOff>
    </xdr:from>
    <xdr:ext cx="736600" cy="259045"/>
    <xdr:sp macro="" textlink="">
      <xdr:nvSpPr>
        <xdr:cNvPr id="130" name="テキスト ボックス 129"/>
        <xdr:cNvSpPr txBox="1"/>
      </xdr:nvSpPr>
      <xdr:spPr>
        <a:xfrm>
          <a:off x="15290800" y="2595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168910</xdr:rowOff>
    </xdr:from>
    <xdr:to>
      <xdr:col>21</xdr:col>
      <xdr:colOff>361950</xdr:colOff>
      <xdr:row>18</xdr:row>
      <xdr:rowOff>50800</xdr:rowOff>
    </xdr:to>
    <xdr:cxnSp macro="">
      <xdr:nvCxnSpPr>
        <xdr:cNvPr id="131" name="直線コネクタ 130"/>
        <xdr:cNvCxnSpPr/>
      </xdr:nvCxnSpPr>
      <xdr:spPr>
        <a:xfrm>
          <a:off x="13893800" y="30835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60960</xdr:rowOff>
    </xdr:from>
    <xdr:to>
      <xdr:col>21</xdr:col>
      <xdr:colOff>412750</xdr:colOff>
      <xdr:row>16</xdr:row>
      <xdr:rowOff>162560</xdr:rowOff>
    </xdr:to>
    <xdr:sp macro="" textlink="">
      <xdr:nvSpPr>
        <xdr:cNvPr id="132" name="フローチャート : 判断 131"/>
        <xdr:cNvSpPr/>
      </xdr:nvSpPr>
      <xdr:spPr>
        <a:xfrm>
          <a:off x="14732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1287</xdr:rowOff>
    </xdr:from>
    <xdr:ext cx="762000" cy="259045"/>
    <xdr:sp macro="" textlink="">
      <xdr:nvSpPr>
        <xdr:cNvPr id="133" name="テキスト ボックス 132"/>
        <xdr:cNvSpPr txBox="1"/>
      </xdr:nvSpPr>
      <xdr:spPr>
        <a:xfrm>
          <a:off x="14401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168910</xdr:rowOff>
    </xdr:from>
    <xdr:to>
      <xdr:col>20</xdr:col>
      <xdr:colOff>158750</xdr:colOff>
      <xdr:row>18</xdr:row>
      <xdr:rowOff>27940</xdr:rowOff>
    </xdr:to>
    <xdr:cxnSp macro="">
      <xdr:nvCxnSpPr>
        <xdr:cNvPr id="134" name="直線コネクタ 133"/>
        <xdr:cNvCxnSpPr/>
      </xdr:nvCxnSpPr>
      <xdr:spPr>
        <a:xfrm flipV="1">
          <a:off x="13004800" y="30835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22860</xdr:rowOff>
    </xdr:from>
    <xdr:to>
      <xdr:col>20</xdr:col>
      <xdr:colOff>209550</xdr:colOff>
      <xdr:row>16</xdr:row>
      <xdr:rowOff>124460</xdr:rowOff>
    </xdr:to>
    <xdr:sp macro="" textlink="">
      <xdr:nvSpPr>
        <xdr:cNvPr id="135" name="フローチャート : 判断 134"/>
        <xdr:cNvSpPr/>
      </xdr:nvSpPr>
      <xdr:spPr>
        <a:xfrm>
          <a:off x="13843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134637</xdr:rowOff>
    </xdr:from>
    <xdr:ext cx="762000" cy="259045"/>
    <xdr:sp macro="" textlink="">
      <xdr:nvSpPr>
        <xdr:cNvPr id="136" name="テキスト ボックス 135"/>
        <xdr:cNvSpPr txBox="1"/>
      </xdr:nvSpPr>
      <xdr:spPr>
        <a:xfrm>
          <a:off x="13512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7" name="フローチャート : 判断 136"/>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111777</xdr:rowOff>
    </xdr:from>
    <xdr:ext cx="762000" cy="259045"/>
    <xdr:sp macro="" textlink="">
      <xdr:nvSpPr>
        <xdr:cNvPr id="138" name="テキスト ボックス 137"/>
        <xdr:cNvSpPr txBox="1"/>
      </xdr:nvSpPr>
      <xdr:spPr>
        <a:xfrm>
          <a:off x="12623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125730</xdr:rowOff>
    </xdr:from>
    <xdr:to>
      <xdr:col>24</xdr:col>
      <xdr:colOff>82550</xdr:colOff>
      <xdr:row>18</xdr:row>
      <xdr:rowOff>55880</xdr:rowOff>
    </xdr:to>
    <xdr:sp macro="" textlink="">
      <xdr:nvSpPr>
        <xdr:cNvPr id="144" name="円/楕円 143"/>
        <xdr:cNvSpPr/>
      </xdr:nvSpPr>
      <xdr:spPr>
        <a:xfrm>
          <a:off x="164592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97807</xdr:rowOff>
    </xdr:from>
    <xdr:ext cx="762000" cy="259045"/>
    <xdr:sp macro="" textlink="">
      <xdr:nvSpPr>
        <xdr:cNvPr id="145" name="物件費該当値テキスト"/>
        <xdr:cNvSpPr txBox="1"/>
      </xdr:nvSpPr>
      <xdr:spPr>
        <a:xfrm>
          <a:off x="165989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133350</xdr:rowOff>
    </xdr:from>
    <xdr:to>
      <xdr:col>22</xdr:col>
      <xdr:colOff>615950</xdr:colOff>
      <xdr:row>18</xdr:row>
      <xdr:rowOff>63500</xdr:rowOff>
    </xdr:to>
    <xdr:sp macro="" textlink="">
      <xdr:nvSpPr>
        <xdr:cNvPr id="146" name="円/楕円 145"/>
        <xdr:cNvSpPr/>
      </xdr:nvSpPr>
      <xdr:spPr>
        <a:xfrm>
          <a:off x="15621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48277</xdr:rowOff>
    </xdr:from>
    <xdr:ext cx="736600" cy="259045"/>
    <xdr:sp macro="" textlink="">
      <xdr:nvSpPr>
        <xdr:cNvPr id="147" name="テキスト ボックス 146"/>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0</xdr:rowOff>
    </xdr:from>
    <xdr:to>
      <xdr:col>21</xdr:col>
      <xdr:colOff>412750</xdr:colOff>
      <xdr:row>18</xdr:row>
      <xdr:rowOff>101600</xdr:rowOff>
    </xdr:to>
    <xdr:sp macro="" textlink="">
      <xdr:nvSpPr>
        <xdr:cNvPr id="148" name="円/楕円 147"/>
        <xdr:cNvSpPr/>
      </xdr:nvSpPr>
      <xdr:spPr>
        <a:xfrm>
          <a:off x="14732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86377</xdr:rowOff>
    </xdr:from>
    <xdr:ext cx="762000" cy="259045"/>
    <xdr:sp macro="" textlink="">
      <xdr:nvSpPr>
        <xdr:cNvPr id="149" name="テキスト ボックス 148"/>
        <xdr:cNvSpPr txBox="1"/>
      </xdr:nvSpPr>
      <xdr:spPr>
        <a:xfrm>
          <a:off x="14401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118110</xdr:rowOff>
    </xdr:from>
    <xdr:to>
      <xdr:col>20</xdr:col>
      <xdr:colOff>209550</xdr:colOff>
      <xdr:row>18</xdr:row>
      <xdr:rowOff>48260</xdr:rowOff>
    </xdr:to>
    <xdr:sp macro="" textlink="">
      <xdr:nvSpPr>
        <xdr:cNvPr id="150" name="円/楕円 149"/>
        <xdr:cNvSpPr/>
      </xdr:nvSpPr>
      <xdr:spPr>
        <a:xfrm>
          <a:off x="138430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33037</xdr:rowOff>
    </xdr:from>
    <xdr:ext cx="762000" cy="259045"/>
    <xdr:sp macro="" textlink="">
      <xdr:nvSpPr>
        <xdr:cNvPr id="151" name="テキスト ボックス 150"/>
        <xdr:cNvSpPr txBox="1"/>
      </xdr:nvSpPr>
      <xdr:spPr>
        <a:xfrm>
          <a:off x="13512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148590</xdr:rowOff>
    </xdr:from>
    <xdr:to>
      <xdr:col>19</xdr:col>
      <xdr:colOff>6350</xdr:colOff>
      <xdr:row>18</xdr:row>
      <xdr:rowOff>78740</xdr:rowOff>
    </xdr:to>
    <xdr:sp macro="" textlink="">
      <xdr:nvSpPr>
        <xdr:cNvPr id="152" name="円/楕円 151"/>
        <xdr:cNvSpPr/>
      </xdr:nvSpPr>
      <xdr:spPr>
        <a:xfrm>
          <a:off x="129540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63517</xdr:rowOff>
    </xdr:from>
    <xdr:ext cx="762000" cy="259045"/>
    <xdr:sp macro="" textlink="">
      <xdr:nvSpPr>
        <xdr:cNvPr id="153" name="テキスト ボックス 152"/>
        <xdr:cNvSpPr txBox="1"/>
      </xdr:nvSpPr>
      <xdr:spPr>
        <a:xfrm>
          <a:off x="12623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扶助費が類似団体平均より高水準にある要因として、主に保育園と小児医療が挙げられる。</a:t>
          </a:r>
          <a:endParaRPr lang="ja-JP" altLang="ja-JP" sz="1400">
            <a:effectLst/>
          </a:endParaRPr>
        </a:p>
        <a:p>
          <a:r>
            <a:rPr kumimoji="1" lang="ja-JP" altLang="ja-JP" sz="1100">
              <a:solidFill>
                <a:schemeClr val="dk1"/>
              </a:solidFill>
              <a:effectLst/>
              <a:latin typeface="+mn-lt"/>
              <a:ea typeface="+mn-ea"/>
              <a:cs typeface="+mn-cs"/>
            </a:rPr>
            <a:t>　町の施策として、保育料を低く設定し、２人目以降は無料としている。また、小児医療費についても、無料化の対象を拡大している。これらによって多額の一般財源を要しているが、主要施策である子育て環境の充実の一環として取り組んでおり、当面は現状維持とな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53522</xdr:rowOff>
    </xdr:from>
    <xdr:to>
      <xdr:col>7</xdr:col>
      <xdr:colOff>15875</xdr:colOff>
      <xdr:row>61</xdr:row>
      <xdr:rowOff>118835</xdr:rowOff>
    </xdr:to>
    <xdr:cxnSp macro="">
      <xdr:nvCxnSpPr>
        <xdr:cNvPr id="183" name="直線コネクタ 182"/>
        <xdr:cNvCxnSpPr/>
      </xdr:nvCxnSpPr>
      <xdr:spPr>
        <a:xfrm flipV="1">
          <a:off x="4826000" y="91403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90912</xdr:rowOff>
    </xdr:from>
    <xdr:ext cx="762000" cy="259045"/>
    <xdr:sp macro="" textlink="">
      <xdr:nvSpPr>
        <xdr:cNvPr id="184" name="扶助費最小値テキスト"/>
        <xdr:cNvSpPr txBox="1"/>
      </xdr:nvSpPr>
      <xdr:spPr>
        <a:xfrm>
          <a:off x="4914900" y="1054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6</xdr:col>
      <xdr:colOff>612775</xdr:colOff>
      <xdr:row>61</xdr:row>
      <xdr:rowOff>118835</xdr:rowOff>
    </xdr:from>
    <xdr:to>
      <xdr:col>7</xdr:col>
      <xdr:colOff>104775</xdr:colOff>
      <xdr:row>61</xdr:row>
      <xdr:rowOff>118835</xdr:rowOff>
    </xdr:to>
    <xdr:cxnSp macro="">
      <xdr:nvCxnSpPr>
        <xdr:cNvPr id="185" name="直線コネクタ 184"/>
        <xdr:cNvCxnSpPr/>
      </xdr:nvCxnSpPr>
      <xdr:spPr>
        <a:xfrm>
          <a:off x="4737100" y="10577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139899</xdr:rowOff>
    </xdr:from>
    <xdr:ext cx="762000" cy="259045"/>
    <xdr:sp macro="" textlink="">
      <xdr:nvSpPr>
        <xdr:cNvPr id="186" name="扶助費最大値テキスト"/>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53</xdr:row>
      <xdr:rowOff>53522</xdr:rowOff>
    </xdr:from>
    <xdr:to>
      <xdr:col>7</xdr:col>
      <xdr:colOff>104775</xdr:colOff>
      <xdr:row>53</xdr:row>
      <xdr:rowOff>53522</xdr:rowOff>
    </xdr:to>
    <xdr:cxnSp macro="">
      <xdr:nvCxnSpPr>
        <xdr:cNvPr id="187" name="直線コネクタ 186"/>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110672</xdr:rowOff>
    </xdr:from>
    <xdr:to>
      <xdr:col>7</xdr:col>
      <xdr:colOff>15875</xdr:colOff>
      <xdr:row>58</xdr:row>
      <xdr:rowOff>110672</xdr:rowOff>
    </xdr:to>
    <xdr:cxnSp macro="">
      <xdr:nvCxnSpPr>
        <xdr:cNvPr id="188" name="直線コネクタ 187"/>
        <xdr:cNvCxnSpPr/>
      </xdr:nvCxnSpPr>
      <xdr:spPr>
        <a:xfrm>
          <a:off x="3987800" y="100547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92727</xdr:rowOff>
    </xdr:from>
    <xdr:ext cx="762000" cy="259045"/>
    <xdr:sp macro="" textlink="">
      <xdr:nvSpPr>
        <xdr:cNvPr id="189" name="扶助費平均値テキスト"/>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190" name="フローチャート : 判断 189"/>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45357</xdr:rowOff>
    </xdr:from>
    <xdr:to>
      <xdr:col>5</xdr:col>
      <xdr:colOff>549275</xdr:colOff>
      <xdr:row>58</xdr:row>
      <xdr:rowOff>110672</xdr:rowOff>
    </xdr:to>
    <xdr:cxnSp macro="">
      <xdr:nvCxnSpPr>
        <xdr:cNvPr id="191" name="直線コネクタ 190"/>
        <xdr:cNvCxnSpPr/>
      </xdr:nvCxnSpPr>
      <xdr:spPr>
        <a:xfrm>
          <a:off x="3098800" y="99894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84365</xdr:rowOff>
    </xdr:from>
    <xdr:to>
      <xdr:col>5</xdr:col>
      <xdr:colOff>600075</xdr:colOff>
      <xdr:row>56</xdr:row>
      <xdr:rowOff>14515</xdr:rowOff>
    </xdr:to>
    <xdr:sp macro="" textlink="">
      <xdr:nvSpPr>
        <xdr:cNvPr id="192" name="フローチャート : 判断 191"/>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24692</xdr:rowOff>
    </xdr:from>
    <xdr:ext cx="736600" cy="259045"/>
    <xdr:sp macro="" textlink="">
      <xdr:nvSpPr>
        <xdr:cNvPr id="193" name="テキスト ボックス 192"/>
        <xdr:cNvSpPr txBox="1"/>
      </xdr:nvSpPr>
      <xdr:spPr>
        <a:xfrm>
          <a:off x="3606800" y="928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167822</xdr:rowOff>
    </xdr:from>
    <xdr:to>
      <xdr:col>4</xdr:col>
      <xdr:colOff>346075</xdr:colOff>
      <xdr:row>58</xdr:row>
      <xdr:rowOff>45357</xdr:rowOff>
    </xdr:to>
    <xdr:cxnSp macro="">
      <xdr:nvCxnSpPr>
        <xdr:cNvPr id="194" name="直線コネクタ 193"/>
        <xdr:cNvCxnSpPr/>
      </xdr:nvCxnSpPr>
      <xdr:spPr>
        <a:xfrm>
          <a:off x="2209800" y="99404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84365</xdr:rowOff>
    </xdr:from>
    <xdr:to>
      <xdr:col>4</xdr:col>
      <xdr:colOff>396875</xdr:colOff>
      <xdr:row>56</xdr:row>
      <xdr:rowOff>14515</xdr:rowOff>
    </xdr:to>
    <xdr:sp macro="" textlink="">
      <xdr:nvSpPr>
        <xdr:cNvPr id="195" name="フローチャート : 判断 194"/>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24692</xdr:rowOff>
    </xdr:from>
    <xdr:ext cx="762000" cy="259045"/>
    <xdr:sp macro="" textlink="">
      <xdr:nvSpPr>
        <xdr:cNvPr id="196" name="テキスト ボックス 195"/>
        <xdr:cNvSpPr txBox="1"/>
      </xdr:nvSpPr>
      <xdr:spPr>
        <a:xfrm>
          <a:off x="2717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53522</xdr:rowOff>
    </xdr:from>
    <xdr:to>
      <xdr:col>3</xdr:col>
      <xdr:colOff>142875</xdr:colOff>
      <xdr:row>57</xdr:row>
      <xdr:rowOff>167822</xdr:rowOff>
    </xdr:to>
    <xdr:cxnSp macro="">
      <xdr:nvCxnSpPr>
        <xdr:cNvPr id="197" name="直線コネクタ 196"/>
        <xdr:cNvCxnSpPr/>
      </xdr:nvCxnSpPr>
      <xdr:spPr>
        <a:xfrm>
          <a:off x="1320800" y="98261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198" name="フローチャート : 判断 197"/>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163484</xdr:rowOff>
    </xdr:from>
    <xdr:ext cx="762000" cy="259045"/>
    <xdr:sp macro="" textlink="">
      <xdr:nvSpPr>
        <xdr:cNvPr id="199" name="テキスト ボックス 198"/>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00" name="フローチャート : 判断 199"/>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163484</xdr:rowOff>
    </xdr:from>
    <xdr:ext cx="762000" cy="259045"/>
    <xdr:sp macro="" textlink="">
      <xdr:nvSpPr>
        <xdr:cNvPr id="201" name="テキスト ボックス 200"/>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58</xdr:row>
      <xdr:rowOff>59872</xdr:rowOff>
    </xdr:from>
    <xdr:to>
      <xdr:col>7</xdr:col>
      <xdr:colOff>66675</xdr:colOff>
      <xdr:row>58</xdr:row>
      <xdr:rowOff>161472</xdr:rowOff>
    </xdr:to>
    <xdr:sp macro="" textlink="">
      <xdr:nvSpPr>
        <xdr:cNvPr id="207" name="円/楕円 206"/>
        <xdr:cNvSpPr/>
      </xdr:nvSpPr>
      <xdr:spPr>
        <a:xfrm>
          <a:off x="47752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31949</xdr:rowOff>
    </xdr:from>
    <xdr:ext cx="762000" cy="259045"/>
    <xdr:sp macro="" textlink="">
      <xdr:nvSpPr>
        <xdr:cNvPr id="208" name="扶助費該当値テキスト"/>
        <xdr:cNvSpPr txBox="1"/>
      </xdr:nvSpPr>
      <xdr:spPr>
        <a:xfrm>
          <a:off x="49149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59872</xdr:rowOff>
    </xdr:from>
    <xdr:to>
      <xdr:col>5</xdr:col>
      <xdr:colOff>600075</xdr:colOff>
      <xdr:row>58</xdr:row>
      <xdr:rowOff>161472</xdr:rowOff>
    </xdr:to>
    <xdr:sp macro="" textlink="">
      <xdr:nvSpPr>
        <xdr:cNvPr id="209" name="円/楕円 208"/>
        <xdr:cNvSpPr/>
      </xdr:nvSpPr>
      <xdr:spPr>
        <a:xfrm>
          <a:off x="3937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146249</xdr:rowOff>
    </xdr:from>
    <xdr:ext cx="736600" cy="259045"/>
    <xdr:sp macro="" textlink="">
      <xdr:nvSpPr>
        <xdr:cNvPr id="210" name="テキスト ボックス 209"/>
        <xdr:cNvSpPr txBox="1"/>
      </xdr:nvSpPr>
      <xdr:spPr>
        <a:xfrm>
          <a:off x="3606800" y="1009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166007</xdr:rowOff>
    </xdr:from>
    <xdr:to>
      <xdr:col>4</xdr:col>
      <xdr:colOff>396875</xdr:colOff>
      <xdr:row>58</xdr:row>
      <xdr:rowOff>96157</xdr:rowOff>
    </xdr:to>
    <xdr:sp macro="" textlink="">
      <xdr:nvSpPr>
        <xdr:cNvPr id="211" name="円/楕円 210"/>
        <xdr:cNvSpPr/>
      </xdr:nvSpPr>
      <xdr:spPr>
        <a:xfrm>
          <a:off x="30480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80934</xdr:rowOff>
    </xdr:from>
    <xdr:ext cx="762000" cy="259045"/>
    <xdr:sp macro="" textlink="">
      <xdr:nvSpPr>
        <xdr:cNvPr id="212" name="テキスト ボックス 211"/>
        <xdr:cNvSpPr txBox="1"/>
      </xdr:nvSpPr>
      <xdr:spPr>
        <a:xfrm>
          <a:off x="27178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117022</xdr:rowOff>
    </xdr:from>
    <xdr:to>
      <xdr:col>3</xdr:col>
      <xdr:colOff>193675</xdr:colOff>
      <xdr:row>58</xdr:row>
      <xdr:rowOff>47172</xdr:rowOff>
    </xdr:to>
    <xdr:sp macro="" textlink="">
      <xdr:nvSpPr>
        <xdr:cNvPr id="213" name="円/楕円 212"/>
        <xdr:cNvSpPr/>
      </xdr:nvSpPr>
      <xdr:spPr>
        <a:xfrm>
          <a:off x="2159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31949</xdr:rowOff>
    </xdr:from>
    <xdr:ext cx="762000" cy="259045"/>
    <xdr:sp macro="" textlink="">
      <xdr:nvSpPr>
        <xdr:cNvPr id="214" name="テキスト ボックス 213"/>
        <xdr:cNvSpPr txBox="1"/>
      </xdr:nvSpPr>
      <xdr:spPr>
        <a:xfrm>
          <a:off x="1828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2722</xdr:rowOff>
    </xdr:from>
    <xdr:to>
      <xdr:col>1</xdr:col>
      <xdr:colOff>676275</xdr:colOff>
      <xdr:row>57</xdr:row>
      <xdr:rowOff>104322</xdr:rowOff>
    </xdr:to>
    <xdr:sp macro="" textlink="">
      <xdr:nvSpPr>
        <xdr:cNvPr id="215" name="円/楕円 214"/>
        <xdr:cNvSpPr/>
      </xdr:nvSpPr>
      <xdr:spPr>
        <a:xfrm>
          <a:off x="1270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89099</xdr:rowOff>
    </xdr:from>
    <xdr:ext cx="762000" cy="259045"/>
    <xdr:sp macro="" textlink="">
      <xdr:nvSpPr>
        <xdr:cNvPr id="216" name="テキスト ボックス 215"/>
        <xdr:cNvSpPr txBox="1"/>
      </xdr:nvSpPr>
      <xdr:spPr>
        <a:xfrm>
          <a:off x="939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の経費の大半は、各保険事業を行う特別会計への繰出金であり、類似団体平均よりも低い水準を維持している。要因としては、検診の実施等、医療費等の抑制策の効果も考えられ、高齢化が進行する将来に向けても同様の水準を維持できるよう、より効果的な抑制策に取り組んでいく必要が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5" name="直線コネクタ 23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6" name="テキスト ボックス 23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132715</xdr:rowOff>
    </xdr:from>
    <xdr:to>
      <xdr:col>24</xdr:col>
      <xdr:colOff>31750</xdr:colOff>
      <xdr:row>61</xdr:row>
      <xdr:rowOff>92710</xdr:rowOff>
    </xdr:to>
    <xdr:cxnSp macro="">
      <xdr:nvCxnSpPr>
        <xdr:cNvPr id="239" name="直線コネクタ 238"/>
        <xdr:cNvCxnSpPr/>
      </xdr:nvCxnSpPr>
      <xdr:spPr>
        <a:xfrm flipV="1">
          <a:off x="16510000" y="9391015"/>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0"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1" name="直線コネクタ 240"/>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47642</xdr:rowOff>
    </xdr:from>
    <xdr:ext cx="762000" cy="259045"/>
    <xdr:sp macro="" textlink="">
      <xdr:nvSpPr>
        <xdr:cNvPr id="242" name="その他最大値テキスト"/>
        <xdr:cNvSpPr txBox="1"/>
      </xdr:nvSpPr>
      <xdr:spPr>
        <a:xfrm>
          <a:off x="16598900" y="913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54</xdr:row>
      <xdr:rowOff>132715</xdr:rowOff>
    </xdr:from>
    <xdr:to>
      <xdr:col>24</xdr:col>
      <xdr:colOff>120650</xdr:colOff>
      <xdr:row>54</xdr:row>
      <xdr:rowOff>132715</xdr:rowOff>
    </xdr:to>
    <xdr:cxnSp macro="">
      <xdr:nvCxnSpPr>
        <xdr:cNvPr id="243" name="直線コネクタ 242"/>
        <xdr:cNvCxnSpPr/>
      </xdr:nvCxnSpPr>
      <xdr:spPr>
        <a:xfrm>
          <a:off x="16421100" y="939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6985</xdr:rowOff>
    </xdr:from>
    <xdr:to>
      <xdr:col>24</xdr:col>
      <xdr:colOff>31750</xdr:colOff>
      <xdr:row>58</xdr:row>
      <xdr:rowOff>12700</xdr:rowOff>
    </xdr:to>
    <xdr:cxnSp macro="">
      <xdr:nvCxnSpPr>
        <xdr:cNvPr id="244" name="直線コネクタ 243"/>
        <xdr:cNvCxnSpPr/>
      </xdr:nvCxnSpPr>
      <xdr:spPr>
        <a:xfrm flipV="1">
          <a:off x="15671800" y="995108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58</xdr:row>
      <xdr:rowOff>36847</xdr:rowOff>
    </xdr:from>
    <xdr:ext cx="762000" cy="259045"/>
    <xdr:sp macro="" textlink="">
      <xdr:nvSpPr>
        <xdr:cNvPr id="245" name="その他平均値テキスト"/>
        <xdr:cNvSpPr txBox="1"/>
      </xdr:nvSpPr>
      <xdr:spPr>
        <a:xfrm>
          <a:off x="16598900" y="9980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64770</xdr:rowOff>
    </xdr:from>
    <xdr:to>
      <xdr:col>24</xdr:col>
      <xdr:colOff>82550</xdr:colOff>
      <xdr:row>58</xdr:row>
      <xdr:rowOff>166370</xdr:rowOff>
    </xdr:to>
    <xdr:sp macro="" textlink="">
      <xdr:nvSpPr>
        <xdr:cNvPr id="246" name="フローチャート : 判断 245"/>
        <xdr:cNvSpPr/>
      </xdr:nvSpPr>
      <xdr:spPr>
        <a:xfrm>
          <a:off x="16459200" y="100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138430</xdr:rowOff>
    </xdr:from>
    <xdr:to>
      <xdr:col>22</xdr:col>
      <xdr:colOff>565150</xdr:colOff>
      <xdr:row>58</xdr:row>
      <xdr:rowOff>12700</xdr:rowOff>
    </xdr:to>
    <xdr:cxnSp macro="">
      <xdr:nvCxnSpPr>
        <xdr:cNvPr id="247" name="直線コネクタ 246"/>
        <xdr:cNvCxnSpPr/>
      </xdr:nvCxnSpPr>
      <xdr:spPr>
        <a:xfrm>
          <a:off x="14782800" y="9911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110490</xdr:rowOff>
    </xdr:from>
    <xdr:to>
      <xdr:col>22</xdr:col>
      <xdr:colOff>615950</xdr:colOff>
      <xdr:row>59</xdr:row>
      <xdr:rowOff>40640</xdr:rowOff>
    </xdr:to>
    <xdr:sp macro="" textlink="">
      <xdr:nvSpPr>
        <xdr:cNvPr id="248" name="フローチャート : 判断 247"/>
        <xdr:cNvSpPr/>
      </xdr:nvSpPr>
      <xdr:spPr>
        <a:xfrm>
          <a:off x="15621000" y="1005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25417</xdr:rowOff>
    </xdr:from>
    <xdr:ext cx="736600" cy="259045"/>
    <xdr:sp macro="" textlink="">
      <xdr:nvSpPr>
        <xdr:cNvPr id="249" name="テキスト ボックス 248"/>
        <xdr:cNvSpPr txBox="1"/>
      </xdr:nvSpPr>
      <xdr:spPr>
        <a:xfrm>
          <a:off x="15290800" y="10140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121285</xdr:rowOff>
    </xdr:from>
    <xdr:to>
      <xdr:col>21</xdr:col>
      <xdr:colOff>361950</xdr:colOff>
      <xdr:row>57</xdr:row>
      <xdr:rowOff>138430</xdr:rowOff>
    </xdr:to>
    <xdr:cxnSp macro="">
      <xdr:nvCxnSpPr>
        <xdr:cNvPr id="250" name="直線コネクタ 249"/>
        <xdr:cNvCxnSpPr/>
      </xdr:nvCxnSpPr>
      <xdr:spPr>
        <a:xfrm>
          <a:off x="13893800" y="989393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76200</xdr:rowOff>
    </xdr:from>
    <xdr:to>
      <xdr:col>21</xdr:col>
      <xdr:colOff>412750</xdr:colOff>
      <xdr:row>59</xdr:row>
      <xdr:rowOff>6350</xdr:rowOff>
    </xdr:to>
    <xdr:sp macro="" textlink="">
      <xdr:nvSpPr>
        <xdr:cNvPr id="251" name="フローチャート : 判断 250"/>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162577</xdr:rowOff>
    </xdr:from>
    <xdr:ext cx="762000" cy="259045"/>
    <xdr:sp macro="" textlink="">
      <xdr:nvSpPr>
        <xdr:cNvPr id="252" name="テキスト ボックス 251"/>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121285</xdr:rowOff>
    </xdr:from>
    <xdr:to>
      <xdr:col>20</xdr:col>
      <xdr:colOff>158750</xdr:colOff>
      <xdr:row>57</xdr:row>
      <xdr:rowOff>149860</xdr:rowOff>
    </xdr:to>
    <xdr:cxnSp macro="">
      <xdr:nvCxnSpPr>
        <xdr:cNvPr id="253" name="直線コネクタ 252"/>
        <xdr:cNvCxnSpPr/>
      </xdr:nvCxnSpPr>
      <xdr:spPr>
        <a:xfrm flipV="1">
          <a:off x="13004800" y="989393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59055</xdr:rowOff>
    </xdr:from>
    <xdr:to>
      <xdr:col>20</xdr:col>
      <xdr:colOff>209550</xdr:colOff>
      <xdr:row>58</xdr:row>
      <xdr:rowOff>160655</xdr:rowOff>
    </xdr:to>
    <xdr:sp macro="" textlink="">
      <xdr:nvSpPr>
        <xdr:cNvPr id="254" name="フローチャート : 判断 253"/>
        <xdr:cNvSpPr/>
      </xdr:nvSpPr>
      <xdr:spPr>
        <a:xfrm>
          <a:off x="13843000" y="100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145432</xdr:rowOff>
    </xdr:from>
    <xdr:ext cx="762000" cy="259045"/>
    <xdr:sp macro="" textlink="">
      <xdr:nvSpPr>
        <xdr:cNvPr id="255" name="テキスト ボックス 254"/>
        <xdr:cNvSpPr txBox="1"/>
      </xdr:nvSpPr>
      <xdr:spPr>
        <a:xfrm>
          <a:off x="13512800" y="1008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53340</xdr:rowOff>
    </xdr:from>
    <xdr:to>
      <xdr:col>19</xdr:col>
      <xdr:colOff>6350</xdr:colOff>
      <xdr:row>58</xdr:row>
      <xdr:rowOff>154940</xdr:rowOff>
    </xdr:to>
    <xdr:sp macro="" textlink="">
      <xdr:nvSpPr>
        <xdr:cNvPr id="256" name="フローチャート : 判断 255"/>
        <xdr:cNvSpPr/>
      </xdr:nvSpPr>
      <xdr:spPr>
        <a:xfrm>
          <a:off x="12954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139717</xdr:rowOff>
    </xdr:from>
    <xdr:ext cx="762000" cy="259045"/>
    <xdr:sp macro="" textlink="">
      <xdr:nvSpPr>
        <xdr:cNvPr id="257" name="テキスト ボックス 256"/>
        <xdr:cNvSpPr txBox="1"/>
      </xdr:nvSpPr>
      <xdr:spPr>
        <a:xfrm>
          <a:off x="12623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127635</xdr:rowOff>
    </xdr:from>
    <xdr:to>
      <xdr:col>24</xdr:col>
      <xdr:colOff>82550</xdr:colOff>
      <xdr:row>58</xdr:row>
      <xdr:rowOff>57785</xdr:rowOff>
    </xdr:to>
    <xdr:sp macro="" textlink="">
      <xdr:nvSpPr>
        <xdr:cNvPr id="263" name="円/楕円 262"/>
        <xdr:cNvSpPr/>
      </xdr:nvSpPr>
      <xdr:spPr>
        <a:xfrm>
          <a:off x="16459200" y="990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144162</xdr:rowOff>
    </xdr:from>
    <xdr:ext cx="762000" cy="259045"/>
    <xdr:sp macro="" textlink="">
      <xdr:nvSpPr>
        <xdr:cNvPr id="264" name="その他該当値テキスト"/>
        <xdr:cNvSpPr txBox="1"/>
      </xdr:nvSpPr>
      <xdr:spPr>
        <a:xfrm>
          <a:off x="16598900" y="9745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133350</xdr:rowOff>
    </xdr:from>
    <xdr:to>
      <xdr:col>22</xdr:col>
      <xdr:colOff>615950</xdr:colOff>
      <xdr:row>58</xdr:row>
      <xdr:rowOff>63500</xdr:rowOff>
    </xdr:to>
    <xdr:sp macro="" textlink="">
      <xdr:nvSpPr>
        <xdr:cNvPr id="265" name="円/楕円 264"/>
        <xdr:cNvSpPr/>
      </xdr:nvSpPr>
      <xdr:spPr>
        <a:xfrm>
          <a:off x="15621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73677</xdr:rowOff>
    </xdr:from>
    <xdr:ext cx="736600" cy="259045"/>
    <xdr:sp macro="" textlink="">
      <xdr:nvSpPr>
        <xdr:cNvPr id="266" name="テキスト ボックス 265"/>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87630</xdr:rowOff>
    </xdr:from>
    <xdr:to>
      <xdr:col>21</xdr:col>
      <xdr:colOff>412750</xdr:colOff>
      <xdr:row>58</xdr:row>
      <xdr:rowOff>17780</xdr:rowOff>
    </xdr:to>
    <xdr:sp macro="" textlink="">
      <xdr:nvSpPr>
        <xdr:cNvPr id="267" name="円/楕円 266"/>
        <xdr:cNvSpPr/>
      </xdr:nvSpPr>
      <xdr:spPr>
        <a:xfrm>
          <a:off x="14732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27957</xdr:rowOff>
    </xdr:from>
    <xdr:ext cx="762000" cy="259045"/>
    <xdr:sp macro="" textlink="">
      <xdr:nvSpPr>
        <xdr:cNvPr id="268" name="テキスト ボックス 267"/>
        <xdr:cNvSpPr txBox="1"/>
      </xdr:nvSpPr>
      <xdr:spPr>
        <a:xfrm>
          <a:off x="14401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70485</xdr:rowOff>
    </xdr:from>
    <xdr:to>
      <xdr:col>20</xdr:col>
      <xdr:colOff>209550</xdr:colOff>
      <xdr:row>58</xdr:row>
      <xdr:rowOff>635</xdr:rowOff>
    </xdr:to>
    <xdr:sp macro="" textlink="">
      <xdr:nvSpPr>
        <xdr:cNvPr id="269" name="円/楕円 268"/>
        <xdr:cNvSpPr/>
      </xdr:nvSpPr>
      <xdr:spPr>
        <a:xfrm>
          <a:off x="13843000" y="984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10812</xdr:rowOff>
    </xdr:from>
    <xdr:ext cx="762000" cy="259045"/>
    <xdr:sp macro="" textlink="">
      <xdr:nvSpPr>
        <xdr:cNvPr id="270" name="テキスト ボックス 269"/>
        <xdr:cNvSpPr txBox="1"/>
      </xdr:nvSpPr>
      <xdr:spPr>
        <a:xfrm>
          <a:off x="13512800" y="9612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99060</xdr:rowOff>
    </xdr:from>
    <xdr:to>
      <xdr:col>19</xdr:col>
      <xdr:colOff>6350</xdr:colOff>
      <xdr:row>58</xdr:row>
      <xdr:rowOff>29210</xdr:rowOff>
    </xdr:to>
    <xdr:sp macro="" textlink="">
      <xdr:nvSpPr>
        <xdr:cNvPr id="271" name="円/楕円 270"/>
        <xdr:cNvSpPr/>
      </xdr:nvSpPr>
      <xdr:spPr>
        <a:xfrm>
          <a:off x="12954000" y="987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39387</xdr:rowOff>
    </xdr:from>
    <xdr:ext cx="762000" cy="259045"/>
    <xdr:sp macro="" textlink="">
      <xdr:nvSpPr>
        <xdr:cNvPr id="272" name="テキスト ボックス 271"/>
        <xdr:cNvSpPr txBox="1"/>
      </xdr:nvSpPr>
      <xdr:spPr>
        <a:xfrm>
          <a:off x="12623800" y="9640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等が類似団体平均よりも高水準となっているのは、公共下水道事業会計への負担金及び一部事務組合への負担金によるものである。一部事務組合への負担金については、ごみ・し尿処理、消防等の事務に係るもので、人件費抑制の反動増の側面がある。</a:t>
          </a:r>
          <a:endParaRPr lang="ja-JP" altLang="ja-JP" sz="1400">
            <a:effectLst/>
          </a:endParaRPr>
        </a:p>
        <a:p>
          <a:r>
            <a:rPr kumimoji="1" lang="ja-JP" altLang="ja-JP" sz="1100">
              <a:solidFill>
                <a:schemeClr val="dk1"/>
              </a:solidFill>
              <a:effectLst/>
              <a:latin typeface="+mn-lt"/>
              <a:ea typeface="+mn-ea"/>
              <a:cs typeface="+mn-cs"/>
            </a:rPr>
            <a:t>　公共下水道事業は町主要施策の一つであり、今後も継続すると見込まれるため、同様の傾向が続くと考えられる。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140716</xdr:rowOff>
    </xdr:from>
    <xdr:to>
      <xdr:col>24</xdr:col>
      <xdr:colOff>31750</xdr:colOff>
      <xdr:row>40</xdr:row>
      <xdr:rowOff>90424</xdr:rowOff>
    </xdr:to>
    <xdr:cxnSp macro="">
      <xdr:nvCxnSpPr>
        <xdr:cNvPr id="297" name="直線コネクタ 296"/>
        <xdr:cNvCxnSpPr/>
      </xdr:nvCxnSpPr>
      <xdr:spPr>
        <a:xfrm flipV="1">
          <a:off x="16510000" y="597001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62501</xdr:rowOff>
    </xdr:from>
    <xdr:ext cx="762000" cy="259045"/>
    <xdr:sp macro="" textlink="">
      <xdr:nvSpPr>
        <xdr:cNvPr id="298" name="補助費等最小値テキスト"/>
        <xdr:cNvSpPr txBox="1"/>
      </xdr:nvSpPr>
      <xdr:spPr>
        <a:xfrm>
          <a:off x="16598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26.7</a:t>
          </a:r>
          <a:endParaRPr kumimoji="1" lang="ja-JP" altLang="en-US" sz="1000" b="1">
            <a:latin typeface="ＭＳ Ｐゴシック"/>
          </a:endParaRPr>
        </a:p>
      </xdr:txBody>
    </xdr:sp>
    <xdr:clientData/>
  </xdr:oneCellAnchor>
  <xdr:twoCellAnchor>
    <xdr:from>
      <xdr:col>23</xdr:col>
      <xdr:colOff>628650</xdr:colOff>
      <xdr:row>40</xdr:row>
      <xdr:rowOff>90424</xdr:rowOff>
    </xdr:from>
    <xdr:to>
      <xdr:col>24</xdr:col>
      <xdr:colOff>120650</xdr:colOff>
      <xdr:row>40</xdr:row>
      <xdr:rowOff>90424</xdr:rowOff>
    </xdr:to>
    <xdr:cxnSp macro="">
      <xdr:nvCxnSpPr>
        <xdr:cNvPr id="299" name="直線コネクタ 298"/>
        <xdr:cNvCxnSpPr/>
      </xdr:nvCxnSpPr>
      <xdr:spPr>
        <a:xfrm>
          <a:off x="16421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55643</xdr:rowOff>
    </xdr:from>
    <xdr:ext cx="762000" cy="259045"/>
    <xdr:sp macro="" textlink="">
      <xdr:nvSpPr>
        <xdr:cNvPr id="300" name="補助費等最大値テキスト"/>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34</xdr:row>
      <xdr:rowOff>140716</xdr:rowOff>
    </xdr:from>
    <xdr:to>
      <xdr:col>24</xdr:col>
      <xdr:colOff>120650</xdr:colOff>
      <xdr:row>34</xdr:row>
      <xdr:rowOff>140716</xdr:rowOff>
    </xdr:to>
    <xdr:cxnSp macro="">
      <xdr:nvCxnSpPr>
        <xdr:cNvPr id="301" name="直線コネクタ 300"/>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165862</xdr:rowOff>
    </xdr:from>
    <xdr:to>
      <xdr:col>24</xdr:col>
      <xdr:colOff>31750</xdr:colOff>
      <xdr:row>38</xdr:row>
      <xdr:rowOff>21844</xdr:rowOff>
    </xdr:to>
    <xdr:cxnSp macro="">
      <xdr:nvCxnSpPr>
        <xdr:cNvPr id="302" name="直線コネクタ 301"/>
        <xdr:cNvCxnSpPr/>
      </xdr:nvCxnSpPr>
      <xdr:spPr>
        <a:xfrm>
          <a:off x="15671800" y="650951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31005</xdr:rowOff>
    </xdr:from>
    <xdr:ext cx="762000" cy="259045"/>
    <xdr:sp macro="" textlink="">
      <xdr:nvSpPr>
        <xdr:cNvPr id="303" name="補助費等平均値テキスト"/>
        <xdr:cNvSpPr txBox="1"/>
      </xdr:nvSpPr>
      <xdr:spPr>
        <a:xfrm>
          <a:off x="16598900" y="6203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14478</xdr:rowOff>
    </xdr:from>
    <xdr:to>
      <xdr:col>24</xdr:col>
      <xdr:colOff>82550</xdr:colOff>
      <xdr:row>37</xdr:row>
      <xdr:rowOff>116078</xdr:rowOff>
    </xdr:to>
    <xdr:sp macro="" textlink="">
      <xdr:nvSpPr>
        <xdr:cNvPr id="304" name="フローチャート : 判断 303"/>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165862</xdr:rowOff>
    </xdr:from>
    <xdr:to>
      <xdr:col>22</xdr:col>
      <xdr:colOff>565150</xdr:colOff>
      <xdr:row>38</xdr:row>
      <xdr:rowOff>8128</xdr:rowOff>
    </xdr:to>
    <xdr:cxnSp macro="">
      <xdr:nvCxnSpPr>
        <xdr:cNvPr id="305" name="直線コネクタ 304"/>
        <xdr:cNvCxnSpPr/>
      </xdr:nvCxnSpPr>
      <xdr:spPr>
        <a:xfrm flipV="1">
          <a:off x="14782800" y="65095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135636</xdr:rowOff>
    </xdr:from>
    <xdr:to>
      <xdr:col>22</xdr:col>
      <xdr:colOff>615950</xdr:colOff>
      <xdr:row>37</xdr:row>
      <xdr:rowOff>65786</xdr:rowOff>
    </xdr:to>
    <xdr:sp macro="" textlink="">
      <xdr:nvSpPr>
        <xdr:cNvPr id="306" name="フローチャート : 判断 305"/>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75963</xdr:rowOff>
    </xdr:from>
    <xdr:ext cx="736600" cy="259045"/>
    <xdr:sp macro="" textlink="">
      <xdr:nvSpPr>
        <xdr:cNvPr id="307" name="テキスト ボックス 306"/>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8128</xdr:rowOff>
    </xdr:from>
    <xdr:to>
      <xdr:col>21</xdr:col>
      <xdr:colOff>361950</xdr:colOff>
      <xdr:row>38</xdr:row>
      <xdr:rowOff>35560</xdr:rowOff>
    </xdr:to>
    <xdr:cxnSp macro="">
      <xdr:nvCxnSpPr>
        <xdr:cNvPr id="308" name="直線コネクタ 307"/>
        <xdr:cNvCxnSpPr/>
      </xdr:nvCxnSpPr>
      <xdr:spPr>
        <a:xfrm flipV="1">
          <a:off x="13893800" y="65232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09" name="フローチャート : 判断 308"/>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89679</xdr:rowOff>
    </xdr:from>
    <xdr:ext cx="762000" cy="259045"/>
    <xdr:sp macro="" textlink="">
      <xdr:nvSpPr>
        <xdr:cNvPr id="310" name="テキスト ボックス 309"/>
        <xdr:cNvSpPr txBox="1"/>
      </xdr:nvSpPr>
      <xdr:spPr>
        <a:xfrm>
          <a:off x="14401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3556</xdr:rowOff>
    </xdr:from>
    <xdr:to>
      <xdr:col>20</xdr:col>
      <xdr:colOff>158750</xdr:colOff>
      <xdr:row>38</xdr:row>
      <xdr:rowOff>35560</xdr:rowOff>
    </xdr:to>
    <xdr:cxnSp macro="">
      <xdr:nvCxnSpPr>
        <xdr:cNvPr id="311" name="直線コネクタ 310"/>
        <xdr:cNvCxnSpPr/>
      </xdr:nvCxnSpPr>
      <xdr:spPr>
        <a:xfrm>
          <a:off x="13004800" y="651865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2" name="フローチャート : 判断 311"/>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85107</xdr:rowOff>
    </xdr:from>
    <xdr:ext cx="762000" cy="259045"/>
    <xdr:sp macro="" textlink="">
      <xdr:nvSpPr>
        <xdr:cNvPr id="313" name="テキスト ボックス 312"/>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14" name="フローチャート : 判断 313"/>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85107</xdr:rowOff>
    </xdr:from>
    <xdr:ext cx="762000" cy="259045"/>
    <xdr:sp macro="" textlink="">
      <xdr:nvSpPr>
        <xdr:cNvPr id="315" name="テキスト ボックス 314"/>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142494</xdr:rowOff>
    </xdr:from>
    <xdr:to>
      <xdr:col>24</xdr:col>
      <xdr:colOff>82550</xdr:colOff>
      <xdr:row>38</xdr:row>
      <xdr:rowOff>72644</xdr:rowOff>
    </xdr:to>
    <xdr:sp macro="" textlink="">
      <xdr:nvSpPr>
        <xdr:cNvPr id="321" name="円/楕円 320"/>
        <xdr:cNvSpPr/>
      </xdr:nvSpPr>
      <xdr:spPr>
        <a:xfrm>
          <a:off x="164592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114571</xdr:rowOff>
    </xdr:from>
    <xdr:ext cx="762000" cy="259045"/>
    <xdr:sp macro="" textlink="">
      <xdr:nvSpPr>
        <xdr:cNvPr id="322" name="補助費等該当値テキスト"/>
        <xdr:cNvSpPr txBox="1"/>
      </xdr:nvSpPr>
      <xdr:spPr>
        <a:xfrm>
          <a:off x="165989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115062</xdr:rowOff>
    </xdr:from>
    <xdr:to>
      <xdr:col>22</xdr:col>
      <xdr:colOff>615950</xdr:colOff>
      <xdr:row>38</xdr:row>
      <xdr:rowOff>45212</xdr:rowOff>
    </xdr:to>
    <xdr:sp macro="" textlink="">
      <xdr:nvSpPr>
        <xdr:cNvPr id="323" name="円/楕円 322"/>
        <xdr:cNvSpPr/>
      </xdr:nvSpPr>
      <xdr:spPr>
        <a:xfrm>
          <a:off x="15621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29989</xdr:rowOff>
    </xdr:from>
    <xdr:ext cx="736600" cy="259045"/>
    <xdr:sp macro="" textlink="">
      <xdr:nvSpPr>
        <xdr:cNvPr id="324" name="テキスト ボックス 323"/>
        <xdr:cNvSpPr txBox="1"/>
      </xdr:nvSpPr>
      <xdr:spPr>
        <a:xfrm>
          <a:off x="15290800" y="6545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128778</xdr:rowOff>
    </xdr:from>
    <xdr:to>
      <xdr:col>21</xdr:col>
      <xdr:colOff>412750</xdr:colOff>
      <xdr:row>38</xdr:row>
      <xdr:rowOff>58928</xdr:rowOff>
    </xdr:to>
    <xdr:sp macro="" textlink="">
      <xdr:nvSpPr>
        <xdr:cNvPr id="325" name="円/楕円 324"/>
        <xdr:cNvSpPr/>
      </xdr:nvSpPr>
      <xdr:spPr>
        <a:xfrm>
          <a:off x="14732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43705</xdr:rowOff>
    </xdr:from>
    <xdr:ext cx="762000" cy="259045"/>
    <xdr:sp macro="" textlink="">
      <xdr:nvSpPr>
        <xdr:cNvPr id="326" name="テキスト ボックス 325"/>
        <xdr:cNvSpPr txBox="1"/>
      </xdr:nvSpPr>
      <xdr:spPr>
        <a:xfrm>
          <a:off x="14401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156210</xdr:rowOff>
    </xdr:from>
    <xdr:to>
      <xdr:col>20</xdr:col>
      <xdr:colOff>209550</xdr:colOff>
      <xdr:row>38</xdr:row>
      <xdr:rowOff>86360</xdr:rowOff>
    </xdr:to>
    <xdr:sp macro="" textlink="">
      <xdr:nvSpPr>
        <xdr:cNvPr id="327" name="円/楕円 326"/>
        <xdr:cNvSpPr/>
      </xdr:nvSpPr>
      <xdr:spPr>
        <a:xfrm>
          <a:off x="13843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71137</xdr:rowOff>
    </xdr:from>
    <xdr:ext cx="762000" cy="259045"/>
    <xdr:sp macro="" textlink="">
      <xdr:nvSpPr>
        <xdr:cNvPr id="328" name="テキスト ボックス 327"/>
        <xdr:cNvSpPr txBox="1"/>
      </xdr:nvSpPr>
      <xdr:spPr>
        <a:xfrm>
          <a:off x="13512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124206</xdr:rowOff>
    </xdr:from>
    <xdr:to>
      <xdr:col>19</xdr:col>
      <xdr:colOff>6350</xdr:colOff>
      <xdr:row>38</xdr:row>
      <xdr:rowOff>54356</xdr:rowOff>
    </xdr:to>
    <xdr:sp macro="" textlink="">
      <xdr:nvSpPr>
        <xdr:cNvPr id="329" name="円/楕円 328"/>
        <xdr:cNvSpPr/>
      </xdr:nvSpPr>
      <xdr:spPr>
        <a:xfrm>
          <a:off x="12954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39133</xdr:rowOff>
    </xdr:from>
    <xdr:ext cx="762000" cy="259045"/>
    <xdr:sp macro="" textlink="">
      <xdr:nvSpPr>
        <xdr:cNvPr id="330" name="テキスト ボックス 329"/>
        <xdr:cNvSpPr txBox="1"/>
      </xdr:nvSpPr>
      <xdr:spPr>
        <a:xfrm>
          <a:off x="12623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起債額は抑制しているものの、既発債の償還により当面は公債費が増加する。</a:t>
          </a:r>
          <a:endParaRPr lang="ja-JP" altLang="ja-JP" sz="1400">
            <a:effectLst/>
          </a:endParaRPr>
        </a:p>
        <a:p>
          <a:r>
            <a:rPr kumimoji="1" lang="ja-JP" altLang="ja-JP" sz="1100">
              <a:solidFill>
                <a:schemeClr val="dk1"/>
              </a:solidFill>
              <a:effectLst/>
              <a:latin typeface="+mn-lt"/>
              <a:ea typeface="+mn-ea"/>
              <a:cs typeface="+mn-cs"/>
            </a:rPr>
            <a:t>　町債の発行は、基本的に交付税措置のあるものに限っているため、公債費の増加に合わせて基準財政需要額算入額も増加しており、実質負担は抑えられているが</a:t>
          </a:r>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今後も負担が過重にならないよう、適正水準の維持に努める。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92710</xdr:rowOff>
    </xdr:from>
    <xdr:to>
      <xdr:col>7</xdr:col>
      <xdr:colOff>15875</xdr:colOff>
      <xdr:row>81</xdr:row>
      <xdr:rowOff>78994</xdr:rowOff>
    </xdr:to>
    <xdr:cxnSp macro="">
      <xdr:nvCxnSpPr>
        <xdr:cNvPr id="355" name="直線コネクタ 354"/>
        <xdr:cNvCxnSpPr/>
      </xdr:nvCxnSpPr>
      <xdr:spPr>
        <a:xfrm flipV="1">
          <a:off x="4826000" y="12608560"/>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51071</xdr:rowOff>
    </xdr:from>
    <xdr:ext cx="762000" cy="259045"/>
    <xdr:sp macro="" textlink="">
      <xdr:nvSpPr>
        <xdr:cNvPr id="356" name="公債費最小値テキスト"/>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6</xdr:col>
      <xdr:colOff>612775</xdr:colOff>
      <xdr:row>81</xdr:row>
      <xdr:rowOff>78994</xdr:rowOff>
    </xdr:from>
    <xdr:to>
      <xdr:col>7</xdr:col>
      <xdr:colOff>104775</xdr:colOff>
      <xdr:row>81</xdr:row>
      <xdr:rowOff>78994</xdr:rowOff>
    </xdr:to>
    <xdr:cxnSp macro="">
      <xdr:nvCxnSpPr>
        <xdr:cNvPr id="357" name="直線コネクタ 356"/>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7637</xdr:rowOff>
    </xdr:from>
    <xdr:ext cx="762000" cy="259045"/>
    <xdr:sp macro="" textlink="">
      <xdr:nvSpPr>
        <xdr:cNvPr id="358"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73</xdr:row>
      <xdr:rowOff>92710</xdr:rowOff>
    </xdr:from>
    <xdr:to>
      <xdr:col>7</xdr:col>
      <xdr:colOff>104775</xdr:colOff>
      <xdr:row>73</xdr:row>
      <xdr:rowOff>92710</xdr:rowOff>
    </xdr:to>
    <xdr:cxnSp macro="">
      <xdr:nvCxnSpPr>
        <xdr:cNvPr id="359" name="直線コネクタ 358"/>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90424</xdr:rowOff>
    </xdr:from>
    <xdr:to>
      <xdr:col>7</xdr:col>
      <xdr:colOff>15875</xdr:colOff>
      <xdr:row>76</xdr:row>
      <xdr:rowOff>117856</xdr:rowOff>
    </xdr:to>
    <xdr:cxnSp macro="">
      <xdr:nvCxnSpPr>
        <xdr:cNvPr id="360" name="直線コネクタ 359"/>
        <xdr:cNvCxnSpPr/>
      </xdr:nvCxnSpPr>
      <xdr:spPr>
        <a:xfrm>
          <a:off x="3987800" y="1312062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162577</xdr:rowOff>
    </xdr:from>
    <xdr:ext cx="762000" cy="259045"/>
    <xdr:sp macro="" textlink="">
      <xdr:nvSpPr>
        <xdr:cNvPr id="361" name="公債費平均値テキスト"/>
        <xdr:cNvSpPr txBox="1"/>
      </xdr:nvSpPr>
      <xdr:spPr>
        <a:xfrm>
          <a:off x="4914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19050</xdr:rowOff>
    </xdr:from>
    <xdr:to>
      <xdr:col>7</xdr:col>
      <xdr:colOff>66675</xdr:colOff>
      <xdr:row>77</xdr:row>
      <xdr:rowOff>120650</xdr:rowOff>
    </xdr:to>
    <xdr:sp macro="" textlink="">
      <xdr:nvSpPr>
        <xdr:cNvPr id="362" name="フローチャート : 判断 361"/>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90424</xdr:rowOff>
    </xdr:from>
    <xdr:to>
      <xdr:col>5</xdr:col>
      <xdr:colOff>549275</xdr:colOff>
      <xdr:row>76</xdr:row>
      <xdr:rowOff>94996</xdr:rowOff>
    </xdr:to>
    <xdr:cxnSp macro="">
      <xdr:nvCxnSpPr>
        <xdr:cNvPr id="363" name="直線コネクタ 362"/>
        <xdr:cNvCxnSpPr/>
      </xdr:nvCxnSpPr>
      <xdr:spPr>
        <a:xfrm flipV="1">
          <a:off x="3098800" y="131206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64" name="フローチャート : 判断 363"/>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119142</xdr:rowOff>
    </xdr:from>
    <xdr:ext cx="736600" cy="259045"/>
    <xdr:sp macro="" textlink="">
      <xdr:nvSpPr>
        <xdr:cNvPr id="365" name="テキスト ボックス 364"/>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67563</xdr:rowOff>
    </xdr:from>
    <xdr:to>
      <xdr:col>4</xdr:col>
      <xdr:colOff>346075</xdr:colOff>
      <xdr:row>76</xdr:row>
      <xdr:rowOff>94996</xdr:rowOff>
    </xdr:to>
    <xdr:cxnSp macro="">
      <xdr:nvCxnSpPr>
        <xdr:cNvPr id="366" name="直線コネクタ 365"/>
        <xdr:cNvCxnSpPr/>
      </xdr:nvCxnSpPr>
      <xdr:spPr>
        <a:xfrm>
          <a:off x="2209800" y="13097763"/>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73913</xdr:rowOff>
    </xdr:from>
    <xdr:to>
      <xdr:col>4</xdr:col>
      <xdr:colOff>396875</xdr:colOff>
      <xdr:row>78</xdr:row>
      <xdr:rowOff>4063</xdr:rowOff>
    </xdr:to>
    <xdr:sp macro="" textlink="">
      <xdr:nvSpPr>
        <xdr:cNvPr id="367" name="フローチャート : 判断 366"/>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160290</xdr:rowOff>
    </xdr:from>
    <xdr:ext cx="762000" cy="259045"/>
    <xdr:sp macro="" textlink="">
      <xdr:nvSpPr>
        <xdr:cNvPr id="368" name="テキスト ボックス 367"/>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30987</xdr:rowOff>
    </xdr:from>
    <xdr:to>
      <xdr:col>3</xdr:col>
      <xdr:colOff>142875</xdr:colOff>
      <xdr:row>76</xdr:row>
      <xdr:rowOff>67563</xdr:rowOff>
    </xdr:to>
    <xdr:cxnSp macro="">
      <xdr:nvCxnSpPr>
        <xdr:cNvPr id="369" name="直線コネクタ 368"/>
        <xdr:cNvCxnSpPr/>
      </xdr:nvCxnSpPr>
      <xdr:spPr>
        <a:xfrm>
          <a:off x="1320800" y="1306118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92202</xdr:rowOff>
    </xdr:from>
    <xdr:to>
      <xdr:col>3</xdr:col>
      <xdr:colOff>193675</xdr:colOff>
      <xdr:row>78</xdr:row>
      <xdr:rowOff>22352</xdr:rowOff>
    </xdr:to>
    <xdr:sp macro="" textlink="">
      <xdr:nvSpPr>
        <xdr:cNvPr id="370" name="フローチャート : 判断 369"/>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7129</xdr:rowOff>
    </xdr:from>
    <xdr:ext cx="762000" cy="259045"/>
    <xdr:sp macro="" textlink="">
      <xdr:nvSpPr>
        <xdr:cNvPr id="371" name="テキスト ボックス 370"/>
        <xdr:cNvSpPr txBox="1"/>
      </xdr:nvSpPr>
      <xdr:spPr>
        <a:xfrm>
          <a:off x="1828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72" name="フローチャート : 判断 371"/>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34562</xdr:rowOff>
    </xdr:from>
    <xdr:ext cx="762000" cy="259045"/>
    <xdr:sp macro="" textlink="">
      <xdr:nvSpPr>
        <xdr:cNvPr id="373" name="テキスト ボックス 372"/>
        <xdr:cNvSpPr txBox="1"/>
      </xdr:nvSpPr>
      <xdr:spPr>
        <a:xfrm>
          <a:off x="939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67056</xdr:rowOff>
    </xdr:from>
    <xdr:to>
      <xdr:col>7</xdr:col>
      <xdr:colOff>66675</xdr:colOff>
      <xdr:row>76</xdr:row>
      <xdr:rowOff>168656</xdr:rowOff>
    </xdr:to>
    <xdr:sp macro="" textlink="">
      <xdr:nvSpPr>
        <xdr:cNvPr id="379" name="円/楕円 378"/>
        <xdr:cNvSpPr/>
      </xdr:nvSpPr>
      <xdr:spPr>
        <a:xfrm>
          <a:off x="47752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83583</xdr:rowOff>
    </xdr:from>
    <xdr:ext cx="762000" cy="259045"/>
    <xdr:sp macro="" textlink="">
      <xdr:nvSpPr>
        <xdr:cNvPr id="380" name="公債費該当値テキスト"/>
        <xdr:cNvSpPr txBox="1"/>
      </xdr:nvSpPr>
      <xdr:spPr>
        <a:xfrm>
          <a:off x="4914900" y="1294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39624</xdr:rowOff>
    </xdr:from>
    <xdr:to>
      <xdr:col>5</xdr:col>
      <xdr:colOff>600075</xdr:colOff>
      <xdr:row>76</xdr:row>
      <xdr:rowOff>141224</xdr:rowOff>
    </xdr:to>
    <xdr:sp macro="" textlink="">
      <xdr:nvSpPr>
        <xdr:cNvPr id="381" name="円/楕円 380"/>
        <xdr:cNvSpPr/>
      </xdr:nvSpPr>
      <xdr:spPr>
        <a:xfrm>
          <a:off x="3937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151401</xdr:rowOff>
    </xdr:from>
    <xdr:ext cx="736600" cy="259045"/>
    <xdr:sp macro="" textlink="">
      <xdr:nvSpPr>
        <xdr:cNvPr id="382" name="テキスト ボックス 381"/>
        <xdr:cNvSpPr txBox="1"/>
      </xdr:nvSpPr>
      <xdr:spPr>
        <a:xfrm>
          <a:off x="3606800" y="12838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44196</xdr:rowOff>
    </xdr:from>
    <xdr:to>
      <xdr:col>4</xdr:col>
      <xdr:colOff>396875</xdr:colOff>
      <xdr:row>76</xdr:row>
      <xdr:rowOff>145796</xdr:rowOff>
    </xdr:to>
    <xdr:sp macro="" textlink="">
      <xdr:nvSpPr>
        <xdr:cNvPr id="383" name="円/楕円 382"/>
        <xdr:cNvSpPr/>
      </xdr:nvSpPr>
      <xdr:spPr>
        <a:xfrm>
          <a:off x="3048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155973</xdr:rowOff>
    </xdr:from>
    <xdr:ext cx="762000" cy="259045"/>
    <xdr:sp macro="" textlink="">
      <xdr:nvSpPr>
        <xdr:cNvPr id="384" name="テキスト ボックス 383"/>
        <xdr:cNvSpPr txBox="1"/>
      </xdr:nvSpPr>
      <xdr:spPr>
        <a:xfrm>
          <a:off x="2717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16763</xdr:rowOff>
    </xdr:from>
    <xdr:to>
      <xdr:col>3</xdr:col>
      <xdr:colOff>193675</xdr:colOff>
      <xdr:row>76</xdr:row>
      <xdr:rowOff>118363</xdr:rowOff>
    </xdr:to>
    <xdr:sp macro="" textlink="">
      <xdr:nvSpPr>
        <xdr:cNvPr id="385" name="円/楕円 384"/>
        <xdr:cNvSpPr/>
      </xdr:nvSpPr>
      <xdr:spPr>
        <a:xfrm>
          <a:off x="2159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128541</xdr:rowOff>
    </xdr:from>
    <xdr:ext cx="762000" cy="259045"/>
    <xdr:sp macro="" textlink="">
      <xdr:nvSpPr>
        <xdr:cNvPr id="386" name="テキスト ボックス 385"/>
        <xdr:cNvSpPr txBox="1"/>
      </xdr:nvSpPr>
      <xdr:spPr>
        <a:xfrm>
          <a:off x="1828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151637</xdr:rowOff>
    </xdr:from>
    <xdr:to>
      <xdr:col>1</xdr:col>
      <xdr:colOff>676275</xdr:colOff>
      <xdr:row>76</xdr:row>
      <xdr:rowOff>81787</xdr:rowOff>
    </xdr:to>
    <xdr:sp macro="" textlink="">
      <xdr:nvSpPr>
        <xdr:cNvPr id="387" name="円/楕円 386"/>
        <xdr:cNvSpPr/>
      </xdr:nvSpPr>
      <xdr:spPr>
        <a:xfrm>
          <a:off x="1270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91965</xdr:rowOff>
    </xdr:from>
    <xdr:ext cx="762000" cy="259045"/>
    <xdr:sp macro="" textlink="">
      <xdr:nvSpPr>
        <xdr:cNvPr id="388" name="テキスト ボックス 387"/>
        <xdr:cNvSpPr txBox="1"/>
      </xdr:nvSpPr>
      <xdr:spPr>
        <a:xfrm>
          <a:off x="939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主に物件費、扶助費、補助費等などによるもので、人件費抑制の反動増や独自施策の影響を受けて、類似団体平均よりも高水準となっている。</a:t>
          </a:r>
          <a:endParaRPr lang="ja-JP" altLang="ja-JP" sz="1400">
            <a:effectLst/>
          </a:endParaRPr>
        </a:p>
        <a:p>
          <a:r>
            <a:rPr kumimoji="1" lang="ja-JP" altLang="ja-JP" sz="1100">
              <a:solidFill>
                <a:schemeClr val="dk1"/>
              </a:solidFill>
              <a:effectLst/>
              <a:latin typeface="+mn-lt"/>
              <a:ea typeface="+mn-ea"/>
              <a:cs typeface="+mn-cs"/>
            </a:rPr>
            <a:t>　今後も削減は困難であるが、可能な限りの抑制に努める必要がある。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3" name="直線コネクタ 40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4" name="テキスト ボックス 40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5" name="直線コネクタ 40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6" name="テキスト ボックス 40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7" name="直線コネクタ 40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8" name="テキスト ボックス 40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9" name="直線コネクタ 40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0" name="テキスト ボックス 40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108712</xdr:rowOff>
    </xdr:from>
    <xdr:to>
      <xdr:col>24</xdr:col>
      <xdr:colOff>31750</xdr:colOff>
      <xdr:row>80</xdr:row>
      <xdr:rowOff>21844</xdr:rowOff>
    </xdr:to>
    <xdr:cxnSp macro="">
      <xdr:nvCxnSpPr>
        <xdr:cNvPr id="414" name="直線コネクタ 413"/>
        <xdr:cNvCxnSpPr/>
      </xdr:nvCxnSpPr>
      <xdr:spPr>
        <a:xfrm flipV="1">
          <a:off x="16510000" y="12453112"/>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165371</xdr:rowOff>
    </xdr:from>
    <xdr:ext cx="762000" cy="259045"/>
    <xdr:sp macro="" textlink="">
      <xdr:nvSpPr>
        <xdr:cNvPr id="415" name="公債費以外最小値テキスト"/>
        <xdr:cNvSpPr txBox="1"/>
      </xdr:nvSpPr>
      <xdr:spPr>
        <a:xfrm>
          <a:off x="16598900" y="1370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a:t>
          </a:r>
          <a:endParaRPr kumimoji="1" lang="ja-JP" altLang="en-US" sz="1000" b="1">
            <a:latin typeface="ＭＳ Ｐゴシック"/>
          </a:endParaRPr>
        </a:p>
      </xdr:txBody>
    </xdr:sp>
    <xdr:clientData/>
  </xdr:oneCellAnchor>
  <xdr:twoCellAnchor>
    <xdr:from>
      <xdr:col>23</xdr:col>
      <xdr:colOff>628650</xdr:colOff>
      <xdr:row>80</xdr:row>
      <xdr:rowOff>21844</xdr:rowOff>
    </xdr:from>
    <xdr:to>
      <xdr:col>24</xdr:col>
      <xdr:colOff>120650</xdr:colOff>
      <xdr:row>80</xdr:row>
      <xdr:rowOff>21844</xdr:rowOff>
    </xdr:to>
    <xdr:cxnSp macro="">
      <xdr:nvCxnSpPr>
        <xdr:cNvPr id="416" name="直線コネクタ 415"/>
        <xdr:cNvCxnSpPr/>
      </xdr:nvCxnSpPr>
      <xdr:spPr>
        <a:xfrm>
          <a:off x="16421100" y="1373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23639</xdr:rowOff>
    </xdr:from>
    <xdr:ext cx="762000" cy="259045"/>
    <xdr:sp macro="" textlink="">
      <xdr:nvSpPr>
        <xdr:cNvPr id="417" name="公債費以外最大値テキスト"/>
        <xdr:cNvSpPr txBox="1"/>
      </xdr:nvSpPr>
      <xdr:spPr>
        <a:xfrm>
          <a:off x="16598900" y="1219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23</xdr:col>
      <xdr:colOff>628650</xdr:colOff>
      <xdr:row>72</xdr:row>
      <xdr:rowOff>108712</xdr:rowOff>
    </xdr:from>
    <xdr:to>
      <xdr:col>24</xdr:col>
      <xdr:colOff>120650</xdr:colOff>
      <xdr:row>72</xdr:row>
      <xdr:rowOff>108712</xdr:rowOff>
    </xdr:to>
    <xdr:cxnSp macro="">
      <xdr:nvCxnSpPr>
        <xdr:cNvPr id="418" name="直線コネクタ 417"/>
        <xdr:cNvCxnSpPr/>
      </xdr:nvCxnSpPr>
      <xdr:spPr>
        <a:xfrm>
          <a:off x="16421100" y="1245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138430</xdr:rowOff>
    </xdr:from>
    <xdr:to>
      <xdr:col>24</xdr:col>
      <xdr:colOff>31750</xdr:colOff>
      <xdr:row>77</xdr:row>
      <xdr:rowOff>161289</xdr:rowOff>
    </xdr:to>
    <xdr:cxnSp macro="">
      <xdr:nvCxnSpPr>
        <xdr:cNvPr id="419" name="直線コネクタ 418"/>
        <xdr:cNvCxnSpPr/>
      </xdr:nvCxnSpPr>
      <xdr:spPr>
        <a:xfrm flipV="1">
          <a:off x="15671800" y="133400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92727</xdr:rowOff>
    </xdr:from>
    <xdr:ext cx="762000" cy="259045"/>
    <xdr:sp macro="" textlink="">
      <xdr:nvSpPr>
        <xdr:cNvPr id="420" name="公債費以外平均値テキスト"/>
        <xdr:cNvSpPr txBox="1"/>
      </xdr:nvSpPr>
      <xdr:spPr>
        <a:xfrm>
          <a:off x="16598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76200</xdr:rowOff>
    </xdr:from>
    <xdr:to>
      <xdr:col>24</xdr:col>
      <xdr:colOff>82550</xdr:colOff>
      <xdr:row>77</xdr:row>
      <xdr:rowOff>6350</xdr:rowOff>
    </xdr:to>
    <xdr:sp macro="" textlink="">
      <xdr:nvSpPr>
        <xdr:cNvPr id="421" name="フローチャート : 判断 420"/>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161289</xdr:rowOff>
    </xdr:from>
    <xdr:to>
      <xdr:col>22</xdr:col>
      <xdr:colOff>565150</xdr:colOff>
      <xdr:row>78</xdr:row>
      <xdr:rowOff>12700</xdr:rowOff>
    </xdr:to>
    <xdr:cxnSp macro="">
      <xdr:nvCxnSpPr>
        <xdr:cNvPr id="422" name="直線コネクタ 421"/>
        <xdr:cNvCxnSpPr/>
      </xdr:nvCxnSpPr>
      <xdr:spPr>
        <a:xfrm flipV="1">
          <a:off x="14782800" y="133629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101346</xdr:rowOff>
    </xdr:from>
    <xdr:to>
      <xdr:col>22</xdr:col>
      <xdr:colOff>615950</xdr:colOff>
      <xdr:row>76</xdr:row>
      <xdr:rowOff>31496</xdr:rowOff>
    </xdr:to>
    <xdr:sp macro="" textlink="">
      <xdr:nvSpPr>
        <xdr:cNvPr id="423" name="フローチャート : 判断 422"/>
        <xdr:cNvSpPr/>
      </xdr:nvSpPr>
      <xdr:spPr>
        <a:xfrm>
          <a:off x="15621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41673</xdr:rowOff>
    </xdr:from>
    <xdr:ext cx="736600" cy="259045"/>
    <xdr:sp macro="" textlink="">
      <xdr:nvSpPr>
        <xdr:cNvPr id="424" name="テキスト ボックス 423"/>
        <xdr:cNvSpPr txBox="1"/>
      </xdr:nvSpPr>
      <xdr:spPr>
        <a:xfrm>
          <a:off x="15290800" y="12728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110998</xdr:rowOff>
    </xdr:from>
    <xdr:to>
      <xdr:col>21</xdr:col>
      <xdr:colOff>361950</xdr:colOff>
      <xdr:row>78</xdr:row>
      <xdr:rowOff>12700</xdr:rowOff>
    </xdr:to>
    <xdr:cxnSp macro="">
      <xdr:nvCxnSpPr>
        <xdr:cNvPr id="425" name="直線コネクタ 424"/>
        <xdr:cNvCxnSpPr/>
      </xdr:nvCxnSpPr>
      <xdr:spPr>
        <a:xfrm>
          <a:off x="13893800" y="1331264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165354</xdr:rowOff>
    </xdr:from>
    <xdr:to>
      <xdr:col>21</xdr:col>
      <xdr:colOff>412750</xdr:colOff>
      <xdr:row>76</xdr:row>
      <xdr:rowOff>95504</xdr:rowOff>
    </xdr:to>
    <xdr:sp macro="" textlink="">
      <xdr:nvSpPr>
        <xdr:cNvPr id="426" name="フローチャート : 判断 425"/>
        <xdr:cNvSpPr/>
      </xdr:nvSpPr>
      <xdr:spPr>
        <a:xfrm>
          <a:off x="14732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105681</xdr:rowOff>
    </xdr:from>
    <xdr:ext cx="762000" cy="259045"/>
    <xdr:sp macro="" textlink="">
      <xdr:nvSpPr>
        <xdr:cNvPr id="427" name="テキスト ボックス 426"/>
        <xdr:cNvSpPr txBox="1"/>
      </xdr:nvSpPr>
      <xdr:spPr>
        <a:xfrm>
          <a:off x="14401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110998</xdr:rowOff>
    </xdr:from>
    <xdr:to>
      <xdr:col>20</xdr:col>
      <xdr:colOff>158750</xdr:colOff>
      <xdr:row>77</xdr:row>
      <xdr:rowOff>129287</xdr:rowOff>
    </xdr:to>
    <xdr:cxnSp macro="">
      <xdr:nvCxnSpPr>
        <xdr:cNvPr id="428" name="直線コネクタ 427"/>
        <xdr:cNvCxnSpPr/>
      </xdr:nvCxnSpPr>
      <xdr:spPr>
        <a:xfrm flipV="1">
          <a:off x="13004800" y="13312648"/>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101346</xdr:rowOff>
    </xdr:from>
    <xdr:to>
      <xdr:col>20</xdr:col>
      <xdr:colOff>209550</xdr:colOff>
      <xdr:row>76</xdr:row>
      <xdr:rowOff>31496</xdr:rowOff>
    </xdr:to>
    <xdr:sp macro="" textlink="">
      <xdr:nvSpPr>
        <xdr:cNvPr id="429" name="フローチャート : 判断 428"/>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41673</xdr:rowOff>
    </xdr:from>
    <xdr:ext cx="762000" cy="259045"/>
    <xdr:sp macro="" textlink="">
      <xdr:nvSpPr>
        <xdr:cNvPr id="430" name="テキスト ボックス 429"/>
        <xdr:cNvSpPr txBox="1"/>
      </xdr:nvSpPr>
      <xdr:spPr>
        <a:xfrm>
          <a:off x="13512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31" name="フローチャート : 判断 430"/>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64533</xdr:rowOff>
    </xdr:from>
    <xdr:ext cx="762000" cy="259045"/>
    <xdr:sp macro="" textlink="">
      <xdr:nvSpPr>
        <xdr:cNvPr id="432" name="テキスト ボックス 431"/>
        <xdr:cNvSpPr txBox="1"/>
      </xdr:nvSpPr>
      <xdr:spPr>
        <a:xfrm>
          <a:off x="12623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87630</xdr:rowOff>
    </xdr:from>
    <xdr:to>
      <xdr:col>24</xdr:col>
      <xdr:colOff>82550</xdr:colOff>
      <xdr:row>78</xdr:row>
      <xdr:rowOff>17780</xdr:rowOff>
    </xdr:to>
    <xdr:sp macro="" textlink="">
      <xdr:nvSpPr>
        <xdr:cNvPr id="438" name="円/楕円 437"/>
        <xdr:cNvSpPr/>
      </xdr:nvSpPr>
      <xdr:spPr>
        <a:xfrm>
          <a:off x="16459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59707</xdr:rowOff>
    </xdr:from>
    <xdr:ext cx="762000" cy="259045"/>
    <xdr:sp macro="" textlink="">
      <xdr:nvSpPr>
        <xdr:cNvPr id="439" name="公債費以外該当値テキスト"/>
        <xdr:cNvSpPr txBox="1"/>
      </xdr:nvSpPr>
      <xdr:spPr>
        <a:xfrm>
          <a:off x="16598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110489</xdr:rowOff>
    </xdr:from>
    <xdr:to>
      <xdr:col>22</xdr:col>
      <xdr:colOff>615950</xdr:colOff>
      <xdr:row>78</xdr:row>
      <xdr:rowOff>40639</xdr:rowOff>
    </xdr:to>
    <xdr:sp macro="" textlink="">
      <xdr:nvSpPr>
        <xdr:cNvPr id="440" name="円/楕円 439"/>
        <xdr:cNvSpPr/>
      </xdr:nvSpPr>
      <xdr:spPr>
        <a:xfrm>
          <a:off x="15621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25416</xdr:rowOff>
    </xdr:from>
    <xdr:ext cx="736600" cy="259045"/>
    <xdr:sp macro="" textlink="">
      <xdr:nvSpPr>
        <xdr:cNvPr id="441" name="テキスト ボックス 440"/>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133350</xdr:rowOff>
    </xdr:from>
    <xdr:to>
      <xdr:col>21</xdr:col>
      <xdr:colOff>412750</xdr:colOff>
      <xdr:row>78</xdr:row>
      <xdr:rowOff>63500</xdr:rowOff>
    </xdr:to>
    <xdr:sp macro="" textlink="">
      <xdr:nvSpPr>
        <xdr:cNvPr id="442" name="円/楕円 441"/>
        <xdr:cNvSpPr/>
      </xdr:nvSpPr>
      <xdr:spPr>
        <a:xfrm>
          <a:off x="14732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48277</xdr:rowOff>
    </xdr:from>
    <xdr:ext cx="762000" cy="259045"/>
    <xdr:sp macro="" textlink="">
      <xdr:nvSpPr>
        <xdr:cNvPr id="443" name="テキスト ボックス 442"/>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60198</xdr:rowOff>
    </xdr:from>
    <xdr:to>
      <xdr:col>20</xdr:col>
      <xdr:colOff>209550</xdr:colOff>
      <xdr:row>77</xdr:row>
      <xdr:rowOff>161798</xdr:rowOff>
    </xdr:to>
    <xdr:sp macro="" textlink="">
      <xdr:nvSpPr>
        <xdr:cNvPr id="444" name="円/楕円 443"/>
        <xdr:cNvSpPr/>
      </xdr:nvSpPr>
      <xdr:spPr>
        <a:xfrm>
          <a:off x="13843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146575</xdr:rowOff>
    </xdr:from>
    <xdr:ext cx="762000" cy="259045"/>
    <xdr:sp macro="" textlink="">
      <xdr:nvSpPr>
        <xdr:cNvPr id="445" name="テキスト ボックス 444"/>
        <xdr:cNvSpPr txBox="1"/>
      </xdr:nvSpPr>
      <xdr:spPr>
        <a:xfrm>
          <a:off x="13512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78487</xdr:rowOff>
    </xdr:from>
    <xdr:to>
      <xdr:col>19</xdr:col>
      <xdr:colOff>6350</xdr:colOff>
      <xdr:row>78</xdr:row>
      <xdr:rowOff>8637</xdr:rowOff>
    </xdr:to>
    <xdr:sp macro="" textlink="">
      <xdr:nvSpPr>
        <xdr:cNvPr id="446" name="円/楕円 445"/>
        <xdr:cNvSpPr/>
      </xdr:nvSpPr>
      <xdr:spPr>
        <a:xfrm>
          <a:off x="12954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164864</xdr:rowOff>
    </xdr:from>
    <xdr:ext cx="762000" cy="259045"/>
    <xdr:sp macro="" textlink="">
      <xdr:nvSpPr>
        <xdr:cNvPr id="447" name="テキスト ボックス 446"/>
        <xdr:cNvSpPr txBox="1"/>
      </xdr:nvSpPr>
      <xdr:spPr>
        <a:xfrm>
          <a:off x="12623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岡山県里庄町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88923</xdr:rowOff>
    </xdr:from>
    <xdr:to>
      <xdr:col>4</xdr:col>
      <xdr:colOff>1117600</xdr:colOff>
      <xdr:row>20</xdr:row>
      <xdr:rowOff>691</xdr:rowOff>
    </xdr:to>
    <xdr:cxnSp macro="">
      <xdr:nvCxnSpPr>
        <xdr:cNvPr id="45" name="直線コネクタ 44"/>
        <xdr:cNvCxnSpPr/>
      </xdr:nvCxnSpPr>
      <xdr:spPr bwMode="auto">
        <a:xfrm flipV="1">
          <a:off x="5651500" y="2193948"/>
          <a:ext cx="0" cy="12833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144218</xdr:rowOff>
    </xdr:from>
    <xdr:ext cx="762000" cy="259045"/>
    <xdr:sp macro="" textlink="">
      <xdr:nvSpPr>
        <xdr:cNvPr id="46" name="人口1人当たり決算額の推移最小値テキスト130"/>
        <xdr:cNvSpPr txBox="1"/>
      </xdr:nvSpPr>
      <xdr:spPr>
        <a:xfrm>
          <a:off x="5740400" y="344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60,326</a:t>
          </a:r>
          <a:endParaRPr kumimoji="1" lang="ja-JP" altLang="en-US" sz="1000" b="1">
            <a:latin typeface="ＭＳ Ｐゴシック"/>
          </a:endParaRPr>
        </a:p>
      </xdr:txBody>
    </xdr:sp>
    <xdr:clientData/>
  </xdr:oneCellAnchor>
  <xdr:twoCellAnchor>
    <xdr:from>
      <xdr:col>4</xdr:col>
      <xdr:colOff>1028700</xdr:colOff>
      <xdr:row>20</xdr:row>
      <xdr:rowOff>691</xdr:rowOff>
    </xdr:from>
    <xdr:to>
      <xdr:col>5</xdr:col>
      <xdr:colOff>73025</xdr:colOff>
      <xdr:row>20</xdr:row>
      <xdr:rowOff>691</xdr:rowOff>
    </xdr:to>
    <xdr:cxnSp macro="">
      <xdr:nvCxnSpPr>
        <xdr:cNvPr id="47" name="直線コネクタ 46"/>
        <xdr:cNvCxnSpPr/>
      </xdr:nvCxnSpPr>
      <xdr:spPr bwMode="auto">
        <a:xfrm>
          <a:off x="5562600" y="34773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3850</xdr:rowOff>
    </xdr:from>
    <xdr:ext cx="762000" cy="259045"/>
    <xdr:sp macro="" textlink="">
      <xdr:nvSpPr>
        <xdr:cNvPr id="48" name="人口1人当たり決算額の推移最大値テキスト130"/>
        <xdr:cNvSpPr txBox="1"/>
      </xdr:nvSpPr>
      <xdr:spPr>
        <a:xfrm>
          <a:off x="5740400" y="193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228,747</a:t>
          </a:r>
          <a:endParaRPr kumimoji="1" lang="ja-JP" altLang="en-US" sz="1000" b="1">
            <a:latin typeface="ＭＳ Ｐゴシック"/>
          </a:endParaRPr>
        </a:p>
      </xdr:txBody>
    </xdr:sp>
    <xdr:clientData/>
  </xdr:oneCellAnchor>
  <xdr:twoCellAnchor>
    <xdr:from>
      <xdr:col>4</xdr:col>
      <xdr:colOff>1028700</xdr:colOff>
      <xdr:row>12</xdr:row>
      <xdr:rowOff>88923</xdr:rowOff>
    </xdr:from>
    <xdr:to>
      <xdr:col>5</xdr:col>
      <xdr:colOff>73025</xdr:colOff>
      <xdr:row>12</xdr:row>
      <xdr:rowOff>88923</xdr:rowOff>
    </xdr:to>
    <xdr:cxnSp macro="">
      <xdr:nvCxnSpPr>
        <xdr:cNvPr id="49" name="直線コネクタ 48"/>
        <xdr:cNvCxnSpPr/>
      </xdr:nvCxnSpPr>
      <xdr:spPr bwMode="auto">
        <a:xfrm>
          <a:off x="5562600" y="21939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2398</xdr:rowOff>
    </xdr:from>
    <xdr:to>
      <xdr:col>4</xdr:col>
      <xdr:colOff>1117600</xdr:colOff>
      <xdr:row>19</xdr:row>
      <xdr:rowOff>8882</xdr:rowOff>
    </xdr:to>
    <xdr:cxnSp macro="">
      <xdr:nvCxnSpPr>
        <xdr:cNvPr id="50" name="直線コネクタ 49"/>
        <xdr:cNvCxnSpPr/>
      </xdr:nvCxnSpPr>
      <xdr:spPr bwMode="auto">
        <a:xfrm>
          <a:off x="5003800" y="3307573"/>
          <a:ext cx="647700" cy="64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127406</xdr:rowOff>
    </xdr:from>
    <xdr:ext cx="762000" cy="259045"/>
    <xdr:sp macro="" textlink="">
      <xdr:nvSpPr>
        <xdr:cNvPr id="51" name="人口1人当たり決算額の推移平均値テキスト130"/>
        <xdr:cNvSpPr txBox="1"/>
      </xdr:nvSpPr>
      <xdr:spPr>
        <a:xfrm>
          <a:off x="5740400" y="2918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106,699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110879</xdr:rowOff>
    </xdr:from>
    <xdr:to>
      <xdr:col>5</xdr:col>
      <xdr:colOff>34925</xdr:colOff>
      <xdr:row>18</xdr:row>
      <xdr:rowOff>41029</xdr:rowOff>
    </xdr:to>
    <xdr:sp macro="" textlink="">
      <xdr:nvSpPr>
        <xdr:cNvPr id="52" name="フローチャート : 判断 51"/>
        <xdr:cNvSpPr/>
      </xdr:nvSpPr>
      <xdr:spPr bwMode="auto">
        <a:xfrm>
          <a:off x="56007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2398</xdr:rowOff>
    </xdr:from>
    <xdr:to>
      <xdr:col>4</xdr:col>
      <xdr:colOff>469900</xdr:colOff>
      <xdr:row>19</xdr:row>
      <xdr:rowOff>14658</xdr:rowOff>
    </xdr:to>
    <xdr:cxnSp macro="">
      <xdr:nvCxnSpPr>
        <xdr:cNvPr id="53" name="直線コネクタ 52"/>
        <xdr:cNvCxnSpPr/>
      </xdr:nvCxnSpPr>
      <xdr:spPr bwMode="auto">
        <a:xfrm flipV="1">
          <a:off x="4305300" y="3307573"/>
          <a:ext cx="698500" cy="12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130218</xdr:rowOff>
    </xdr:from>
    <xdr:to>
      <xdr:col>4</xdr:col>
      <xdr:colOff>520700</xdr:colOff>
      <xdr:row>18</xdr:row>
      <xdr:rowOff>60368</xdr:rowOff>
    </xdr:to>
    <xdr:sp macro="" textlink="">
      <xdr:nvSpPr>
        <xdr:cNvPr id="54" name="フローチャート : 判断 53"/>
        <xdr:cNvSpPr/>
      </xdr:nvSpPr>
      <xdr:spPr bwMode="auto">
        <a:xfrm>
          <a:off x="49530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70545</xdr:rowOff>
    </xdr:from>
    <xdr:ext cx="736600" cy="259045"/>
    <xdr:sp macro="" textlink="">
      <xdr:nvSpPr>
        <xdr:cNvPr id="55" name="テキスト ボックス 54"/>
        <xdr:cNvSpPr txBox="1"/>
      </xdr:nvSpPr>
      <xdr:spPr>
        <a:xfrm>
          <a:off x="4622800" y="2861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104,161</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14658</xdr:rowOff>
    </xdr:from>
    <xdr:to>
      <xdr:col>3</xdr:col>
      <xdr:colOff>904875</xdr:colOff>
      <xdr:row>19</xdr:row>
      <xdr:rowOff>22522</xdr:rowOff>
    </xdr:to>
    <xdr:cxnSp macro="">
      <xdr:nvCxnSpPr>
        <xdr:cNvPr id="56" name="直線コネクタ 55"/>
        <xdr:cNvCxnSpPr/>
      </xdr:nvCxnSpPr>
      <xdr:spPr bwMode="auto">
        <a:xfrm flipV="1">
          <a:off x="3606800" y="3319833"/>
          <a:ext cx="698500" cy="78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92461</xdr:rowOff>
    </xdr:from>
    <xdr:to>
      <xdr:col>3</xdr:col>
      <xdr:colOff>955675</xdr:colOff>
      <xdr:row>18</xdr:row>
      <xdr:rowOff>22611</xdr:rowOff>
    </xdr:to>
    <xdr:sp macro="" textlink="">
      <xdr:nvSpPr>
        <xdr:cNvPr id="57" name="フローチャート : 判断 56"/>
        <xdr:cNvSpPr/>
      </xdr:nvSpPr>
      <xdr:spPr bwMode="auto">
        <a:xfrm>
          <a:off x="4254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32788</xdr:rowOff>
    </xdr:from>
    <xdr:ext cx="762000" cy="259045"/>
    <xdr:sp macro="" textlink="">
      <xdr:nvSpPr>
        <xdr:cNvPr id="58" name="テキスト ボックス 57"/>
        <xdr:cNvSpPr txBox="1"/>
      </xdr:nvSpPr>
      <xdr:spPr>
        <a:xfrm>
          <a:off x="3924300" y="282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17843</xdr:rowOff>
    </xdr:from>
    <xdr:to>
      <xdr:col>3</xdr:col>
      <xdr:colOff>206375</xdr:colOff>
      <xdr:row>19</xdr:row>
      <xdr:rowOff>22522</xdr:rowOff>
    </xdr:to>
    <xdr:cxnSp macro="">
      <xdr:nvCxnSpPr>
        <xdr:cNvPr id="59" name="直線コネクタ 58"/>
        <xdr:cNvCxnSpPr/>
      </xdr:nvCxnSpPr>
      <xdr:spPr bwMode="auto">
        <a:xfrm>
          <a:off x="2908300" y="3323018"/>
          <a:ext cx="698500" cy="46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115146</xdr:rowOff>
    </xdr:from>
    <xdr:to>
      <xdr:col>3</xdr:col>
      <xdr:colOff>257175</xdr:colOff>
      <xdr:row>18</xdr:row>
      <xdr:rowOff>45296</xdr:rowOff>
    </xdr:to>
    <xdr:sp macro="" textlink="">
      <xdr:nvSpPr>
        <xdr:cNvPr id="60" name="フローチャート : 判断 59"/>
        <xdr:cNvSpPr/>
      </xdr:nvSpPr>
      <xdr:spPr bwMode="auto">
        <a:xfrm>
          <a:off x="35560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55473</xdr:rowOff>
    </xdr:from>
    <xdr:ext cx="762000" cy="259045"/>
    <xdr:sp macro="" textlink="">
      <xdr:nvSpPr>
        <xdr:cNvPr id="61" name="テキスト ボックス 60"/>
        <xdr:cNvSpPr txBox="1"/>
      </xdr:nvSpPr>
      <xdr:spPr>
        <a:xfrm>
          <a:off x="3225800" y="284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108242</xdr:rowOff>
    </xdr:from>
    <xdr:to>
      <xdr:col>2</xdr:col>
      <xdr:colOff>692150</xdr:colOff>
      <xdr:row>18</xdr:row>
      <xdr:rowOff>38392</xdr:rowOff>
    </xdr:to>
    <xdr:sp macro="" textlink="">
      <xdr:nvSpPr>
        <xdr:cNvPr id="62" name="フローチャート : 判断 61"/>
        <xdr:cNvSpPr/>
      </xdr:nvSpPr>
      <xdr:spPr bwMode="auto">
        <a:xfrm>
          <a:off x="28575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48569</xdr:rowOff>
    </xdr:from>
    <xdr:ext cx="762000" cy="259045"/>
    <xdr:sp macro="" textlink="">
      <xdr:nvSpPr>
        <xdr:cNvPr id="63" name="テキスト ボックス 62"/>
        <xdr:cNvSpPr txBox="1"/>
      </xdr:nvSpPr>
      <xdr:spPr>
        <a:xfrm>
          <a:off x="2527300" y="283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129532</xdr:rowOff>
    </xdr:from>
    <xdr:to>
      <xdr:col>5</xdr:col>
      <xdr:colOff>34925</xdr:colOff>
      <xdr:row>19</xdr:row>
      <xdr:rowOff>59682</xdr:rowOff>
    </xdr:to>
    <xdr:sp macro="" textlink="">
      <xdr:nvSpPr>
        <xdr:cNvPr id="69" name="円/楕円 68"/>
        <xdr:cNvSpPr/>
      </xdr:nvSpPr>
      <xdr:spPr bwMode="auto">
        <a:xfrm>
          <a:off x="5600700" y="3263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101609</xdr:rowOff>
    </xdr:from>
    <xdr:ext cx="762000" cy="259045"/>
    <xdr:sp macro="" textlink="">
      <xdr:nvSpPr>
        <xdr:cNvPr id="70" name="人口1人当たり決算額の推移該当値テキスト130"/>
        <xdr:cNvSpPr txBox="1"/>
      </xdr:nvSpPr>
      <xdr:spPr>
        <a:xfrm>
          <a:off x="5740400" y="3235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81,751</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123048</xdr:rowOff>
    </xdr:from>
    <xdr:to>
      <xdr:col>4</xdr:col>
      <xdr:colOff>520700</xdr:colOff>
      <xdr:row>19</xdr:row>
      <xdr:rowOff>53198</xdr:rowOff>
    </xdr:to>
    <xdr:sp macro="" textlink="">
      <xdr:nvSpPr>
        <xdr:cNvPr id="71" name="円/楕円 70"/>
        <xdr:cNvSpPr/>
      </xdr:nvSpPr>
      <xdr:spPr bwMode="auto">
        <a:xfrm>
          <a:off x="4953000" y="3256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37975</xdr:rowOff>
    </xdr:from>
    <xdr:ext cx="736600" cy="259045"/>
    <xdr:sp macro="" textlink="">
      <xdr:nvSpPr>
        <xdr:cNvPr id="72" name="テキスト ボックス 71"/>
        <xdr:cNvSpPr txBox="1"/>
      </xdr:nvSpPr>
      <xdr:spPr>
        <a:xfrm>
          <a:off x="4622800" y="3343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82,602</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135308</xdr:rowOff>
    </xdr:from>
    <xdr:to>
      <xdr:col>3</xdr:col>
      <xdr:colOff>955675</xdr:colOff>
      <xdr:row>19</xdr:row>
      <xdr:rowOff>65458</xdr:rowOff>
    </xdr:to>
    <xdr:sp macro="" textlink="">
      <xdr:nvSpPr>
        <xdr:cNvPr id="73" name="円/楕円 72"/>
        <xdr:cNvSpPr/>
      </xdr:nvSpPr>
      <xdr:spPr bwMode="auto">
        <a:xfrm>
          <a:off x="4254500" y="3269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50235</xdr:rowOff>
    </xdr:from>
    <xdr:ext cx="762000" cy="259045"/>
    <xdr:sp macro="" textlink="">
      <xdr:nvSpPr>
        <xdr:cNvPr id="74" name="テキスト ボックス 73"/>
        <xdr:cNvSpPr txBox="1"/>
      </xdr:nvSpPr>
      <xdr:spPr>
        <a:xfrm>
          <a:off x="3924300" y="3355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80,993</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143172</xdr:rowOff>
    </xdr:from>
    <xdr:to>
      <xdr:col>3</xdr:col>
      <xdr:colOff>257175</xdr:colOff>
      <xdr:row>19</xdr:row>
      <xdr:rowOff>73322</xdr:rowOff>
    </xdr:to>
    <xdr:sp macro="" textlink="">
      <xdr:nvSpPr>
        <xdr:cNvPr id="75" name="円/楕円 74"/>
        <xdr:cNvSpPr/>
      </xdr:nvSpPr>
      <xdr:spPr bwMode="auto">
        <a:xfrm>
          <a:off x="3556000" y="3276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58099</xdr:rowOff>
    </xdr:from>
    <xdr:ext cx="762000" cy="259045"/>
    <xdr:sp macro="" textlink="">
      <xdr:nvSpPr>
        <xdr:cNvPr id="76" name="テキスト ボックス 75"/>
        <xdr:cNvSpPr txBox="1"/>
      </xdr:nvSpPr>
      <xdr:spPr>
        <a:xfrm>
          <a:off x="3225800" y="3363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79,961</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138493</xdr:rowOff>
    </xdr:from>
    <xdr:to>
      <xdr:col>2</xdr:col>
      <xdr:colOff>692150</xdr:colOff>
      <xdr:row>19</xdr:row>
      <xdr:rowOff>68643</xdr:rowOff>
    </xdr:to>
    <xdr:sp macro="" textlink="">
      <xdr:nvSpPr>
        <xdr:cNvPr id="77" name="円/楕円 76"/>
        <xdr:cNvSpPr/>
      </xdr:nvSpPr>
      <xdr:spPr bwMode="auto">
        <a:xfrm>
          <a:off x="2857500" y="3272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53420</xdr:rowOff>
    </xdr:from>
    <xdr:ext cx="762000" cy="259045"/>
    <xdr:sp macro="" textlink="">
      <xdr:nvSpPr>
        <xdr:cNvPr id="78" name="テキスト ボックス 77"/>
        <xdr:cNvSpPr txBox="1"/>
      </xdr:nvSpPr>
      <xdr:spPr>
        <a:xfrm>
          <a:off x="2527300" y="3358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80,575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260159</xdr:rowOff>
    </xdr:from>
    <xdr:to>
      <xdr:col>4</xdr:col>
      <xdr:colOff>1117600</xdr:colOff>
      <xdr:row>38</xdr:row>
      <xdr:rowOff>111706</xdr:rowOff>
    </xdr:to>
    <xdr:cxnSp macro="">
      <xdr:nvCxnSpPr>
        <xdr:cNvPr id="105" name="直線コネクタ 104"/>
        <xdr:cNvCxnSpPr/>
      </xdr:nvCxnSpPr>
      <xdr:spPr bwMode="auto">
        <a:xfrm flipV="1">
          <a:off x="5651500" y="6184709"/>
          <a:ext cx="0" cy="1394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83783</xdr:rowOff>
    </xdr:from>
    <xdr:ext cx="762000" cy="259045"/>
    <xdr:sp macro="" textlink="">
      <xdr:nvSpPr>
        <xdr:cNvPr id="106" name="人口1人当たり決算額の推移最小値テキスト445"/>
        <xdr:cNvSpPr txBox="1"/>
      </xdr:nvSpPr>
      <xdr:spPr>
        <a:xfrm>
          <a:off x="5740400" y="755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-4,331</a:t>
          </a:r>
          <a:endParaRPr kumimoji="1" lang="ja-JP" altLang="en-US" sz="1000" b="1">
            <a:latin typeface="ＭＳ Ｐゴシック"/>
          </a:endParaRPr>
        </a:p>
      </xdr:txBody>
    </xdr:sp>
    <xdr:clientData/>
  </xdr:oneCellAnchor>
  <xdr:twoCellAnchor>
    <xdr:from>
      <xdr:col>4</xdr:col>
      <xdr:colOff>1028700</xdr:colOff>
      <xdr:row>38</xdr:row>
      <xdr:rowOff>111706</xdr:rowOff>
    </xdr:from>
    <xdr:to>
      <xdr:col>5</xdr:col>
      <xdr:colOff>73025</xdr:colOff>
      <xdr:row>38</xdr:row>
      <xdr:rowOff>111706</xdr:rowOff>
    </xdr:to>
    <xdr:cxnSp macro="">
      <xdr:nvCxnSpPr>
        <xdr:cNvPr id="107" name="直線コネクタ 106"/>
        <xdr:cNvCxnSpPr/>
      </xdr:nvCxnSpPr>
      <xdr:spPr bwMode="auto">
        <a:xfrm>
          <a:off x="5562600" y="75793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3636</xdr:rowOff>
    </xdr:from>
    <xdr:ext cx="762000" cy="259045"/>
    <xdr:sp macro="" textlink="">
      <xdr:nvSpPr>
        <xdr:cNvPr id="108" name="人口1人当たり決算額の推移最大値テキスト445"/>
        <xdr:cNvSpPr txBox="1"/>
      </xdr:nvSpPr>
      <xdr:spPr>
        <a:xfrm>
          <a:off x="5740400" y="5928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56,675</a:t>
          </a:r>
          <a:endParaRPr kumimoji="1" lang="ja-JP" altLang="en-US" sz="1000" b="1">
            <a:latin typeface="ＭＳ Ｐゴシック"/>
          </a:endParaRPr>
        </a:p>
      </xdr:txBody>
    </xdr:sp>
    <xdr:clientData/>
  </xdr:oneCellAnchor>
  <xdr:twoCellAnchor>
    <xdr:from>
      <xdr:col>4</xdr:col>
      <xdr:colOff>1028700</xdr:colOff>
      <xdr:row>33</xdr:row>
      <xdr:rowOff>260159</xdr:rowOff>
    </xdr:from>
    <xdr:to>
      <xdr:col>5</xdr:col>
      <xdr:colOff>73025</xdr:colOff>
      <xdr:row>33</xdr:row>
      <xdr:rowOff>260159</xdr:rowOff>
    </xdr:to>
    <xdr:cxnSp macro="">
      <xdr:nvCxnSpPr>
        <xdr:cNvPr id="109" name="直線コネクタ 108"/>
        <xdr:cNvCxnSpPr/>
      </xdr:nvCxnSpPr>
      <xdr:spPr bwMode="auto">
        <a:xfrm>
          <a:off x="5562600" y="61847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158364</xdr:rowOff>
    </xdr:from>
    <xdr:to>
      <xdr:col>4</xdr:col>
      <xdr:colOff>1117600</xdr:colOff>
      <xdr:row>37</xdr:row>
      <xdr:rowOff>9911</xdr:rowOff>
    </xdr:to>
    <xdr:cxnSp macro="">
      <xdr:nvCxnSpPr>
        <xdr:cNvPr id="110" name="直線コネクタ 109"/>
        <xdr:cNvCxnSpPr/>
      </xdr:nvCxnSpPr>
      <xdr:spPr bwMode="auto">
        <a:xfrm flipV="1">
          <a:off x="5003800" y="7111614"/>
          <a:ext cx="647700" cy="229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175480</xdr:rowOff>
    </xdr:from>
    <xdr:ext cx="762000" cy="259045"/>
    <xdr:sp macro="" textlink="">
      <xdr:nvSpPr>
        <xdr:cNvPr id="111" name="人口1人当たり決算額の推移平均値テキスト445"/>
        <xdr:cNvSpPr txBox="1"/>
      </xdr:nvSpPr>
      <xdr:spPr>
        <a:xfrm>
          <a:off x="5740400" y="67858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21,380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330403</xdr:rowOff>
    </xdr:from>
    <xdr:to>
      <xdr:col>5</xdr:col>
      <xdr:colOff>34925</xdr:colOff>
      <xdr:row>36</xdr:row>
      <xdr:rowOff>89103</xdr:rowOff>
    </xdr:to>
    <xdr:sp macro="" textlink="">
      <xdr:nvSpPr>
        <xdr:cNvPr id="112" name="フローチャート : 判断 111"/>
        <xdr:cNvSpPr/>
      </xdr:nvSpPr>
      <xdr:spPr bwMode="auto">
        <a:xfrm>
          <a:off x="5600700" y="69407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9911</xdr:rowOff>
    </xdr:from>
    <xdr:to>
      <xdr:col>4</xdr:col>
      <xdr:colOff>469900</xdr:colOff>
      <xdr:row>37</xdr:row>
      <xdr:rowOff>37137</xdr:rowOff>
    </xdr:to>
    <xdr:cxnSp macro="">
      <xdr:nvCxnSpPr>
        <xdr:cNvPr id="113" name="直線コネクタ 112"/>
        <xdr:cNvCxnSpPr/>
      </xdr:nvCxnSpPr>
      <xdr:spPr bwMode="auto">
        <a:xfrm flipV="1">
          <a:off x="4305300" y="7134611"/>
          <a:ext cx="698500" cy="272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258142</xdr:rowOff>
    </xdr:from>
    <xdr:to>
      <xdr:col>4</xdr:col>
      <xdr:colOff>520700</xdr:colOff>
      <xdr:row>36</xdr:row>
      <xdr:rowOff>16842</xdr:rowOff>
    </xdr:to>
    <xdr:sp macro="" textlink="">
      <xdr:nvSpPr>
        <xdr:cNvPr id="114" name="フローチャート : 判断 113"/>
        <xdr:cNvSpPr/>
      </xdr:nvSpPr>
      <xdr:spPr bwMode="auto">
        <a:xfrm>
          <a:off x="4953000" y="6868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27019</xdr:rowOff>
    </xdr:from>
    <xdr:ext cx="736600" cy="259045"/>
    <xdr:sp macro="" textlink="">
      <xdr:nvSpPr>
        <xdr:cNvPr id="115" name="テキスト ボックス 114"/>
        <xdr:cNvSpPr txBox="1"/>
      </xdr:nvSpPr>
      <xdr:spPr>
        <a:xfrm>
          <a:off x="4622800" y="663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24,541</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139688</xdr:rowOff>
    </xdr:from>
    <xdr:to>
      <xdr:col>3</xdr:col>
      <xdr:colOff>904875</xdr:colOff>
      <xdr:row>37</xdr:row>
      <xdr:rowOff>37137</xdr:rowOff>
    </xdr:to>
    <xdr:cxnSp macro="">
      <xdr:nvCxnSpPr>
        <xdr:cNvPr id="116" name="直線コネクタ 115"/>
        <xdr:cNvCxnSpPr/>
      </xdr:nvCxnSpPr>
      <xdr:spPr bwMode="auto">
        <a:xfrm>
          <a:off x="3606800" y="7092938"/>
          <a:ext cx="698500" cy="68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285597</xdr:rowOff>
    </xdr:from>
    <xdr:to>
      <xdr:col>3</xdr:col>
      <xdr:colOff>955675</xdr:colOff>
      <xdr:row>36</xdr:row>
      <xdr:rowOff>44297</xdr:rowOff>
    </xdr:to>
    <xdr:sp macro="" textlink="">
      <xdr:nvSpPr>
        <xdr:cNvPr id="117" name="フローチャート : 判断 116"/>
        <xdr:cNvSpPr/>
      </xdr:nvSpPr>
      <xdr:spPr bwMode="auto">
        <a:xfrm>
          <a:off x="4254500" y="6895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54474</xdr:rowOff>
    </xdr:from>
    <xdr:ext cx="762000" cy="259045"/>
    <xdr:sp macro="" textlink="">
      <xdr:nvSpPr>
        <xdr:cNvPr id="118" name="テキスト ボックス 117"/>
        <xdr:cNvSpPr txBox="1"/>
      </xdr:nvSpPr>
      <xdr:spPr>
        <a:xfrm>
          <a:off x="3924300" y="666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139688</xdr:rowOff>
    </xdr:from>
    <xdr:to>
      <xdr:col>3</xdr:col>
      <xdr:colOff>206375</xdr:colOff>
      <xdr:row>36</xdr:row>
      <xdr:rowOff>156490</xdr:rowOff>
    </xdr:to>
    <xdr:cxnSp macro="">
      <xdr:nvCxnSpPr>
        <xdr:cNvPr id="119" name="直線コネクタ 118"/>
        <xdr:cNvCxnSpPr/>
      </xdr:nvCxnSpPr>
      <xdr:spPr bwMode="auto">
        <a:xfrm flipV="1">
          <a:off x="2908300" y="7092938"/>
          <a:ext cx="698500" cy="16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231031</xdr:rowOff>
    </xdr:from>
    <xdr:to>
      <xdr:col>3</xdr:col>
      <xdr:colOff>257175</xdr:colOff>
      <xdr:row>35</xdr:row>
      <xdr:rowOff>332631</xdr:rowOff>
    </xdr:to>
    <xdr:sp macro="" textlink="">
      <xdr:nvSpPr>
        <xdr:cNvPr id="120" name="フローチャート : 判断 119"/>
        <xdr:cNvSpPr/>
      </xdr:nvSpPr>
      <xdr:spPr bwMode="auto">
        <a:xfrm>
          <a:off x="3556000" y="6841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342808</xdr:rowOff>
    </xdr:from>
    <xdr:ext cx="762000" cy="259045"/>
    <xdr:sp macro="" textlink="">
      <xdr:nvSpPr>
        <xdr:cNvPr id="121" name="テキスト ボックス 120"/>
        <xdr:cNvSpPr txBox="1"/>
      </xdr:nvSpPr>
      <xdr:spPr>
        <a:xfrm>
          <a:off x="3225800" y="661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196100</xdr:rowOff>
    </xdr:from>
    <xdr:to>
      <xdr:col>2</xdr:col>
      <xdr:colOff>692150</xdr:colOff>
      <xdr:row>35</xdr:row>
      <xdr:rowOff>297700</xdr:rowOff>
    </xdr:to>
    <xdr:sp macro="" textlink="">
      <xdr:nvSpPr>
        <xdr:cNvPr id="122" name="フローチャート : 判断 121"/>
        <xdr:cNvSpPr/>
      </xdr:nvSpPr>
      <xdr:spPr bwMode="auto">
        <a:xfrm>
          <a:off x="2857500" y="6806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307877</xdr:rowOff>
    </xdr:from>
    <xdr:ext cx="762000" cy="259045"/>
    <xdr:sp macro="" textlink="">
      <xdr:nvSpPr>
        <xdr:cNvPr id="123" name="テキスト ボックス 122"/>
        <xdr:cNvSpPr txBox="1"/>
      </xdr:nvSpPr>
      <xdr:spPr>
        <a:xfrm>
          <a:off x="2527300" y="657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107564</xdr:rowOff>
    </xdr:from>
    <xdr:to>
      <xdr:col>5</xdr:col>
      <xdr:colOff>34925</xdr:colOff>
      <xdr:row>37</xdr:row>
      <xdr:rowOff>37714</xdr:rowOff>
    </xdr:to>
    <xdr:sp macro="" textlink="">
      <xdr:nvSpPr>
        <xdr:cNvPr id="129" name="円/楕円 128"/>
        <xdr:cNvSpPr/>
      </xdr:nvSpPr>
      <xdr:spPr bwMode="auto">
        <a:xfrm>
          <a:off x="5600700" y="7060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79641</xdr:rowOff>
    </xdr:from>
    <xdr:ext cx="762000" cy="259045"/>
    <xdr:sp macro="" textlink="">
      <xdr:nvSpPr>
        <xdr:cNvPr id="130" name="人口1人当たり決算額の推移該当値テキスト445"/>
        <xdr:cNvSpPr txBox="1"/>
      </xdr:nvSpPr>
      <xdr:spPr>
        <a:xfrm>
          <a:off x="5740400" y="7032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16,128</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130561</xdr:rowOff>
    </xdr:from>
    <xdr:to>
      <xdr:col>4</xdr:col>
      <xdr:colOff>520700</xdr:colOff>
      <xdr:row>37</xdr:row>
      <xdr:rowOff>60711</xdr:rowOff>
    </xdr:to>
    <xdr:sp macro="" textlink="">
      <xdr:nvSpPr>
        <xdr:cNvPr id="131" name="円/楕円 130"/>
        <xdr:cNvSpPr/>
      </xdr:nvSpPr>
      <xdr:spPr bwMode="auto">
        <a:xfrm>
          <a:off x="4953000" y="7083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45488</xdr:rowOff>
    </xdr:from>
    <xdr:ext cx="736600" cy="259045"/>
    <xdr:sp macro="" textlink="">
      <xdr:nvSpPr>
        <xdr:cNvPr id="132" name="テキスト ボックス 131"/>
        <xdr:cNvSpPr txBox="1"/>
      </xdr:nvSpPr>
      <xdr:spPr>
        <a:xfrm>
          <a:off x="4622800" y="7170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15,122</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157787</xdr:rowOff>
    </xdr:from>
    <xdr:to>
      <xdr:col>3</xdr:col>
      <xdr:colOff>955675</xdr:colOff>
      <xdr:row>37</xdr:row>
      <xdr:rowOff>87937</xdr:rowOff>
    </xdr:to>
    <xdr:sp macro="" textlink="">
      <xdr:nvSpPr>
        <xdr:cNvPr id="133" name="円/楕円 132"/>
        <xdr:cNvSpPr/>
      </xdr:nvSpPr>
      <xdr:spPr bwMode="auto">
        <a:xfrm>
          <a:off x="4254500" y="7111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72714</xdr:rowOff>
    </xdr:from>
    <xdr:ext cx="762000" cy="259045"/>
    <xdr:sp macro="" textlink="">
      <xdr:nvSpPr>
        <xdr:cNvPr id="134" name="テキスト ボックス 133"/>
        <xdr:cNvSpPr txBox="1"/>
      </xdr:nvSpPr>
      <xdr:spPr>
        <a:xfrm>
          <a:off x="3924300" y="719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13,931</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88888</xdr:rowOff>
    </xdr:from>
    <xdr:to>
      <xdr:col>3</xdr:col>
      <xdr:colOff>257175</xdr:colOff>
      <xdr:row>37</xdr:row>
      <xdr:rowOff>19038</xdr:rowOff>
    </xdr:to>
    <xdr:sp macro="" textlink="">
      <xdr:nvSpPr>
        <xdr:cNvPr id="135" name="円/楕円 134"/>
        <xdr:cNvSpPr/>
      </xdr:nvSpPr>
      <xdr:spPr bwMode="auto">
        <a:xfrm>
          <a:off x="3556000" y="7042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3815</xdr:rowOff>
    </xdr:from>
    <xdr:ext cx="762000" cy="259045"/>
    <xdr:sp macro="" textlink="">
      <xdr:nvSpPr>
        <xdr:cNvPr id="136" name="テキスト ボックス 135"/>
        <xdr:cNvSpPr txBox="1"/>
      </xdr:nvSpPr>
      <xdr:spPr>
        <a:xfrm>
          <a:off x="3225800" y="712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16,945</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105690</xdr:rowOff>
    </xdr:from>
    <xdr:to>
      <xdr:col>2</xdr:col>
      <xdr:colOff>692150</xdr:colOff>
      <xdr:row>37</xdr:row>
      <xdr:rowOff>35840</xdr:rowOff>
    </xdr:to>
    <xdr:sp macro="" textlink="">
      <xdr:nvSpPr>
        <xdr:cNvPr id="137" name="円/楕円 136"/>
        <xdr:cNvSpPr/>
      </xdr:nvSpPr>
      <xdr:spPr bwMode="auto">
        <a:xfrm>
          <a:off x="2857500" y="7058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20617</xdr:rowOff>
    </xdr:from>
    <xdr:ext cx="762000" cy="259045"/>
    <xdr:sp macro="" textlink="">
      <xdr:nvSpPr>
        <xdr:cNvPr id="138" name="テキスト ボックス 137"/>
        <xdr:cNvSpPr txBox="1"/>
      </xdr:nvSpPr>
      <xdr:spPr>
        <a:xfrm>
          <a:off x="2527300" y="714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16,210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岡山県里庄町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11,212
11,086
12.23
4,963,516
4,571,790
325,112
2,764,728
3,409,456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45128</xdr:rowOff>
    </xdr:from>
    <xdr:to>
      <xdr:col>6</xdr:col>
      <xdr:colOff>510540</xdr:colOff>
      <xdr:row>39</xdr:row>
      <xdr:rowOff>41059</xdr:rowOff>
    </xdr:to>
    <xdr:cxnSp macro="">
      <xdr:nvCxnSpPr>
        <xdr:cNvPr id="56" name="直線コネクタ 55"/>
        <xdr:cNvCxnSpPr/>
      </xdr:nvCxnSpPr>
      <xdr:spPr>
        <a:xfrm flipV="1">
          <a:off x="4633595" y="5360078"/>
          <a:ext cx="1270" cy="1367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44886</xdr:rowOff>
    </xdr:from>
    <xdr:ext cx="534377" cy="259045"/>
    <xdr:sp macro="" textlink="">
      <xdr:nvSpPr>
        <xdr:cNvPr id="57" name="人件費最小値テキスト"/>
        <xdr:cNvSpPr txBox="1"/>
      </xdr:nvSpPr>
      <xdr:spPr>
        <a:xfrm>
          <a:off x="4686300" y="673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50,445</a:t>
          </a:r>
          <a:endParaRPr kumimoji="1" lang="ja-JP" altLang="en-US" sz="1000" b="1">
            <a:latin typeface="ＭＳ Ｐゴシック"/>
          </a:endParaRPr>
        </a:p>
      </xdr:txBody>
    </xdr:sp>
    <xdr:clientData/>
  </xdr:oneCellAnchor>
  <xdr:twoCellAnchor>
    <xdr:from>
      <xdr:col>6</xdr:col>
      <xdr:colOff>422275</xdr:colOff>
      <xdr:row>39</xdr:row>
      <xdr:rowOff>41059</xdr:rowOff>
    </xdr:from>
    <xdr:to>
      <xdr:col>6</xdr:col>
      <xdr:colOff>600075</xdr:colOff>
      <xdr:row>39</xdr:row>
      <xdr:rowOff>41059</xdr:rowOff>
    </xdr:to>
    <xdr:cxnSp macro="">
      <xdr:nvCxnSpPr>
        <xdr:cNvPr id="58" name="直線コネクタ 57"/>
        <xdr:cNvCxnSpPr/>
      </xdr:nvCxnSpPr>
      <xdr:spPr>
        <a:xfrm>
          <a:off x="4546600" y="672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163255</xdr:rowOff>
    </xdr:from>
    <xdr:ext cx="599010" cy="259045"/>
    <xdr:sp macro="" textlink="">
      <xdr:nvSpPr>
        <xdr:cNvPr id="59" name="人件費最大値テキスト"/>
        <xdr:cNvSpPr txBox="1"/>
      </xdr:nvSpPr>
      <xdr:spPr>
        <a:xfrm>
          <a:off x="4686300" y="51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229,911</a:t>
          </a:r>
          <a:endParaRPr kumimoji="1" lang="ja-JP" altLang="en-US" sz="1000" b="1">
            <a:latin typeface="ＭＳ Ｐゴシック"/>
          </a:endParaRPr>
        </a:p>
      </xdr:txBody>
    </xdr:sp>
    <xdr:clientData/>
  </xdr:oneCellAnchor>
  <xdr:twoCellAnchor>
    <xdr:from>
      <xdr:col>6</xdr:col>
      <xdr:colOff>422275</xdr:colOff>
      <xdr:row>31</xdr:row>
      <xdr:rowOff>45128</xdr:rowOff>
    </xdr:from>
    <xdr:to>
      <xdr:col>6</xdr:col>
      <xdr:colOff>600075</xdr:colOff>
      <xdr:row>31</xdr:row>
      <xdr:rowOff>45128</xdr:rowOff>
    </xdr:to>
    <xdr:cxnSp macro="">
      <xdr:nvCxnSpPr>
        <xdr:cNvPr id="60" name="直線コネクタ 59"/>
        <xdr:cNvCxnSpPr/>
      </xdr:nvCxnSpPr>
      <xdr:spPr>
        <a:xfrm>
          <a:off x="4546600" y="53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130129</xdr:rowOff>
    </xdr:from>
    <xdr:to>
      <xdr:col>6</xdr:col>
      <xdr:colOff>511175</xdr:colOff>
      <xdr:row>38</xdr:row>
      <xdr:rowOff>155672</xdr:rowOff>
    </xdr:to>
    <xdr:cxnSp macro="">
      <xdr:nvCxnSpPr>
        <xdr:cNvPr id="61" name="直線コネクタ 60"/>
        <xdr:cNvCxnSpPr/>
      </xdr:nvCxnSpPr>
      <xdr:spPr>
        <a:xfrm>
          <a:off x="3797300" y="6645229"/>
          <a:ext cx="838200" cy="25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87492</xdr:rowOff>
    </xdr:from>
    <xdr:ext cx="534377" cy="259045"/>
    <xdr:sp macro="" textlink="">
      <xdr:nvSpPr>
        <xdr:cNvPr id="62" name="人件費平均値テキスト"/>
        <xdr:cNvSpPr txBox="1"/>
      </xdr:nvSpPr>
      <xdr:spPr>
        <a:xfrm>
          <a:off x="4686300" y="6259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85,687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64615</xdr:rowOff>
    </xdr:from>
    <xdr:to>
      <xdr:col>6</xdr:col>
      <xdr:colOff>561975</xdr:colOff>
      <xdr:row>37</xdr:row>
      <xdr:rowOff>166215</xdr:rowOff>
    </xdr:to>
    <xdr:sp macro="" textlink="">
      <xdr:nvSpPr>
        <xdr:cNvPr id="63" name="フローチャート : 判断 62"/>
        <xdr:cNvSpPr/>
      </xdr:nvSpPr>
      <xdr:spPr>
        <a:xfrm>
          <a:off x="45847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130129</xdr:rowOff>
    </xdr:from>
    <xdr:to>
      <xdr:col>5</xdr:col>
      <xdr:colOff>358775</xdr:colOff>
      <xdr:row>38</xdr:row>
      <xdr:rowOff>131356</xdr:rowOff>
    </xdr:to>
    <xdr:cxnSp macro="">
      <xdr:nvCxnSpPr>
        <xdr:cNvPr id="64" name="直線コネクタ 63"/>
        <xdr:cNvCxnSpPr/>
      </xdr:nvCxnSpPr>
      <xdr:spPr>
        <a:xfrm flipV="1">
          <a:off x="2908300" y="6645229"/>
          <a:ext cx="889000" cy="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77935</xdr:rowOff>
    </xdr:from>
    <xdr:to>
      <xdr:col>5</xdr:col>
      <xdr:colOff>409575</xdr:colOff>
      <xdr:row>38</xdr:row>
      <xdr:rowOff>8085</xdr:rowOff>
    </xdr:to>
    <xdr:sp macro="" textlink="">
      <xdr:nvSpPr>
        <xdr:cNvPr id="65" name="フローチャート : 判断 64"/>
        <xdr:cNvSpPr/>
      </xdr:nvSpPr>
      <xdr:spPr>
        <a:xfrm>
          <a:off x="3746500" y="6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24612</xdr:rowOff>
    </xdr:from>
    <xdr:ext cx="534377" cy="259045"/>
    <xdr:sp macro="" textlink="">
      <xdr:nvSpPr>
        <xdr:cNvPr id="66" name="テキスト ボックス 65"/>
        <xdr:cNvSpPr txBox="1"/>
      </xdr:nvSpPr>
      <xdr:spPr>
        <a:xfrm>
          <a:off x="3530111" y="6196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83,939</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131356</xdr:rowOff>
    </xdr:from>
    <xdr:to>
      <xdr:col>4</xdr:col>
      <xdr:colOff>155575</xdr:colOff>
      <xdr:row>38</xdr:row>
      <xdr:rowOff>141026</xdr:rowOff>
    </xdr:to>
    <xdr:cxnSp macro="">
      <xdr:nvCxnSpPr>
        <xdr:cNvPr id="67" name="直線コネクタ 66"/>
        <xdr:cNvCxnSpPr/>
      </xdr:nvCxnSpPr>
      <xdr:spPr>
        <a:xfrm flipV="1">
          <a:off x="2019300" y="6646456"/>
          <a:ext cx="889000" cy="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34836</xdr:rowOff>
    </xdr:from>
    <xdr:to>
      <xdr:col>4</xdr:col>
      <xdr:colOff>206375</xdr:colOff>
      <xdr:row>37</xdr:row>
      <xdr:rowOff>136436</xdr:rowOff>
    </xdr:to>
    <xdr:sp macro="" textlink="">
      <xdr:nvSpPr>
        <xdr:cNvPr id="68" name="フローチャート : 判断 67"/>
        <xdr:cNvSpPr/>
      </xdr:nvSpPr>
      <xdr:spPr>
        <a:xfrm>
          <a:off x="2857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152963</xdr:rowOff>
    </xdr:from>
    <xdr:ext cx="534377" cy="259045"/>
    <xdr:sp macro="" textlink="">
      <xdr:nvSpPr>
        <xdr:cNvPr id="69" name="テキスト ボックス 68"/>
        <xdr:cNvSpPr txBox="1"/>
      </xdr:nvSpPr>
      <xdr:spPr>
        <a:xfrm>
          <a:off x="2641111" y="615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137681</xdr:rowOff>
    </xdr:from>
    <xdr:to>
      <xdr:col>2</xdr:col>
      <xdr:colOff>638175</xdr:colOff>
      <xdr:row>38</xdr:row>
      <xdr:rowOff>141026</xdr:rowOff>
    </xdr:to>
    <xdr:cxnSp macro="">
      <xdr:nvCxnSpPr>
        <xdr:cNvPr id="70" name="直線コネクタ 69"/>
        <xdr:cNvCxnSpPr/>
      </xdr:nvCxnSpPr>
      <xdr:spPr>
        <a:xfrm>
          <a:off x="1130300" y="6652781"/>
          <a:ext cx="889000" cy="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52012</xdr:rowOff>
    </xdr:from>
    <xdr:to>
      <xdr:col>3</xdr:col>
      <xdr:colOff>3175</xdr:colOff>
      <xdr:row>37</xdr:row>
      <xdr:rowOff>153612</xdr:rowOff>
    </xdr:to>
    <xdr:sp macro="" textlink="">
      <xdr:nvSpPr>
        <xdr:cNvPr id="71" name="フローチャート : 判断 70"/>
        <xdr:cNvSpPr/>
      </xdr:nvSpPr>
      <xdr:spPr>
        <a:xfrm>
          <a:off x="1968500" y="63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170139</xdr:rowOff>
    </xdr:from>
    <xdr:ext cx="534377" cy="259045"/>
    <xdr:sp macro="" textlink="">
      <xdr:nvSpPr>
        <xdr:cNvPr id="72" name="テキスト ボックス 71"/>
        <xdr:cNvSpPr txBox="1"/>
      </xdr:nvSpPr>
      <xdr:spPr>
        <a:xfrm>
          <a:off x="1752111" y="617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38052</xdr:rowOff>
    </xdr:from>
    <xdr:to>
      <xdr:col>1</xdr:col>
      <xdr:colOff>485775</xdr:colOff>
      <xdr:row>37</xdr:row>
      <xdr:rowOff>139652</xdr:rowOff>
    </xdr:to>
    <xdr:sp macro="" textlink="">
      <xdr:nvSpPr>
        <xdr:cNvPr id="73" name="フローチャート : 判断 72"/>
        <xdr:cNvSpPr/>
      </xdr:nvSpPr>
      <xdr:spPr>
        <a:xfrm>
          <a:off x="1079500" y="638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156179</xdr:rowOff>
    </xdr:from>
    <xdr:ext cx="534377" cy="259045"/>
    <xdr:sp macro="" textlink="">
      <xdr:nvSpPr>
        <xdr:cNvPr id="74" name="テキスト ボックス 73"/>
        <xdr:cNvSpPr txBox="1"/>
      </xdr:nvSpPr>
      <xdr:spPr>
        <a:xfrm>
          <a:off x="863111" y="615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104872</xdr:rowOff>
    </xdr:from>
    <xdr:to>
      <xdr:col>6</xdr:col>
      <xdr:colOff>561975</xdr:colOff>
      <xdr:row>39</xdr:row>
      <xdr:rowOff>35022</xdr:rowOff>
    </xdr:to>
    <xdr:sp macro="" textlink="">
      <xdr:nvSpPr>
        <xdr:cNvPr id="80" name="円/楕円 79"/>
        <xdr:cNvSpPr/>
      </xdr:nvSpPr>
      <xdr:spPr>
        <a:xfrm>
          <a:off x="4584700" y="661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19799</xdr:rowOff>
    </xdr:from>
    <xdr:ext cx="534377" cy="259045"/>
    <xdr:sp macro="" textlink="">
      <xdr:nvSpPr>
        <xdr:cNvPr id="81" name="人件費該当値テキスト"/>
        <xdr:cNvSpPr txBox="1"/>
      </xdr:nvSpPr>
      <xdr:spPr>
        <a:xfrm>
          <a:off x="4686300" y="653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57,904</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79329</xdr:rowOff>
    </xdr:from>
    <xdr:to>
      <xdr:col>5</xdr:col>
      <xdr:colOff>409575</xdr:colOff>
      <xdr:row>39</xdr:row>
      <xdr:rowOff>9479</xdr:rowOff>
    </xdr:to>
    <xdr:sp macro="" textlink="">
      <xdr:nvSpPr>
        <xdr:cNvPr id="82" name="円/楕円 81"/>
        <xdr:cNvSpPr/>
      </xdr:nvSpPr>
      <xdr:spPr>
        <a:xfrm>
          <a:off x="3746500" y="659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39</xdr:row>
      <xdr:rowOff>606</xdr:rowOff>
    </xdr:from>
    <xdr:ext cx="534377" cy="259045"/>
    <xdr:sp macro="" textlink="">
      <xdr:nvSpPr>
        <xdr:cNvPr id="83" name="テキスト ボックス 82"/>
        <xdr:cNvSpPr txBox="1"/>
      </xdr:nvSpPr>
      <xdr:spPr>
        <a:xfrm>
          <a:off x="3530111" y="668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61,256</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80556</xdr:rowOff>
    </xdr:from>
    <xdr:to>
      <xdr:col>4</xdr:col>
      <xdr:colOff>206375</xdr:colOff>
      <xdr:row>39</xdr:row>
      <xdr:rowOff>10706</xdr:rowOff>
    </xdr:to>
    <xdr:sp macro="" textlink="">
      <xdr:nvSpPr>
        <xdr:cNvPr id="84" name="円/楕円 83"/>
        <xdr:cNvSpPr/>
      </xdr:nvSpPr>
      <xdr:spPr>
        <a:xfrm>
          <a:off x="2857500" y="659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39</xdr:row>
      <xdr:rowOff>1833</xdr:rowOff>
    </xdr:from>
    <xdr:ext cx="534377" cy="259045"/>
    <xdr:sp macro="" textlink="">
      <xdr:nvSpPr>
        <xdr:cNvPr id="85" name="テキスト ボックス 84"/>
        <xdr:cNvSpPr txBox="1"/>
      </xdr:nvSpPr>
      <xdr:spPr>
        <a:xfrm>
          <a:off x="2641111" y="668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61,095</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90226</xdr:rowOff>
    </xdr:from>
    <xdr:to>
      <xdr:col>3</xdr:col>
      <xdr:colOff>3175</xdr:colOff>
      <xdr:row>39</xdr:row>
      <xdr:rowOff>20376</xdr:rowOff>
    </xdr:to>
    <xdr:sp macro="" textlink="">
      <xdr:nvSpPr>
        <xdr:cNvPr id="86" name="円/楕円 85"/>
        <xdr:cNvSpPr/>
      </xdr:nvSpPr>
      <xdr:spPr>
        <a:xfrm>
          <a:off x="1968500" y="660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39</xdr:row>
      <xdr:rowOff>11503</xdr:rowOff>
    </xdr:from>
    <xdr:ext cx="534377" cy="259045"/>
    <xdr:sp macro="" textlink="">
      <xdr:nvSpPr>
        <xdr:cNvPr id="87" name="テキスト ボックス 86"/>
        <xdr:cNvSpPr txBox="1"/>
      </xdr:nvSpPr>
      <xdr:spPr>
        <a:xfrm>
          <a:off x="1752111" y="669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59,826</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86881</xdr:rowOff>
    </xdr:from>
    <xdr:to>
      <xdr:col>1</xdr:col>
      <xdr:colOff>485775</xdr:colOff>
      <xdr:row>39</xdr:row>
      <xdr:rowOff>17031</xdr:rowOff>
    </xdr:to>
    <xdr:sp macro="" textlink="">
      <xdr:nvSpPr>
        <xdr:cNvPr id="88" name="円/楕円 87"/>
        <xdr:cNvSpPr/>
      </xdr:nvSpPr>
      <xdr:spPr>
        <a:xfrm>
          <a:off x="1079500" y="660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39</xdr:row>
      <xdr:rowOff>8158</xdr:rowOff>
    </xdr:from>
    <xdr:ext cx="534377" cy="259045"/>
    <xdr:sp macro="" textlink="">
      <xdr:nvSpPr>
        <xdr:cNvPr id="89" name="テキスト ボックス 88"/>
        <xdr:cNvSpPr txBox="1"/>
      </xdr:nvSpPr>
      <xdr:spPr>
        <a:xfrm>
          <a:off x="863111" y="669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60,265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54,188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38572</xdr:rowOff>
    </xdr:from>
    <xdr:to>
      <xdr:col>6</xdr:col>
      <xdr:colOff>510540</xdr:colOff>
      <xdr:row>57</xdr:row>
      <xdr:rowOff>147166</xdr:rowOff>
    </xdr:to>
    <xdr:cxnSp macro="">
      <xdr:nvCxnSpPr>
        <xdr:cNvPr id="111" name="直線コネクタ 110"/>
        <xdr:cNvCxnSpPr/>
      </xdr:nvCxnSpPr>
      <xdr:spPr>
        <a:xfrm flipV="1">
          <a:off x="4633595" y="8611072"/>
          <a:ext cx="1270" cy="1308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150993</xdr:rowOff>
    </xdr:from>
    <xdr:ext cx="534377" cy="259045"/>
    <xdr:sp macro="" textlink="">
      <xdr:nvSpPr>
        <xdr:cNvPr id="112" name="物件費最小値テキスト"/>
        <xdr:cNvSpPr txBox="1"/>
      </xdr:nvSpPr>
      <xdr:spPr>
        <a:xfrm>
          <a:off x="4686300" y="992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35,867</a:t>
          </a:r>
          <a:endParaRPr kumimoji="1" lang="ja-JP" altLang="en-US" sz="1000" b="1">
            <a:latin typeface="ＭＳ Ｐゴシック"/>
          </a:endParaRPr>
        </a:p>
      </xdr:txBody>
    </xdr:sp>
    <xdr:clientData/>
  </xdr:oneCellAnchor>
  <xdr:twoCellAnchor>
    <xdr:from>
      <xdr:col>6</xdr:col>
      <xdr:colOff>422275</xdr:colOff>
      <xdr:row>57</xdr:row>
      <xdr:rowOff>147166</xdr:rowOff>
    </xdr:from>
    <xdr:to>
      <xdr:col>6</xdr:col>
      <xdr:colOff>600075</xdr:colOff>
      <xdr:row>57</xdr:row>
      <xdr:rowOff>147166</xdr:rowOff>
    </xdr:to>
    <xdr:cxnSp macro="">
      <xdr:nvCxnSpPr>
        <xdr:cNvPr id="113" name="直線コネクタ 112"/>
        <xdr:cNvCxnSpPr/>
      </xdr:nvCxnSpPr>
      <xdr:spPr>
        <a:xfrm>
          <a:off x="4546600" y="991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156699</xdr:rowOff>
    </xdr:from>
    <xdr:ext cx="599010" cy="259045"/>
    <xdr:sp macro="" textlink="">
      <xdr:nvSpPr>
        <xdr:cNvPr id="114" name="物件費最大値テキスト"/>
        <xdr:cNvSpPr txBox="1"/>
      </xdr:nvSpPr>
      <xdr:spPr>
        <a:xfrm>
          <a:off x="4686300" y="838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322,119</a:t>
          </a:r>
          <a:endParaRPr kumimoji="1" lang="ja-JP" altLang="en-US" sz="1000" b="1">
            <a:latin typeface="ＭＳ Ｐゴシック"/>
          </a:endParaRPr>
        </a:p>
      </xdr:txBody>
    </xdr:sp>
    <xdr:clientData/>
  </xdr:oneCellAnchor>
  <xdr:twoCellAnchor>
    <xdr:from>
      <xdr:col>6</xdr:col>
      <xdr:colOff>422275</xdr:colOff>
      <xdr:row>50</xdr:row>
      <xdr:rowOff>38572</xdr:rowOff>
    </xdr:from>
    <xdr:to>
      <xdr:col>6</xdr:col>
      <xdr:colOff>600075</xdr:colOff>
      <xdr:row>50</xdr:row>
      <xdr:rowOff>38572</xdr:rowOff>
    </xdr:to>
    <xdr:cxnSp macro="">
      <xdr:nvCxnSpPr>
        <xdr:cNvPr id="115" name="直線コネクタ 114"/>
        <xdr:cNvCxnSpPr/>
      </xdr:nvCxnSpPr>
      <xdr:spPr>
        <a:xfrm>
          <a:off x="4546600" y="861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163502</xdr:rowOff>
    </xdr:from>
    <xdr:to>
      <xdr:col>6</xdr:col>
      <xdr:colOff>511175</xdr:colOff>
      <xdr:row>57</xdr:row>
      <xdr:rowOff>12256</xdr:rowOff>
    </xdr:to>
    <xdr:cxnSp macro="">
      <xdr:nvCxnSpPr>
        <xdr:cNvPr id="116" name="直線コネクタ 115"/>
        <xdr:cNvCxnSpPr/>
      </xdr:nvCxnSpPr>
      <xdr:spPr>
        <a:xfrm flipV="1">
          <a:off x="3797300" y="9764702"/>
          <a:ext cx="838200" cy="20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80976</xdr:rowOff>
    </xdr:from>
    <xdr:ext cx="534377" cy="259045"/>
    <xdr:sp macro="" textlink="">
      <xdr:nvSpPr>
        <xdr:cNvPr id="117" name="物件費平均値テキスト"/>
        <xdr:cNvSpPr txBox="1"/>
      </xdr:nvSpPr>
      <xdr:spPr>
        <a:xfrm>
          <a:off x="4686300" y="9510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81,737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58099</xdr:rowOff>
    </xdr:from>
    <xdr:to>
      <xdr:col>6</xdr:col>
      <xdr:colOff>561975</xdr:colOff>
      <xdr:row>56</xdr:row>
      <xdr:rowOff>159699</xdr:rowOff>
    </xdr:to>
    <xdr:sp macro="" textlink="">
      <xdr:nvSpPr>
        <xdr:cNvPr id="118" name="フローチャート : 判断 117"/>
        <xdr:cNvSpPr/>
      </xdr:nvSpPr>
      <xdr:spPr>
        <a:xfrm>
          <a:off x="45847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12256</xdr:rowOff>
    </xdr:from>
    <xdr:to>
      <xdr:col>5</xdr:col>
      <xdr:colOff>358775</xdr:colOff>
      <xdr:row>57</xdr:row>
      <xdr:rowOff>21226</xdr:rowOff>
    </xdr:to>
    <xdr:cxnSp macro="">
      <xdr:nvCxnSpPr>
        <xdr:cNvPr id="119" name="直線コネクタ 118"/>
        <xdr:cNvCxnSpPr/>
      </xdr:nvCxnSpPr>
      <xdr:spPr>
        <a:xfrm flipV="1">
          <a:off x="2908300" y="9784906"/>
          <a:ext cx="889000" cy="8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10709</xdr:rowOff>
    </xdr:from>
    <xdr:to>
      <xdr:col>5</xdr:col>
      <xdr:colOff>409575</xdr:colOff>
      <xdr:row>56</xdr:row>
      <xdr:rowOff>112309</xdr:rowOff>
    </xdr:to>
    <xdr:sp macro="" textlink="">
      <xdr:nvSpPr>
        <xdr:cNvPr id="120" name="フローチャート : 判断 119"/>
        <xdr:cNvSpPr/>
      </xdr:nvSpPr>
      <xdr:spPr>
        <a:xfrm>
          <a:off x="3746500" y="96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128836</xdr:rowOff>
    </xdr:from>
    <xdr:ext cx="534377" cy="259045"/>
    <xdr:sp macro="" textlink="">
      <xdr:nvSpPr>
        <xdr:cNvPr id="121" name="テキスト ボックス 120"/>
        <xdr:cNvSpPr txBox="1"/>
      </xdr:nvSpPr>
      <xdr:spPr>
        <a:xfrm>
          <a:off x="3530111" y="938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92,102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21226</xdr:rowOff>
    </xdr:from>
    <xdr:to>
      <xdr:col>4</xdr:col>
      <xdr:colOff>155575</xdr:colOff>
      <xdr:row>57</xdr:row>
      <xdr:rowOff>30585</xdr:rowOff>
    </xdr:to>
    <xdr:cxnSp macro="">
      <xdr:nvCxnSpPr>
        <xdr:cNvPr id="122" name="直線コネクタ 121"/>
        <xdr:cNvCxnSpPr/>
      </xdr:nvCxnSpPr>
      <xdr:spPr>
        <a:xfrm flipV="1">
          <a:off x="2019300" y="9793876"/>
          <a:ext cx="889000" cy="9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87570</xdr:rowOff>
    </xdr:from>
    <xdr:to>
      <xdr:col>4</xdr:col>
      <xdr:colOff>206375</xdr:colOff>
      <xdr:row>57</xdr:row>
      <xdr:rowOff>17720</xdr:rowOff>
    </xdr:to>
    <xdr:sp macro="" textlink="">
      <xdr:nvSpPr>
        <xdr:cNvPr id="123" name="フローチャート : 判断 122"/>
        <xdr:cNvSpPr/>
      </xdr:nvSpPr>
      <xdr:spPr>
        <a:xfrm>
          <a:off x="2857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34247</xdr:rowOff>
    </xdr:from>
    <xdr:ext cx="534377" cy="259045"/>
    <xdr:sp macro="" textlink="">
      <xdr:nvSpPr>
        <xdr:cNvPr id="124" name="テキスト ボックス 123"/>
        <xdr:cNvSpPr txBox="1"/>
      </xdr:nvSpPr>
      <xdr:spPr>
        <a:xfrm>
          <a:off x="2641111" y="946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27965</xdr:rowOff>
    </xdr:from>
    <xdr:to>
      <xdr:col>2</xdr:col>
      <xdr:colOff>638175</xdr:colOff>
      <xdr:row>57</xdr:row>
      <xdr:rowOff>30585</xdr:rowOff>
    </xdr:to>
    <xdr:cxnSp macro="">
      <xdr:nvCxnSpPr>
        <xdr:cNvPr id="125" name="直線コネクタ 124"/>
        <xdr:cNvCxnSpPr/>
      </xdr:nvCxnSpPr>
      <xdr:spPr>
        <a:xfrm>
          <a:off x="1130300" y="9800615"/>
          <a:ext cx="889000" cy="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106759</xdr:rowOff>
    </xdr:from>
    <xdr:to>
      <xdr:col>3</xdr:col>
      <xdr:colOff>3175</xdr:colOff>
      <xdr:row>57</xdr:row>
      <xdr:rowOff>36909</xdr:rowOff>
    </xdr:to>
    <xdr:sp macro="" textlink="">
      <xdr:nvSpPr>
        <xdr:cNvPr id="126" name="フローチャート : 判断 125"/>
        <xdr:cNvSpPr/>
      </xdr:nvSpPr>
      <xdr:spPr>
        <a:xfrm>
          <a:off x="1968500" y="97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53436</xdr:rowOff>
    </xdr:from>
    <xdr:ext cx="534377" cy="259045"/>
    <xdr:sp macro="" textlink="">
      <xdr:nvSpPr>
        <xdr:cNvPr id="127" name="テキスト ボックス 126"/>
        <xdr:cNvSpPr txBox="1"/>
      </xdr:nvSpPr>
      <xdr:spPr>
        <a:xfrm>
          <a:off x="1752111" y="948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117306</xdr:rowOff>
    </xdr:from>
    <xdr:to>
      <xdr:col>1</xdr:col>
      <xdr:colOff>485775</xdr:colOff>
      <xdr:row>57</xdr:row>
      <xdr:rowOff>47456</xdr:rowOff>
    </xdr:to>
    <xdr:sp macro="" textlink="">
      <xdr:nvSpPr>
        <xdr:cNvPr id="128" name="フローチャート : 判断 127"/>
        <xdr:cNvSpPr/>
      </xdr:nvSpPr>
      <xdr:spPr>
        <a:xfrm>
          <a:off x="1079500" y="971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63983</xdr:rowOff>
    </xdr:from>
    <xdr:ext cx="534377" cy="259045"/>
    <xdr:sp macro="" textlink="">
      <xdr:nvSpPr>
        <xdr:cNvPr id="129" name="テキスト ボックス 128"/>
        <xdr:cNvSpPr txBox="1"/>
      </xdr:nvSpPr>
      <xdr:spPr>
        <a:xfrm>
          <a:off x="863111" y="949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112702</xdr:rowOff>
    </xdr:from>
    <xdr:to>
      <xdr:col>6</xdr:col>
      <xdr:colOff>561975</xdr:colOff>
      <xdr:row>57</xdr:row>
      <xdr:rowOff>42852</xdr:rowOff>
    </xdr:to>
    <xdr:sp macro="" textlink="">
      <xdr:nvSpPr>
        <xdr:cNvPr id="135" name="円/楕円 134"/>
        <xdr:cNvSpPr/>
      </xdr:nvSpPr>
      <xdr:spPr>
        <a:xfrm>
          <a:off x="4584700" y="971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91129</xdr:rowOff>
    </xdr:from>
    <xdr:ext cx="534377" cy="259045"/>
    <xdr:sp macro="" textlink="">
      <xdr:nvSpPr>
        <xdr:cNvPr id="136" name="物件費該当値テキスト"/>
        <xdr:cNvSpPr txBox="1"/>
      </xdr:nvSpPr>
      <xdr:spPr>
        <a:xfrm>
          <a:off x="4686300" y="969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69,794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132906</xdr:rowOff>
    </xdr:from>
    <xdr:to>
      <xdr:col>5</xdr:col>
      <xdr:colOff>409575</xdr:colOff>
      <xdr:row>57</xdr:row>
      <xdr:rowOff>63056</xdr:rowOff>
    </xdr:to>
    <xdr:sp macro="" textlink="">
      <xdr:nvSpPr>
        <xdr:cNvPr id="137" name="円/楕円 136"/>
        <xdr:cNvSpPr/>
      </xdr:nvSpPr>
      <xdr:spPr>
        <a:xfrm>
          <a:off x="3746500" y="973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54183</xdr:rowOff>
    </xdr:from>
    <xdr:ext cx="534377" cy="259045"/>
    <xdr:sp macro="" textlink="">
      <xdr:nvSpPr>
        <xdr:cNvPr id="138" name="テキスト ボックス 137"/>
        <xdr:cNvSpPr txBox="1"/>
      </xdr:nvSpPr>
      <xdr:spPr>
        <a:xfrm>
          <a:off x="3530111" y="982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65,375</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141876</xdr:rowOff>
    </xdr:from>
    <xdr:to>
      <xdr:col>4</xdr:col>
      <xdr:colOff>206375</xdr:colOff>
      <xdr:row>57</xdr:row>
      <xdr:rowOff>72026</xdr:rowOff>
    </xdr:to>
    <xdr:sp macro="" textlink="">
      <xdr:nvSpPr>
        <xdr:cNvPr id="139" name="円/楕円 138"/>
        <xdr:cNvSpPr/>
      </xdr:nvSpPr>
      <xdr:spPr>
        <a:xfrm>
          <a:off x="2857500" y="974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63153</xdr:rowOff>
    </xdr:from>
    <xdr:ext cx="534377" cy="259045"/>
    <xdr:sp macro="" textlink="">
      <xdr:nvSpPr>
        <xdr:cNvPr id="140" name="テキスト ボックス 139"/>
        <xdr:cNvSpPr txBox="1"/>
      </xdr:nvSpPr>
      <xdr:spPr>
        <a:xfrm>
          <a:off x="2641111" y="983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63,413</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151235</xdr:rowOff>
    </xdr:from>
    <xdr:to>
      <xdr:col>3</xdr:col>
      <xdr:colOff>3175</xdr:colOff>
      <xdr:row>57</xdr:row>
      <xdr:rowOff>81385</xdr:rowOff>
    </xdr:to>
    <xdr:sp macro="" textlink="">
      <xdr:nvSpPr>
        <xdr:cNvPr id="141" name="円/楕円 140"/>
        <xdr:cNvSpPr/>
      </xdr:nvSpPr>
      <xdr:spPr>
        <a:xfrm>
          <a:off x="1968500" y="975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72512</xdr:rowOff>
    </xdr:from>
    <xdr:ext cx="534377" cy="259045"/>
    <xdr:sp macro="" textlink="">
      <xdr:nvSpPr>
        <xdr:cNvPr id="142" name="テキスト ボックス 141"/>
        <xdr:cNvSpPr txBox="1"/>
      </xdr:nvSpPr>
      <xdr:spPr>
        <a:xfrm>
          <a:off x="1752111" y="984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61,366</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148615</xdr:rowOff>
    </xdr:from>
    <xdr:to>
      <xdr:col>1</xdr:col>
      <xdr:colOff>485775</xdr:colOff>
      <xdr:row>57</xdr:row>
      <xdr:rowOff>78765</xdr:rowOff>
    </xdr:to>
    <xdr:sp macro="" textlink="">
      <xdr:nvSpPr>
        <xdr:cNvPr id="143" name="円/楕円 142"/>
        <xdr:cNvSpPr/>
      </xdr:nvSpPr>
      <xdr:spPr>
        <a:xfrm>
          <a:off x="1079500" y="974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69892</xdr:rowOff>
    </xdr:from>
    <xdr:ext cx="534377" cy="259045"/>
    <xdr:sp macro="" textlink="">
      <xdr:nvSpPr>
        <xdr:cNvPr id="144" name="テキスト ボックス 143"/>
        <xdr:cNvSpPr txBox="1"/>
      </xdr:nvSpPr>
      <xdr:spPr>
        <a:xfrm>
          <a:off x="863111" y="984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61,939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64674</xdr:rowOff>
    </xdr:from>
    <xdr:to>
      <xdr:col>6</xdr:col>
      <xdr:colOff>510540</xdr:colOff>
      <xdr:row>78</xdr:row>
      <xdr:rowOff>102209</xdr:rowOff>
    </xdr:to>
    <xdr:cxnSp macro="">
      <xdr:nvCxnSpPr>
        <xdr:cNvPr id="166" name="直線コネクタ 165"/>
        <xdr:cNvCxnSpPr/>
      </xdr:nvCxnSpPr>
      <xdr:spPr>
        <a:xfrm flipV="1">
          <a:off x="4633595" y="12237624"/>
          <a:ext cx="1270" cy="123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106036</xdr:rowOff>
    </xdr:from>
    <xdr:ext cx="378565" cy="259045"/>
    <xdr:sp macro="" textlink="">
      <xdr:nvSpPr>
        <xdr:cNvPr id="167" name="維持補修費最小値テキスト"/>
        <xdr:cNvSpPr txBox="1"/>
      </xdr:nvSpPr>
      <xdr:spPr>
        <a:xfrm>
          <a:off x="4686300" y="13479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a:t>
          </a:r>
          <a:endParaRPr kumimoji="1" lang="ja-JP" altLang="en-US" sz="1000" b="1">
            <a:latin typeface="ＭＳ Ｐゴシック"/>
          </a:endParaRPr>
        </a:p>
      </xdr:txBody>
    </xdr:sp>
    <xdr:clientData/>
  </xdr:oneCellAnchor>
  <xdr:twoCellAnchor>
    <xdr:from>
      <xdr:col>6</xdr:col>
      <xdr:colOff>422275</xdr:colOff>
      <xdr:row>78</xdr:row>
      <xdr:rowOff>102209</xdr:rowOff>
    </xdr:from>
    <xdr:to>
      <xdr:col>6</xdr:col>
      <xdr:colOff>600075</xdr:colOff>
      <xdr:row>78</xdr:row>
      <xdr:rowOff>102209</xdr:rowOff>
    </xdr:to>
    <xdr:cxnSp macro="">
      <xdr:nvCxnSpPr>
        <xdr:cNvPr id="168" name="直線コネクタ 167"/>
        <xdr:cNvCxnSpPr/>
      </xdr:nvCxnSpPr>
      <xdr:spPr>
        <a:xfrm>
          <a:off x="4546600" y="1347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11351</xdr:rowOff>
    </xdr:from>
    <xdr:ext cx="534377" cy="259045"/>
    <xdr:sp macro="" textlink="">
      <xdr:nvSpPr>
        <xdr:cNvPr id="169" name="維持補修費最大値テキスト"/>
        <xdr:cNvSpPr txBox="1"/>
      </xdr:nvSpPr>
      <xdr:spPr>
        <a:xfrm>
          <a:off x="4686300" y="1201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27,891</a:t>
          </a:r>
          <a:endParaRPr kumimoji="1" lang="ja-JP" altLang="en-US" sz="1000" b="1">
            <a:latin typeface="ＭＳ Ｐゴシック"/>
          </a:endParaRPr>
        </a:p>
      </xdr:txBody>
    </xdr:sp>
    <xdr:clientData/>
  </xdr:oneCellAnchor>
  <xdr:twoCellAnchor>
    <xdr:from>
      <xdr:col>6</xdr:col>
      <xdr:colOff>422275</xdr:colOff>
      <xdr:row>71</xdr:row>
      <xdr:rowOff>64674</xdr:rowOff>
    </xdr:from>
    <xdr:to>
      <xdr:col>6</xdr:col>
      <xdr:colOff>600075</xdr:colOff>
      <xdr:row>71</xdr:row>
      <xdr:rowOff>64674</xdr:rowOff>
    </xdr:to>
    <xdr:cxnSp macro="">
      <xdr:nvCxnSpPr>
        <xdr:cNvPr id="170" name="直線コネクタ 169"/>
        <xdr:cNvCxnSpPr/>
      </xdr:nvCxnSpPr>
      <xdr:spPr>
        <a:xfrm>
          <a:off x="4546600" y="12237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107011</xdr:rowOff>
    </xdr:from>
    <xdr:to>
      <xdr:col>6</xdr:col>
      <xdr:colOff>511175</xdr:colOff>
      <xdr:row>77</xdr:row>
      <xdr:rowOff>126989</xdr:rowOff>
    </xdr:to>
    <xdr:cxnSp macro="">
      <xdr:nvCxnSpPr>
        <xdr:cNvPr id="171" name="直線コネクタ 170"/>
        <xdr:cNvCxnSpPr/>
      </xdr:nvCxnSpPr>
      <xdr:spPr>
        <a:xfrm flipV="1">
          <a:off x="3797300" y="13308661"/>
          <a:ext cx="838200" cy="19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71086</xdr:rowOff>
    </xdr:from>
    <xdr:ext cx="469744" cy="259045"/>
    <xdr:sp macro="" textlink="">
      <xdr:nvSpPr>
        <xdr:cNvPr id="172" name="維持補修費平均値テキスト"/>
        <xdr:cNvSpPr txBox="1"/>
      </xdr:nvSpPr>
      <xdr:spPr>
        <a:xfrm>
          <a:off x="4686300" y="13101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48209</xdr:rowOff>
    </xdr:from>
    <xdr:to>
      <xdr:col>6</xdr:col>
      <xdr:colOff>561975</xdr:colOff>
      <xdr:row>77</xdr:row>
      <xdr:rowOff>149809</xdr:rowOff>
    </xdr:to>
    <xdr:sp macro="" textlink="">
      <xdr:nvSpPr>
        <xdr:cNvPr id="173" name="フローチャート : 判断 172"/>
        <xdr:cNvSpPr/>
      </xdr:nvSpPr>
      <xdr:spPr>
        <a:xfrm>
          <a:off x="45847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126212</xdr:rowOff>
    </xdr:from>
    <xdr:to>
      <xdr:col>5</xdr:col>
      <xdr:colOff>358775</xdr:colOff>
      <xdr:row>77</xdr:row>
      <xdr:rowOff>126989</xdr:rowOff>
    </xdr:to>
    <xdr:cxnSp macro="">
      <xdr:nvCxnSpPr>
        <xdr:cNvPr id="174" name="直線コネクタ 173"/>
        <xdr:cNvCxnSpPr/>
      </xdr:nvCxnSpPr>
      <xdr:spPr>
        <a:xfrm>
          <a:off x="2908300" y="13327862"/>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9759</xdr:rowOff>
    </xdr:from>
    <xdr:to>
      <xdr:col>5</xdr:col>
      <xdr:colOff>409575</xdr:colOff>
      <xdr:row>77</xdr:row>
      <xdr:rowOff>111359</xdr:rowOff>
    </xdr:to>
    <xdr:sp macro="" textlink="">
      <xdr:nvSpPr>
        <xdr:cNvPr id="175" name="フローチャート : 判断 174"/>
        <xdr:cNvSpPr/>
      </xdr:nvSpPr>
      <xdr:spPr>
        <a:xfrm>
          <a:off x="3746500" y="1321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127886</xdr:rowOff>
    </xdr:from>
    <xdr:ext cx="469744" cy="259045"/>
    <xdr:sp macro="" textlink="">
      <xdr:nvSpPr>
        <xdr:cNvPr id="176" name="テキスト ボックス 175"/>
        <xdr:cNvSpPr txBox="1"/>
      </xdr:nvSpPr>
      <xdr:spPr>
        <a:xfrm>
          <a:off x="3562427" y="1298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60970</xdr:rowOff>
    </xdr:from>
    <xdr:to>
      <xdr:col>4</xdr:col>
      <xdr:colOff>155575</xdr:colOff>
      <xdr:row>77</xdr:row>
      <xdr:rowOff>126212</xdr:rowOff>
    </xdr:to>
    <xdr:cxnSp macro="">
      <xdr:nvCxnSpPr>
        <xdr:cNvPr id="177" name="直線コネクタ 176"/>
        <xdr:cNvCxnSpPr/>
      </xdr:nvCxnSpPr>
      <xdr:spPr>
        <a:xfrm>
          <a:off x="2019300" y="13262620"/>
          <a:ext cx="889000" cy="6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156246</xdr:rowOff>
    </xdr:from>
    <xdr:to>
      <xdr:col>4</xdr:col>
      <xdr:colOff>206375</xdr:colOff>
      <xdr:row>77</xdr:row>
      <xdr:rowOff>86396</xdr:rowOff>
    </xdr:to>
    <xdr:sp macro="" textlink="">
      <xdr:nvSpPr>
        <xdr:cNvPr id="178" name="フローチャート : 判断 177"/>
        <xdr:cNvSpPr/>
      </xdr:nvSpPr>
      <xdr:spPr>
        <a:xfrm>
          <a:off x="2857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102923</xdr:rowOff>
    </xdr:from>
    <xdr:ext cx="469744" cy="259045"/>
    <xdr:sp macro="" textlink="">
      <xdr:nvSpPr>
        <xdr:cNvPr id="179" name="テキスト ボックス 178"/>
        <xdr:cNvSpPr txBox="1"/>
      </xdr:nvSpPr>
      <xdr:spPr>
        <a:xfrm>
          <a:off x="2673427"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60970</xdr:rowOff>
    </xdr:from>
    <xdr:to>
      <xdr:col>2</xdr:col>
      <xdr:colOff>638175</xdr:colOff>
      <xdr:row>77</xdr:row>
      <xdr:rowOff>63027</xdr:rowOff>
    </xdr:to>
    <xdr:cxnSp macro="">
      <xdr:nvCxnSpPr>
        <xdr:cNvPr id="180" name="直線コネクタ 179"/>
        <xdr:cNvCxnSpPr/>
      </xdr:nvCxnSpPr>
      <xdr:spPr>
        <a:xfrm flipV="1">
          <a:off x="1130300" y="13262620"/>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10674</xdr:rowOff>
    </xdr:from>
    <xdr:to>
      <xdr:col>3</xdr:col>
      <xdr:colOff>3175</xdr:colOff>
      <xdr:row>77</xdr:row>
      <xdr:rowOff>112274</xdr:rowOff>
    </xdr:to>
    <xdr:sp macro="" textlink="">
      <xdr:nvSpPr>
        <xdr:cNvPr id="181" name="フローチャート : 判断 180"/>
        <xdr:cNvSpPr/>
      </xdr:nvSpPr>
      <xdr:spPr>
        <a:xfrm>
          <a:off x="1968500" y="1321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103401</xdr:rowOff>
    </xdr:from>
    <xdr:ext cx="469744" cy="259045"/>
    <xdr:sp macro="" textlink="">
      <xdr:nvSpPr>
        <xdr:cNvPr id="182" name="テキスト ボックス 181"/>
        <xdr:cNvSpPr txBox="1"/>
      </xdr:nvSpPr>
      <xdr:spPr>
        <a:xfrm>
          <a:off x="1784427" y="13305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11495</xdr:rowOff>
    </xdr:from>
    <xdr:to>
      <xdr:col>1</xdr:col>
      <xdr:colOff>485775</xdr:colOff>
      <xdr:row>77</xdr:row>
      <xdr:rowOff>113095</xdr:rowOff>
    </xdr:to>
    <xdr:sp macro="" textlink="">
      <xdr:nvSpPr>
        <xdr:cNvPr id="183" name="フローチャート : 判断 182"/>
        <xdr:cNvSpPr/>
      </xdr:nvSpPr>
      <xdr:spPr>
        <a:xfrm>
          <a:off x="1079500" y="1321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129622</xdr:rowOff>
    </xdr:from>
    <xdr:ext cx="469744" cy="259045"/>
    <xdr:sp macro="" textlink="">
      <xdr:nvSpPr>
        <xdr:cNvPr id="184" name="テキスト ボックス 183"/>
        <xdr:cNvSpPr txBox="1"/>
      </xdr:nvSpPr>
      <xdr:spPr>
        <a:xfrm>
          <a:off x="895427" y="12988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56211</xdr:rowOff>
    </xdr:from>
    <xdr:to>
      <xdr:col>6</xdr:col>
      <xdr:colOff>561975</xdr:colOff>
      <xdr:row>77</xdr:row>
      <xdr:rowOff>157811</xdr:rowOff>
    </xdr:to>
    <xdr:sp macro="" textlink="">
      <xdr:nvSpPr>
        <xdr:cNvPr id="190" name="円/楕円 189"/>
        <xdr:cNvSpPr/>
      </xdr:nvSpPr>
      <xdr:spPr>
        <a:xfrm>
          <a:off x="4584700" y="132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34638</xdr:rowOff>
    </xdr:from>
    <xdr:ext cx="469744" cy="259045"/>
    <xdr:sp macro="" textlink="">
      <xdr:nvSpPr>
        <xdr:cNvPr id="191" name="維持補修費該当値テキスト"/>
        <xdr:cNvSpPr txBox="1"/>
      </xdr:nvSpPr>
      <xdr:spPr>
        <a:xfrm>
          <a:off x="4686300" y="13236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4,465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76189</xdr:rowOff>
    </xdr:from>
    <xdr:to>
      <xdr:col>5</xdr:col>
      <xdr:colOff>409575</xdr:colOff>
      <xdr:row>78</xdr:row>
      <xdr:rowOff>6339</xdr:rowOff>
    </xdr:to>
    <xdr:sp macro="" textlink="">
      <xdr:nvSpPr>
        <xdr:cNvPr id="192" name="円/楕円 191"/>
        <xdr:cNvSpPr/>
      </xdr:nvSpPr>
      <xdr:spPr>
        <a:xfrm>
          <a:off x="3746500" y="1327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168916</xdr:rowOff>
    </xdr:from>
    <xdr:ext cx="469744" cy="259045"/>
    <xdr:sp macro="" textlink="">
      <xdr:nvSpPr>
        <xdr:cNvPr id="193" name="テキスト ボックス 192"/>
        <xdr:cNvSpPr txBox="1"/>
      </xdr:nvSpPr>
      <xdr:spPr>
        <a:xfrm>
          <a:off x="3562427" y="13370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75412</xdr:rowOff>
    </xdr:from>
    <xdr:to>
      <xdr:col>4</xdr:col>
      <xdr:colOff>206375</xdr:colOff>
      <xdr:row>78</xdr:row>
      <xdr:rowOff>5562</xdr:rowOff>
    </xdr:to>
    <xdr:sp macro="" textlink="">
      <xdr:nvSpPr>
        <xdr:cNvPr id="194" name="円/楕円 193"/>
        <xdr:cNvSpPr/>
      </xdr:nvSpPr>
      <xdr:spPr>
        <a:xfrm>
          <a:off x="2857500" y="1327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168139</xdr:rowOff>
    </xdr:from>
    <xdr:ext cx="469744" cy="259045"/>
    <xdr:sp macro="" textlink="">
      <xdr:nvSpPr>
        <xdr:cNvPr id="195" name="テキスト ボックス 194"/>
        <xdr:cNvSpPr txBox="1"/>
      </xdr:nvSpPr>
      <xdr:spPr>
        <a:xfrm>
          <a:off x="2673427" y="1336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10170</xdr:rowOff>
    </xdr:from>
    <xdr:to>
      <xdr:col>3</xdr:col>
      <xdr:colOff>3175</xdr:colOff>
      <xdr:row>77</xdr:row>
      <xdr:rowOff>111770</xdr:rowOff>
    </xdr:to>
    <xdr:sp macro="" textlink="">
      <xdr:nvSpPr>
        <xdr:cNvPr id="196" name="円/楕円 195"/>
        <xdr:cNvSpPr/>
      </xdr:nvSpPr>
      <xdr:spPr>
        <a:xfrm>
          <a:off x="1968500" y="1321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128297</xdr:rowOff>
    </xdr:from>
    <xdr:ext cx="469744" cy="259045"/>
    <xdr:sp macro="" textlink="">
      <xdr:nvSpPr>
        <xdr:cNvPr id="197" name="テキスト ボックス 196"/>
        <xdr:cNvSpPr txBox="1"/>
      </xdr:nvSpPr>
      <xdr:spPr>
        <a:xfrm>
          <a:off x="1784427" y="1298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12227</xdr:rowOff>
    </xdr:from>
    <xdr:to>
      <xdr:col>1</xdr:col>
      <xdr:colOff>485775</xdr:colOff>
      <xdr:row>77</xdr:row>
      <xdr:rowOff>113827</xdr:rowOff>
    </xdr:to>
    <xdr:sp macro="" textlink="">
      <xdr:nvSpPr>
        <xdr:cNvPr id="198" name="円/楕円 197"/>
        <xdr:cNvSpPr/>
      </xdr:nvSpPr>
      <xdr:spPr>
        <a:xfrm>
          <a:off x="1079500" y="1321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104954</xdr:rowOff>
    </xdr:from>
    <xdr:ext cx="469744" cy="259045"/>
    <xdr:sp macro="" textlink="">
      <xdr:nvSpPr>
        <xdr:cNvPr id="199" name="テキスト ボックス 198"/>
        <xdr:cNvSpPr txBox="1"/>
      </xdr:nvSpPr>
      <xdr:spPr>
        <a:xfrm>
          <a:off x="895427" y="13306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96,050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138950</xdr:rowOff>
    </xdr:from>
    <xdr:to>
      <xdr:col>6</xdr:col>
      <xdr:colOff>510540</xdr:colOff>
      <xdr:row>98</xdr:row>
      <xdr:rowOff>32241</xdr:rowOff>
    </xdr:to>
    <xdr:cxnSp macro="">
      <xdr:nvCxnSpPr>
        <xdr:cNvPr id="226" name="直線コネクタ 225"/>
        <xdr:cNvCxnSpPr/>
      </xdr:nvCxnSpPr>
      <xdr:spPr>
        <a:xfrm flipV="1">
          <a:off x="4633595" y="15398000"/>
          <a:ext cx="1270" cy="1436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36068</xdr:rowOff>
    </xdr:from>
    <xdr:ext cx="534377" cy="259045"/>
    <xdr:sp macro="" textlink="">
      <xdr:nvSpPr>
        <xdr:cNvPr id="227" name="扶助費最小値テキスト"/>
        <xdr:cNvSpPr txBox="1"/>
      </xdr:nvSpPr>
      <xdr:spPr>
        <a:xfrm>
          <a:off x="4686300" y="1683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34,581</a:t>
          </a:r>
          <a:endParaRPr kumimoji="1" lang="ja-JP" altLang="en-US" sz="1000" b="1">
            <a:latin typeface="ＭＳ Ｐゴシック"/>
          </a:endParaRPr>
        </a:p>
      </xdr:txBody>
    </xdr:sp>
    <xdr:clientData/>
  </xdr:oneCellAnchor>
  <xdr:twoCellAnchor>
    <xdr:from>
      <xdr:col>6</xdr:col>
      <xdr:colOff>422275</xdr:colOff>
      <xdr:row>98</xdr:row>
      <xdr:rowOff>32241</xdr:rowOff>
    </xdr:from>
    <xdr:to>
      <xdr:col>6</xdr:col>
      <xdr:colOff>600075</xdr:colOff>
      <xdr:row>98</xdr:row>
      <xdr:rowOff>32241</xdr:rowOff>
    </xdr:to>
    <xdr:cxnSp macro="">
      <xdr:nvCxnSpPr>
        <xdr:cNvPr id="228" name="直線コネクタ 227"/>
        <xdr:cNvCxnSpPr/>
      </xdr:nvCxnSpPr>
      <xdr:spPr>
        <a:xfrm>
          <a:off x="4546600" y="1683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85627</xdr:rowOff>
    </xdr:from>
    <xdr:ext cx="599010" cy="259045"/>
    <xdr:sp macro="" textlink="">
      <xdr:nvSpPr>
        <xdr:cNvPr id="229" name="扶助費最大値テキスト"/>
        <xdr:cNvSpPr txBox="1"/>
      </xdr:nvSpPr>
      <xdr:spPr>
        <a:xfrm>
          <a:off x="4686300" y="1517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122,546</a:t>
          </a:r>
          <a:endParaRPr kumimoji="1" lang="ja-JP" altLang="en-US" sz="1000" b="1">
            <a:latin typeface="ＭＳ Ｐゴシック"/>
          </a:endParaRPr>
        </a:p>
      </xdr:txBody>
    </xdr:sp>
    <xdr:clientData/>
  </xdr:oneCellAnchor>
  <xdr:twoCellAnchor>
    <xdr:from>
      <xdr:col>6</xdr:col>
      <xdr:colOff>422275</xdr:colOff>
      <xdr:row>89</xdr:row>
      <xdr:rowOff>138950</xdr:rowOff>
    </xdr:from>
    <xdr:to>
      <xdr:col>6</xdr:col>
      <xdr:colOff>600075</xdr:colOff>
      <xdr:row>89</xdr:row>
      <xdr:rowOff>138950</xdr:rowOff>
    </xdr:to>
    <xdr:cxnSp macro="">
      <xdr:nvCxnSpPr>
        <xdr:cNvPr id="230" name="直線コネクタ 229"/>
        <xdr:cNvCxnSpPr/>
      </xdr:nvCxnSpPr>
      <xdr:spPr>
        <a:xfrm>
          <a:off x="4546600" y="15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65356</xdr:rowOff>
    </xdr:from>
    <xdr:to>
      <xdr:col>6</xdr:col>
      <xdr:colOff>511175</xdr:colOff>
      <xdr:row>94</xdr:row>
      <xdr:rowOff>102389</xdr:rowOff>
    </xdr:to>
    <xdr:cxnSp macro="">
      <xdr:nvCxnSpPr>
        <xdr:cNvPr id="231" name="直線コネクタ 230"/>
        <xdr:cNvCxnSpPr/>
      </xdr:nvCxnSpPr>
      <xdr:spPr>
        <a:xfrm flipV="1">
          <a:off x="3797300" y="16181656"/>
          <a:ext cx="838200" cy="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73663</xdr:rowOff>
    </xdr:from>
    <xdr:ext cx="534377" cy="259045"/>
    <xdr:sp macro="" textlink="">
      <xdr:nvSpPr>
        <xdr:cNvPr id="232" name="扶助費平均値テキスト"/>
        <xdr:cNvSpPr txBox="1"/>
      </xdr:nvSpPr>
      <xdr:spPr>
        <a:xfrm>
          <a:off x="4686300" y="16189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69,612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95236</xdr:rowOff>
    </xdr:from>
    <xdr:to>
      <xdr:col>6</xdr:col>
      <xdr:colOff>561975</xdr:colOff>
      <xdr:row>95</xdr:row>
      <xdr:rowOff>25386</xdr:rowOff>
    </xdr:to>
    <xdr:sp macro="" textlink="">
      <xdr:nvSpPr>
        <xdr:cNvPr id="233" name="フローチャート : 判断 232"/>
        <xdr:cNvSpPr/>
      </xdr:nvSpPr>
      <xdr:spPr>
        <a:xfrm>
          <a:off x="4584700" y="1621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102389</xdr:rowOff>
    </xdr:from>
    <xdr:to>
      <xdr:col>5</xdr:col>
      <xdr:colOff>358775</xdr:colOff>
      <xdr:row>94</xdr:row>
      <xdr:rowOff>150820</xdr:rowOff>
    </xdr:to>
    <xdr:cxnSp macro="">
      <xdr:nvCxnSpPr>
        <xdr:cNvPr id="234" name="直線コネクタ 233"/>
        <xdr:cNvCxnSpPr/>
      </xdr:nvCxnSpPr>
      <xdr:spPr>
        <a:xfrm flipV="1">
          <a:off x="2908300" y="16218689"/>
          <a:ext cx="889000" cy="48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122374</xdr:rowOff>
    </xdr:from>
    <xdr:to>
      <xdr:col>5</xdr:col>
      <xdr:colOff>409575</xdr:colOff>
      <xdr:row>96</xdr:row>
      <xdr:rowOff>52524</xdr:rowOff>
    </xdr:to>
    <xdr:sp macro="" textlink="">
      <xdr:nvSpPr>
        <xdr:cNvPr id="235" name="フローチャート : 判断 234"/>
        <xdr:cNvSpPr/>
      </xdr:nvSpPr>
      <xdr:spPr>
        <a:xfrm>
          <a:off x="3746500" y="1641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43651</xdr:rowOff>
    </xdr:from>
    <xdr:ext cx="534377" cy="259045"/>
    <xdr:sp macro="" textlink="">
      <xdr:nvSpPr>
        <xdr:cNvPr id="236" name="テキスト ボックス 235"/>
        <xdr:cNvSpPr txBox="1"/>
      </xdr:nvSpPr>
      <xdr:spPr>
        <a:xfrm>
          <a:off x="3530111" y="1650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57,450</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150820</xdr:rowOff>
    </xdr:from>
    <xdr:to>
      <xdr:col>4</xdr:col>
      <xdr:colOff>155575</xdr:colOff>
      <xdr:row>95</xdr:row>
      <xdr:rowOff>82910</xdr:rowOff>
    </xdr:to>
    <xdr:cxnSp macro="">
      <xdr:nvCxnSpPr>
        <xdr:cNvPr id="237" name="直線コネクタ 236"/>
        <xdr:cNvCxnSpPr/>
      </xdr:nvCxnSpPr>
      <xdr:spPr>
        <a:xfrm flipV="1">
          <a:off x="2019300" y="16267120"/>
          <a:ext cx="889000" cy="103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71738</xdr:rowOff>
    </xdr:from>
    <xdr:to>
      <xdr:col>4</xdr:col>
      <xdr:colOff>206375</xdr:colOff>
      <xdr:row>96</xdr:row>
      <xdr:rowOff>1888</xdr:rowOff>
    </xdr:to>
    <xdr:sp macro="" textlink="">
      <xdr:nvSpPr>
        <xdr:cNvPr id="238" name="フローチャート : 判断 237"/>
        <xdr:cNvSpPr/>
      </xdr:nvSpPr>
      <xdr:spPr>
        <a:xfrm>
          <a:off x="2857500" y="1635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164465</xdr:rowOff>
    </xdr:from>
    <xdr:ext cx="534377" cy="259045"/>
    <xdr:sp macro="" textlink="">
      <xdr:nvSpPr>
        <xdr:cNvPr id="239" name="テキスト ボックス 238"/>
        <xdr:cNvSpPr txBox="1"/>
      </xdr:nvSpPr>
      <xdr:spPr>
        <a:xfrm>
          <a:off x="2641111" y="1645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82910</xdr:rowOff>
    </xdr:from>
    <xdr:to>
      <xdr:col>2</xdr:col>
      <xdr:colOff>638175</xdr:colOff>
      <xdr:row>95</xdr:row>
      <xdr:rowOff>157155</xdr:rowOff>
    </xdr:to>
    <xdr:cxnSp macro="">
      <xdr:nvCxnSpPr>
        <xdr:cNvPr id="240" name="直線コネクタ 239"/>
        <xdr:cNvCxnSpPr/>
      </xdr:nvCxnSpPr>
      <xdr:spPr>
        <a:xfrm flipV="1">
          <a:off x="1130300" y="16370660"/>
          <a:ext cx="889000" cy="7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164599</xdr:rowOff>
    </xdr:from>
    <xdr:to>
      <xdr:col>3</xdr:col>
      <xdr:colOff>3175</xdr:colOff>
      <xdr:row>96</xdr:row>
      <xdr:rowOff>94749</xdr:rowOff>
    </xdr:to>
    <xdr:sp macro="" textlink="">
      <xdr:nvSpPr>
        <xdr:cNvPr id="241" name="フローチャート : 判断 240"/>
        <xdr:cNvSpPr/>
      </xdr:nvSpPr>
      <xdr:spPr>
        <a:xfrm>
          <a:off x="1968500" y="1645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85876</xdr:rowOff>
    </xdr:from>
    <xdr:ext cx="534377" cy="259045"/>
    <xdr:sp macro="" textlink="">
      <xdr:nvSpPr>
        <xdr:cNvPr id="242" name="テキスト ボックス 241"/>
        <xdr:cNvSpPr txBox="1"/>
      </xdr:nvSpPr>
      <xdr:spPr>
        <a:xfrm>
          <a:off x="1752111" y="1654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23733</xdr:rowOff>
    </xdr:from>
    <xdr:to>
      <xdr:col>1</xdr:col>
      <xdr:colOff>485775</xdr:colOff>
      <xdr:row>96</xdr:row>
      <xdr:rowOff>125333</xdr:rowOff>
    </xdr:to>
    <xdr:sp macro="" textlink="">
      <xdr:nvSpPr>
        <xdr:cNvPr id="243" name="フローチャート : 判断 242"/>
        <xdr:cNvSpPr/>
      </xdr:nvSpPr>
      <xdr:spPr>
        <a:xfrm>
          <a:off x="1079500" y="1648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116460</xdr:rowOff>
    </xdr:from>
    <xdr:ext cx="534377" cy="259045"/>
    <xdr:sp macro="" textlink="">
      <xdr:nvSpPr>
        <xdr:cNvPr id="244" name="テキスト ボックス 243"/>
        <xdr:cNvSpPr txBox="1"/>
      </xdr:nvSpPr>
      <xdr:spPr>
        <a:xfrm>
          <a:off x="863111" y="1657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14556</xdr:rowOff>
    </xdr:from>
    <xdr:to>
      <xdr:col>6</xdr:col>
      <xdr:colOff>561975</xdr:colOff>
      <xdr:row>94</xdr:row>
      <xdr:rowOff>116156</xdr:rowOff>
    </xdr:to>
    <xdr:sp macro="" textlink="">
      <xdr:nvSpPr>
        <xdr:cNvPr id="250" name="円/楕円 249"/>
        <xdr:cNvSpPr/>
      </xdr:nvSpPr>
      <xdr:spPr>
        <a:xfrm>
          <a:off x="4584700" y="1613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37433</xdr:rowOff>
    </xdr:from>
    <xdr:ext cx="534377" cy="259045"/>
    <xdr:sp macro="" textlink="">
      <xdr:nvSpPr>
        <xdr:cNvPr id="251" name="扶助費該当値テキスト"/>
        <xdr:cNvSpPr txBox="1"/>
      </xdr:nvSpPr>
      <xdr:spPr>
        <a:xfrm>
          <a:off x="4686300" y="1598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74,553</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51589</xdr:rowOff>
    </xdr:from>
    <xdr:to>
      <xdr:col>5</xdr:col>
      <xdr:colOff>409575</xdr:colOff>
      <xdr:row>94</xdr:row>
      <xdr:rowOff>153189</xdr:rowOff>
    </xdr:to>
    <xdr:sp macro="" textlink="">
      <xdr:nvSpPr>
        <xdr:cNvPr id="252" name="円/楕円 251"/>
        <xdr:cNvSpPr/>
      </xdr:nvSpPr>
      <xdr:spPr>
        <a:xfrm>
          <a:off x="3746500" y="161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169716</xdr:rowOff>
    </xdr:from>
    <xdr:ext cx="534377" cy="259045"/>
    <xdr:sp macro="" textlink="">
      <xdr:nvSpPr>
        <xdr:cNvPr id="253" name="テキスト ボックス 252"/>
        <xdr:cNvSpPr txBox="1"/>
      </xdr:nvSpPr>
      <xdr:spPr>
        <a:xfrm>
          <a:off x="3530111" y="1594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72,285</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100020</xdr:rowOff>
    </xdr:from>
    <xdr:to>
      <xdr:col>4</xdr:col>
      <xdr:colOff>206375</xdr:colOff>
      <xdr:row>95</xdr:row>
      <xdr:rowOff>30170</xdr:rowOff>
    </xdr:to>
    <xdr:sp macro="" textlink="">
      <xdr:nvSpPr>
        <xdr:cNvPr id="254" name="円/楕円 253"/>
        <xdr:cNvSpPr/>
      </xdr:nvSpPr>
      <xdr:spPr>
        <a:xfrm>
          <a:off x="2857500" y="1621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46697</xdr:rowOff>
    </xdr:from>
    <xdr:ext cx="534377" cy="259045"/>
    <xdr:sp macro="" textlink="">
      <xdr:nvSpPr>
        <xdr:cNvPr id="255" name="テキスト ボックス 254"/>
        <xdr:cNvSpPr txBox="1"/>
      </xdr:nvSpPr>
      <xdr:spPr>
        <a:xfrm>
          <a:off x="2641111" y="1599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69,319</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32110</xdr:rowOff>
    </xdr:from>
    <xdr:to>
      <xdr:col>3</xdr:col>
      <xdr:colOff>3175</xdr:colOff>
      <xdr:row>95</xdr:row>
      <xdr:rowOff>133710</xdr:rowOff>
    </xdr:to>
    <xdr:sp macro="" textlink="">
      <xdr:nvSpPr>
        <xdr:cNvPr id="256" name="円/楕円 255"/>
        <xdr:cNvSpPr/>
      </xdr:nvSpPr>
      <xdr:spPr>
        <a:xfrm>
          <a:off x="1968500" y="1631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150237</xdr:rowOff>
    </xdr:from>
    <xdr:ext cx="534377" cy="259045"/>
    <xdr:sp macro="" textlink="">
      <xdr:nvSpPr>
        <xdr:cNvPr id="257" name="テキスト ボックス 256"/>
        <xdr:cNvSpPr txBox="1"/>
      </xdr:nvSpPr>
      <xdr:spPr>
        <a:xfrm>
          <a:off x="1752111" y="1609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62,978</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106355</xdr:rowOff>
    </xdr:from>
    <xdr:to>
      <xdr:col>1</xdr:col>
      <xdr:colOff>485775</xdr:colOff>
      <xdr:row>96</xdr:row>
      <xdr:rowOff>36505</xdr:rowOff>
    </xdr:to>
    <xdr:sp macro="" textlink="">
      <xdr:nvSpPr>
        <xdr:cNvPr id="258" name="円/楕円 257"/>
        <xdr:cNvSpPr/>
      </xdr:nvSpPr>
      <xdr:spPr>
        <a:xfrm>
          <a:off x="1079500" y="1639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53032</xdr:rowOff>
    </xdr:from>
    <xdr:ext cx="534377" cy="259045"/>
    <xdr:sp macro="" textlink="">
      <xdr:nvSpPr>
        <xdr:cNvPr id="259" name="テキスト ボックス 258"/>
        <xdr:cNvSpPr txBox="1"/>
      </xdr:nvSpPr>
      <xdr:spPr>
        <a:xfrm>
          <a:off x="863111" y="1616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58,431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38,858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151823</xdr:rowOff>
    </xdr:from>
    <xdr:to>
      <xdr:col>15</xdr:col>
      <xdr:colOff>180340</xdr:colOff>
      <xdr:row>38</xdr:row>
      <xdr:rowOff>61656</xdr:rowOff>
    </xdr:to>
    <xdr:cxnSp macro="">
      <xdr:nvCxnSpPr>
        <xdr:cNvPr id="285" name="直線コネクタ 284"/>
        <xdr:cNvCxnSpPr/>
      </xdr:nvCxnSpPr>
      <xdr:spPr>
        <a:xfrm flipV="1">
          <a:off x="10475595" y="5295323"/>
          <a:ext cx="1270" cy="1281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65483</xdr:rowOff>
    </xdr:from>
    <xdr:ext cx="534377" cy="259045"/>
    <xdr:sp macro="" textlink="">
      <xdr:nvSpPr>
        <xdr:cNvPr id="286" name="補助費等最小値テキスト"/>
        <xdr:cNvSpPr txBox="1"/>
      </xdr:nvSpPr>
      <xdr:spPr>
        <a:xfrm>
          <a:off x="10528300" y="658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31,949</a:t>
          </a:r>
          <a:endParaRPr kumimoji="1" lang="ja-JP" altLang="en-US" sz="1000" b="1">
            <a:latin typeface="ＭＳ Ｐゴシック"/>
          </a:endParaRPr>
        </a:p>
      </xdr:txBody>
    </xdr:sp>
    <xdr:clientData/>
  </xdr:oneCellAnchor>
  <xdr:twoCellAnchor>
    <xdr:from>
      <xdr:col>15</xdr:col>
      <xdr:colOff>92075</xdr:colOff>
      <xdr:row>38</xdr:row>
      <xdr:rowOff>61656</xdr:rowOff>
    </xdr:from>
    <xdr:to>
      <xdr:col>15</xdr:col>
      <xdr:colOff>269875</xdr:colOff>
      <xdr:row>38</xdr:row>
      <xdr:rowOff>61656</xdr:rowOff>
    </xdr:to>
    <xdr:cxnSp macro="">
      <xdr:nvCxnSpPr>
        <xdr:cNvPr id="287" name="直線コネクタ 286"/>
        <xdr:cNvCxnSpPr/>
      </xdr:nvCxnSpPr>
      <xdr:spPr>
        <a:xfrm>
          <a:off x="10388600" y="6576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98500</xdr:rowOff>
    </xdr:from>
    <xdr:ext cx="599010" cy="259045"/>
    <xdr:sp macro="" textlink="">
      <xdr:nvSpPr>
        <xdr:cNvPr id="288" name="補助費等最大値テキスト"/>
        <xdr:cNvSpPr txBox="1"/>
      </xdr:nvSpPr>
      <xdr:spPr>
        <a:xfrm>
          <a:off x="10528300" y="507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228,144</a:t>
          </a:r>
          <a:endParaRPr kumimoji="1" lang="ja-JP" altLang="en-US" sz="1000" b="1">
            <a:latin typeface="ＭＳ Ｐゴシック"/>
          </a:endParaRPr>
        </a:p>
      </xdr:txBody>
    </xdr:sp>
    <xdr:clientData/>
  </xdr:oneCellAnchor>
  <xdr:twoCellAnchor>
    <xdr:from>
      <xdr:col>15</xdr:col>
      <xdr:colOff>92075</xdr:colOff>
      <xdr:row>30</xdr:row>
      <xdr:rowOff>151823</xdr:rowOff>
    </xdr:from>
    <xdr:to>
      <xdr:col>15</xdr:col>
      <xdr:colOff>269875</xdr:colOff>
      <xdr:row>30</xdr:row>
      <xdr:rowOff>151823</xdr:rowOff>
    </xdr:to>
    <xdr:cxnSp macro="">
      <xdr:nvCxnSpPr>
        <xdr:cNvPr id="289" name="直線コネクタ 288"/>
        <xdr:cNvCxnSpPr/>
      </xdr:nvCxnSpPr>
      <xdr:spPr>
        <a:xfrm>
          <a:off x="10388600" y="529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287</xdr:rowOff>
    </xdr:from>
    <xdr:to>
      <xdr:col>15</xdr:col>
      <xdr:colOff>180975</xdr:colOff>
      <xdr:row>37</xdr:row>
      <xdr:rowOff>14290</xdr:rowOff>
    </xdr:to>
    <xdr:cxnSp macro="">
      <xdr:nvCxnSpPr>
        <xdr:cNvPr id="290" name="直線コネクタ 289"/>
        <xdr:cNvCxnSpPr/>
      </xdr:nvCxnSpPr>
      <xdr:spPr>
        <a:xfrm flipV="1">
          <a:off x="9639300" y="6343937"/>
          <a:ext cx="838200" cy="1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72569</xdr:rowOff>
    </xdr:from>
    <xdr:ext cx="534377" cy="259045"/>
    <xdr:sp macro="" textlink="">
      <xdr:nvSpPr>
        <xdr:cNvPr id="291" name="補助費等平均値テキスト"/>
        <xdr:cNvSpPr txBox="1"/>
      </xdr:nvSpPr>
      <xdr:spPr>
        <a:xfrm>
          <a:off x="10528300" y="6073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78,503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49692</xdr:rowOff>
    </xdr:from>
    <xdr:to>
      <xdr:col>15</xdr:col>
      <xdr:colOff>231775</xdr:colOff>
      <xdr:row>36</xdr:row>
      <xdr:rowOff>151292</xdr:rowOff>
    </xdr:to>
    <xdr:sp macro="" textlink="">
      <xdr:nvSpPr>
        <xdr:cNvPr id="292" name="フローチャート : 判断 291"/>
        <xdr:cNvSpPr/>
      </xdr:nvSpPr>
      <xdr:spPr>
        <a:xfrm>
          <a:off x="10426700" y="62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14290</xdr:rowOff>
    </xdr:from>
    <xdr:to>
      <xdr:col>14</xdr:col>
      <xdr:colOff>28575</xdr:colOff>
      <xdr:row>37</xdr:row>
      <xdr:rowOff>15172</xdr:rowOff>
    </xdr:to>
    <xdr:cxnSp macro="">
      <xdr:nvCxnSpPr>
        <xdr:cNvPr id="293" name="直線コネクタ 292"/>
        <xdr:cNvCxnSpPr/>
      </xdr:nvCxnSpPr>
      <xdr:spPr>
        <a:xfrm flipV="1">
          <a:off x="8750300" y="6357940"/>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51540</xdr:rowOff>
    </xdr:from>
    <xdr:to>
      <xdr:col>14</xdr:col>
      <xdr:colOff>79375</xdr:colOff>
      <xdr:row>36</xdr:row>
      <xdr:rowOff>153140</xdr:rowOff>
    </xdr:to>
    <xdr:sp macro="" textlink="">
      <xdr:nvSpPr>
        <xdr:cNvPr id="294" name="フローチャート : 判断 293"/>
        <xdr:cNvSpPr/>
      </xdr:nvSpPr>
      <xdr:spPr>
        <a:xfrm>
          <a:off x="9588500" y="622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169667</xdr:rowOff>
    </xdr:from>
    <xdr:ext cx="534377" cy="259045"/>
    <xdr:sp macro="" textlink="">
      <xdr:nvSpPr>
        <xdr:cNvPr id="295" name="テキスト ボックス 294"/>
        <xdr:cNvSpPr txBox="1"/>
      </xdr:nvSpPr>
      <xdr:spPr>
        <a:xfrm>
          <a:off x="9372111" y="599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78,220</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12109</xdr:rowOff>
    </xdr:from>
    <xdr:to>
      <xdr:col>12</xdr:col>
      <xdr:colOff>511175</xdr:colOff>
      <xdr:row>37</xdr:row>
      <xdr:rowOff>15172</xdr:rowOff>
    </xdr:to>
    <xdr:cxnSp macro="">
      <xdr:nvCxnSpPr>
        <xdr:cNvPr id="296" name="直線コネクタ 295"/>
        <xdr:cNvCxnSpPr/>
      </xdr:nvCxnSpPr>
      <xdr:spPr>
        <a:xfrm>
          <a:off x="7861300" y="6355759"/>
          <a:ext cx="889000" cy="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98044</xdr:rowOff>
    </xdr:from>
    <xdr:to>
      <xdr:col>12</xdr:col>
      <xdr:colOff>561975</xdr:colOff>
      <xdr:row>37</xdr:row>
      <xdr:rowOff>28194</xdr:rowOff>
    </xdr:to>
    <xdr:sp macro="" textlink="">
      <xdr:nvSpPr>
        <xdr:cNvPr id="297" name="フローチャート : 判断 296"/>
        <xdr:cNvSpPr/>
      </xdr:nvSpPr>
      <xdr:spPr>
        <a:xfrm>
          <a:off x="8699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44721</xdr:rowOff>
    </xdr:from>
    <xdr:ext cx="534377" cy="259045"/>
    <xdr:sp macro="" textlink="">
      <xdr:nvSpPr>
        <xdr:cNvPr id="298" name="テキスト ボックス 297"/>
        <xdr:cNvSpPr txBox="1"/>
      </xdr:nvSpPr>
      <xdr:spPr>
        <a:xfrm>
          <a:off x="8483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12109</xdr:rowOff>
    </xdr:from>
    <xdr:to>
      <xdr:col>11</xdr:col>
      <xdr:colOff>307975</xdr:colOff>
      <xdr:row>37</xdr:row>
      <xdr:rowOff>38443</xdr:rowOff>
    </xdr:to>
    <xdr:cxnSp macro="">
      <xdr:nvCxnSpPr>
        <xdr:cNvPr id="299" name="直線コネクタ 298"/>
        <xdr:cNvCxnSpPr/>
      </xdr:nvCxnSpPr>
      <xdr:spPr>
        <a:xfrm flipV="1">
          <a:off x="6972300" y="6355759"/>
          <a:ext cx="889000" cy="2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110388</xdr:rowOff>
    </xdr:from>
    <xdr:to>
      <xdr:col>11</xdr:col>
      <xdr:colOff>358775</xdr:colOff>
      <xdr:row>37</xdr:row>
      <xdr:rowOff>40538</xdr:rowOff>
    </xdr:to>
    <xdr:sp macro="" textlink="">
      <xdr:nvSpPr>
        <xdr:cNvPr id="300" name="フローチャート : 判断 299"/>
        <xdr:cNvSpPr/>
      </xdr:nvSpPr>
      <xdr:spPr>
        <a:xfrm>
          <a:off x="7810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57065</xdr:rowOff>
    </xdr:from>
    <xdr:ext cx="534377" cy="259045"/>
    <xdr:sp macro="" textlink="">
      <xdr:nvSpPr>
        <xdr:cNvPr id="301" name="テキスト ボックス 300"/>
        <xdr:cNvSpPr txBox="1"/>
      </xdr:nvSpPr>
      <xdr:spPr>
        <a:xfrm>
          <a:off x="7594111" y="605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143411</xdr:rowOff>
    </xdr:from>
    <xdr:to>
      <xdr:col>10</xdr:col>
      <xdr:colOff>155575</xdr:colOff>
      <xdr:row>37</xdr:row>
      <xdr:rowOff>73561</xdr:rowOff>
    </xdr:to>
    <xdr:sp macro="" textlink="">
      <xdr:nvSpPr>
        <xdr:cNvPr id="302" name="フローチャート : 判断 301"/>
        <xdr:cNvSpPr/>
      </xdr:nvSpPr>
      <xdr:spPr>
        <a:xfrm>
          <a:off x="6921500" y="631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90088</xdr:rowOff>
    </xdr:from>
    <xdr:ext cx="534377" cy="259045"/>
    <xdr:sp macro="" textlink="">
      <xdr:nvSpPr>
        <xdr:cNvPr id="303" name="テキスト ボックス 302"/>
        <xdr:cNvSpPr txBox="1"/>
      </xdr:nvSpPr>
      <xdr:spPr>
        <a:xfrm>
          <a:off x="6705111" y="609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120937</xdr:rowOff>
    </xdr:from>
    <xdr:to>
      <xdr:col>15</xdr:col>
      <xdr:colOff>231775</xdr:colOff>
      <xdr:row>37</xdr:row>
      <xdr:rowOff>51087</xdr:rowOff>
    </xdr:to>
    <xdr:sp macro="" textlink="">
      <xdr:nvSpPr>
        <xdr:cNvPr id="309" name="円/楕円 308"/>
        <xdr:cNvSpPr/>
      </xdr:nvSpPr>
      <xdr:spPr>
        <a:xfrm>
          <a:off x="10426700" y="629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99364</xdr:rowOff>
    </xdr:from>
    <xdr:ext cx="534377" cy="259045"/>
    <xdr:sp macro="" textlink="">
      <xdr:nvSpPr>
        <xdr:cNvPr id="310" name="補助費等該当値テキスト"/>
        <xdr:cNvSpPr txBox="1"/>
      </xdr:nvSpPr>
      <xdr:spPr>
        <a:xfrm>
          <a:off x="10528300" y="627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67,595</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134940</xdr:rowOff>
    </xdr:from>
    <xdr:to>
      <xdr:col>14</xdr:col>
      <xdr:colOff>79375</xdr:colOff>
      <xdr:row>37</xdr:row>
      <xdr:rowOff>65090</xdr:rowOff>
    </xdr:to>
    <xdr:sp macro="" textlink="">
      <xdr:nvSpPr>
        <xdr:cNvPr id="311" name="円/楕円 310"/>
        <xdr:cNvSpPr/>
      </xdr:nvSpPr>
      <xdr:spPr>
        <a:xfrm>
          <a:off x="9588500" y="630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56217</xdr:rowOff>
    </xdr:from>
    <xdr:ext cx="534377" cy="259045"/>
    <xdr:sp macro="" textlink="">
      <xdr:nvSpPr>
        <xdr:cNvPr id="312" name="テキスト ボックス 311"/>
        <xdr:cNvSpPr txBox="1"/>
      </xdr:nvSpPr>
      <xdr:spPr>
        <a:xfrm>
          <a:off x="9372111" y="639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65,451</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135822</xdr:rowOff>
    </xdr:from>
    <xdr:to>
      <xdr:col>12</xdr:col>
      <xdr:colOff>561975</xdr:colOff>
      <xdr:row>37</xdr:row>
      <xdr:rowOff>65972</xdr:rowOff>
    </xdr:to>
    <xdr:sp macro="" textlink="">
      <xdr:nvSpPr>
        <xdr:cNvPr id="313" name="円/楕円 312"/>
        <xdr:cNvSpPr/>
      </xdr:nvSpPr>
      <xdr:spPr>
        <a:xfrm>
          <a:off x="8699500" y="630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57099</xdr:rowOff>
    </xdr:from>
    <xdr:ext cx="534377" cy="259045"/>
    <xdr:sp macro="" textlink="">
      <xdr:nvSpPr>
        <xdr:cNvPr id="314" name="テキスト ボックス 313"/>
        <xdr:cNvSpPr txBox="1"/>
      </xdr:nvSpPr>
      <xdr:spPr>
        <a:xfrm>
          <a:off x="8483111" y="640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65,316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132759</xdr:rowOff>
    </xdr:from>
    <xdr:to>
      <xdr:col>11</xdr:col>
      <xdr:colOff>358775</xdr:colOff>
      <xdr:row>37</xdr:row>
      <xdr:rowOff>62909</xdr:rowOff>
    </xdr:to>
    <xdr:sp macro="" textlink="">
      <xdr:nvSpPr>
        <xdr:cNvPr id="315" name="円/楕円 314"/>
        <xdr:cNvSpPr/>
      </xdr:nvSpPr>
      <xdr:spPr>
        <a:xfrm>
          <a:off x="7810500" y="630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54036</xdr:rowOff>
    </xdr:from>
    <xdr:ext cx="534377" cy="259045"/>
    <xdr:sp macro="" textlink="">
      <xdr:nvSpPr>
        <xdr:cNvPr id="316" name="テキスト ボックス 315"/>
        <xdr:cNvSpPr txBox="1"/>
      </xdr:nvSpPr>
      <xdr:spPr>
        <a:xfrm>
          <a:off x="7594111" y="639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65,785</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159093</xdr:rowOff>
    </xdr:from>
    <xdr:to>
      <xdr:col>10</xdr:col>
      <xdr:colOff>155575</xdr:colOff>
      <xdr:row>37</xdr:row>
      <xdr:rowOff>89243</xdr:rowOff>
    </xdr:to>
    <xdr:sp macro="" textlink="">
      <xdr:nvSpPr>
        <xdr:cNvPr id="317" name="円/楕円 316"/>
        <xdr:cNvSpPr/>
      </xdr:nvSpPr>
      <xdr:spPr>
        <a:xfrm>
          <a:off x="6921500" y="633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80370</xdr:rowOff>
    </xdr:from>
    <xdr:ext cx="534377" cy="259045"/>
    <xdr:sp macro="" textlink="">
      <xdr:nvSpPr>
        <xdr:cNvPr id="318" name="テキスト ボックス 317"/>
        <xdr:cNvSpPr txBox="1"/>
      </xdr:nvSpPr>
      <xdr:spPr>
        <a:xfrm>
          <a:off x="6705111" y="642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61,753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54,904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34506</xdr:rowOff>
    </xdr:from>
    <xdr:to>
      <xdr:col>15</xdr:col>
      <xdr:colOff>180340</xdr:colOff>
      <xdr:row>59</xdr:row>
      <xdr:rowOff>5544</xdr:rowOff>
    </xdr:to>
    <xdr:cxnSp macro="">
      <xdr:nvCxnSpPr>
        <xdr:cNvPr id="342" name="直線コネクタ 341"/>
        <xdr:cNvCxnSpPr/>
      </xdr:nvCxnSpPr>
      <xdr:spPr>
        <a:xfrm flipV="1">
          <a:off x="10475595" y="8778456"/>
          <a:ext cx="1270" cy="134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9371</xdr:rowOff>
    </xdr:from>
    <xdr:ext cx="534377" cy="259045"/>
    <xdr:sp macro="" textlink="">
      <xdr:nvSpPr>
        <xdr:cNvPr id="343" name="普通建設事業費最小値テキスト"/>
        <xdr:cNvSpPr txBox="1"/>
      </xdr:nvSpPr>
      <xdr:spPr>
        <a:xfrm>
          <a:off x="10528300" y="10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20,423</a:t>
          </a:r>
          <a:endParaRPr kumimoji="1" lang="ja-JP" altLang="en-US" sz="1000" b="1">
            <a:latin typeface="ＭＳ Ｐゴシック"/>
          </a:endParaRPr>
        </a:p>
      </xdr:txBody>
    </xdr:sp>
    <xdr:clientData/>
  </xdr:oneCellAnchor>
  <xdr:twoCellAnchor>
    <xdr:from>
      <xdr:col>15</xdr:col>
      <xdr:colOff>92075</xdr:colOff>
      <xdr:row>59</xdr:row>
      <xdr:rowOff>5544</xdr:rowOff>
    </xdr:from>
    <xdr:to>
      <xdr:col>15</xdr:col>
      <xdr:colOff>269875</xdr:colOff>
      <xdr:row>59</xdr:row>
      <xdr:rowOff>5544</xdr:rowOff>
    </xdr:to>
    <xdr:cxnSp macro="">
      <xdr:nvCxnSpPr>
        <xdr:cNvPr id="344" name="直線コネクタ 343"/>
        <xdr:cNvCxnSpPr/>
      </xdr:nvCxnSpPr>
      <xdr:spPr>
        <a:xfrm>
          <a:off x="10388600" y="10121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152633</xdr:rowOff>
    </xdr:from>
    <xdr:ext cx="599010" cy="259045"/>
    <xdr:sp macro="" textlink="">
      <xdr:nvSpPr>
        <xdr:cNvPr id="345" name="普通建設事業費最大値テキスト"/>
        <xdr:cNvSpPr txBox="1"/>
      </xdr:nvSpPr>
      <xdr:spPr>
        <a:xfrm>
          <a:off x="10528300" y="8553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725,220</a:t>
          </a:r>
          <a:endParaRPr kumimoji="1" lang="ja-JP" altLang="en-US" sz="1000" b="1">
            <a:latin typeface="ＭＳ Ｐゴシック"/>
          </a:endParaRPr>
        </a:p>
      </xdr:txBody>
    </xdr:sp>
    <xdr:clientData/>
  </xdr:oneCellAnchor>
  <xdr:twoCellAnchor>
    <xdr:from>
      <xdr:col>15</xdr:col>
      <xdr:colOff>92075</xdr:colOff>
      <xdr:row>51</xdr:row>
      <xdr:rowOff>34506</xdr:rowOff>
    </xdr:from>
    <xdr:to>
      <xdr:col>15</xdr:col>
      <xdr:colOff>269875</xdr:colOff>
      <xdr:row>51</xdr:row>
      <xdr:rowOff>34506</xdr:rowOff>
    </xdr:to>
    <xdr:cxnSp macro="">
      <xdr:nvCxnSpPr>
        <xdr:cNvPr id="346" name="直線コネクタ 345"/>
        <xdr:cNvCxnSpPr/>
      </xdr:nvCxnSpPr>
      <xdr:spPr>
        <a:xfrm>
          <a:off x="10388600" y="877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122294</xdr:rowOff>
    </xdr:from>
    <xdr:to>
      <xdr:col>15</xdr:col>
      <xdr:colOff>180975</xdr:colOff>
      <xdr:row>58</xdr:row>
      <xdr:rowOff>139809</xdr:rowOff>
    </xdr:to>
    <xdr:cxnSp macro="">
      <xdr:nvCxnSpPr>
        <xdr:cNvPr id="347" name="直線コネクタ 346"/>
        <xdr:cNvCxnSpPr/>
      </xdr:nvCxnSpPr>
      <xdr:spPr>
        <a:xfrm flipV="1">
          <a:off x="9639300" y="10066394"/>
          <a:ext cx="838200" cy="1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36594</xdr:rowOff>
    </xdr:from>
    <xdr:ext cx="534377" cy="259045"/>
    <xdr:sp macro="" textlink="">
      <xdr:nvSpPr>
        <xdr:cNvPr id="348" name="普通建設事業費平均値テキスト"/>
        <xdr:cNvSpPr txBox="1"/>
      </xdr:nvSpPr>
      <xdr:spPr>
        <a:xfrm>
          <a:off x="10528300" y="9809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79,466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13717</xdr:rowOff>
    </xdr:from>
    <xdr:to>
      <xdr:col>15</xdr:col>
      <xdr:colOff>231775</xdr:colOff>
      <xdr:row>58</xdr:row>
      <xdr:rowOff>115317</xdr:rowOff>
    </xdr:to>
    <xdr:sp macro="" textlink="">
      <xdr:nvSpPr>
        <xdr:cNvPr id="349" name="フローチャート : 判断 348"/>
        <xdr:cNvSpPr/>
      </xdr:nvSpPr>
      <xdr:spPr>
        <a:xfrm>
          <a:off x="10426700" y="995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139809</xdr:rowOff>
    </xdr:from>
    <xdr:to>
      <xdr:col>14</xdr:col>
      <xdr:colOff>28575</xdr:colOff>
      <xdr:row>58</xdr:row>
      <xdr:rowOff>163819</xdr:rowOff>
    </xdr:to>
    <xdr:cxnSp macro="">
      <xdr:nvCxnSpPr>
        <xdr:cNvPr id="350" name="直線コネクタ 349"/>
        <xdr:cNvCxnSpPr/>
      </xdr:nvCxnSpPr>
      <xdr:spPr>
        <a:xfrm flipV="1">
          <a:off x="8750300" y="10083909"/>
          <a:ext cx="889000" cy="2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134445</xdr:rowOff>
    </xdr:from>
    <xdr:to>
      <xdr:col>14</xdr:col>
      <xdr:colOff>79375</xdr:colOff>
      <xdr:row>58</xdr:row>
      <xdr:rowOff>64595</xdr:rowOff>
    </xdr:to>
    <xdr:sp macro="" textlink="">
      <xdr:nvSpPr>
        <xdr:cNvPr id="351" name="フローチャート : 判断 350"/>
        <xdr:cNvSpPr/>
      </xdr:nvSpPr>
      <xdr:spPr>
        <a:xfrm>
          <a:off x="9588500" y="990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81122</xdr:rowOff>
    </xdr:from>
    <xdr:ext cx="599010" cy="259045"/>
    <xdr:sp macro="" textlink="">
      <xdr:nvSpPr>
        <xdr:cNvPr id="352" name="テキスト ボックス 351"/>
        <xdr:cNvSpPr txBox="1"/>
      </xdr:nvSpPr>
      <xdr:spPr>
        <a:xfrm>
          <a:off x="9339794" y="9682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106,092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150144</xdr:rowOff>
    </xdr:from>
    <xdr:to>
      <xdr:col>12</xdr:col>
      <xdr:colOff>511175</xdr:colOff>
      <xdr:row>58</xdr:row>
      <xdr:rowOff>163819</xdr:rowOff>
    </xdr:to>
    <xdr:cxnSp macro="">
      <xdr:nvCxnSpPr>
        <xdr:cNvPr id="353" name="直線コネクタ 352"/>
        <xdr:cNvCxnSpPr/>
      </xdr:nvCxnSpPr>
      <xdr:spPr>
        <a:xfrm>
          <a:off x="7861300" y="10094244"/>
          <a:ext cx="889000" cy="1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161600</xdr:rowOff>
    </xdr:from>
    <xdr:to>
      <xdr:col>12</xdr:col>
      <xdr:colOff>561975</xdr:colOff>
      <xdr:row>58</xdr:row>
      <xdr:rowOff>91750</xdr:rowOff>
    </xdr:to>
    <xdr:sp macro="" textlink="">
      <xdr:nvSpPr>
        <xdr:cNvPr id="354" name="フローチャート : 判断 353"/>
        <xdr:cNvSpPr/>
      </xdr:nvSpPr>
      <xdr:spPr>
        <a:xfrm>
          <a:off x="8699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108277</xdr:rowOff>
    </xdr:from>
    <xdr:ext cx="534377" cy="259045"/>
    <xdr:sp macro="" textlink="">
      <xdr:nvSpPr>
        <xdr:cNvPr id="355" name="テキスト ボックス 354"/>
        <xdr:cNvSpPr txBox="1"/>
      </xdr:nvSpPr>
      <xdr:spPr>
        <a:xfrm>
          <a:off x="8483111" y="970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150144</xdr:rowOff>
    </xdr:from>
    <xdr:to>
      <xdr:col>11</xdr:col>
      <xdr:colOff>307975</xdr:colOff>
      <xdr:row>58</xdr:row>
      <xdr:rowOff>157630</xdr:rowOff>
    </xdr:to>
    <xdr:cxnSp macro="">
      <xdr:nvCxnSpPr>
        <xdr:cNvPr id="356" name="直線コネクタ 355"/>
        <xdr:cNvCxnSpPr/>
      </xdr:nvCxnSpPr>
      <xdr:spPr>
        <a:xfrm flipV="1">
          <a:off x="6972300" y="10094244"/>
          <a:ext cx="889000" cy="7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7465</xdr:rowOff>
    </xdr:from>
    <xdr:to>
      <xdr:col>11</xdr:col>
      <xdr:colOff>358775</xdr:colOff>
      <xdr:row>58</xdr:row>
      <xdr:rowOff>109065</xdr:rowOff>
    </xdr:to>
    <xdr:sp macro="" textlink="">
      <xdr:nvSpPr>
        <xdr:cNvPr id="357" name="フローチャート : 判断 356"/>
        <xdr:cNvSpPr/>
      </xdr:nvSpPr>
      <xdr:spPr>
        <a:xfrm>
          <a:off x="7810500" y="995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125592</xdr:rowOff>
    </xdr:from>
    <xdr:ext cx="534377" cy="259045"/>
    <xdr:sp macro="" textlink="">
      <xdr:nvSpPr>
        <xdr:cNvPr id="358" name="テキスト ボックス 357"/>
        <xdr:cNvSpPr txBox="1"/>
      </xdr:nvSpPr>
      <xdr:spPr>
        <a:xfrm>
          <a:off x="7594111" y="972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38425</xdr:rowOff>
    </xdr:from>
    <xdr:to>
      <xdr:col>10</xdr:col>
      <xdr:colOff>155575</xdr:colOff>
      <xdr:row>58</xdr:row>
      <xdr:rowOff>140025</xdr:rowOff>
    </xdr:to>
    <xdr:sp macro="" textlink="">
      <xdr:nvSpPr>
        <xdr:cNvPr id="359" name="フローチャート : 判断 358"/>
        <xdr:cNvSpPr/>
      </xdr:nvSpPr>
      <xdr:spPr>
        <a:xfrm>
          <a:off x="6921500" y="9982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156552</xdr:rowOff>
    </xdr:from>
    <xdr:ext cx="534377" cy="259045"/>
    <xdr:sp macro="" textlink="">
      <xdr:nvSpPr>
        <xdr:cNvPr id="360" name="テキスト ボックス 359"/>
        <xdr:cNvSpPr txBox="1"/>
      </xdr:nvSpPr>
      <xdr:spPr>
        <a:xfrm>
          <a:off x="6705111" y="975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71494</xdr:rowOff>
    </xdr:from>
    <xdr:to>
      <xdr:col>15</xdr:col>
      <xdr:colOff>231775</xdr:colOff>
      <xdr:row>59</xdr:row>
      <xdr:rowOff>1644</xdr:rowOff>
    </xdr:to>
    <xdr:sp macro="" textlink="">
      <xdr:nvSpPr>
        <xdr:cNvPr id="366" name="円/楕円 365"/>
        <xdr:cNvSpPr/>
      </xdr:nvSpPr>
      <xdr:spPr>
        <a:xfrm>
          <a:off x="10426700" y="1001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163594</xdr:rowOff>
    </xdr:from>
    <xdr:ext cx="534377" cy="259045"/>
    <xdr:sp macro="" textlink="">
      <xdr:nvSpPr>
        <xdr:cNvPr id="367" name="普通建設事業費該当値テキスト"/>
        <xdr:cNvSpPr txBox="1"/>
      </xdr:nvSpPr>
      <xdr:spPr>
        <a:xfrm>
          <a:off x="10528300" y="993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49,137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89009</xdr:rowOff>
    </xdr:from>
    <xdr:to>
      <xdr:col>14</xdr:col>
      <xdr:colOff>79375</xdr:colOff>
      <xdr:row>59</xdr:row>
      <xdr:rowOff>19159</xdr:rowOff>
    </xdr:to>
    <xdr:sp macro="" textlink="">
      <xdr:nvSpPr>
        <xdr:cNvPr id="368" name="円/楕円 367"/>
        <xdr:cNvSpPr/>
      </xdr:nvSpPr>
      <xdr:spPr>
        <a:xfrm>
          <a:off x="9588500" y="1003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10286</xdr:rowOff>
    </xdr:from>
    <xdr:ext cx="534377" cy="259045"/>
    <xdr:sp macro="" textlink="">
      <xdr:nvSpPr>
        <xdr:cNvPr id="369" name="テキスト ボックス 368"/>
        <xdr:cNvSpPr txBox="1"/>
      </xdr:nvSpPr>
      <xdr:spPr>
        <a:xfrm>
          <a:off x="9372111" y="1012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39,943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113019</xdr:rowOff>
    </xdr:from>
    <xdr:to>
      <xdr:col>12</xdr:col>
      <xdr:colOff>561975</xdr:colOff>
      <xdr:row>59</xdr:row>
      <xdr:rowOff>43169</xdr:rowOff>
    </xdr:to>
    <xdr:sp macro="" textlink="">
      <xdr:nvSpPr>
        <xdr:cNvPr id="370" name="円/楕円 369"/>
        <xdr:cNvSpPr/>
      </xdr:nvSpPr>
      <xdr:spPr>
        <a:xfrm>
          <a:off x="8699500" y="1005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34296</xdr:rowOff>
    </xdr:from>
    <xdr:ext cx="534377" cy="259045"/>
    <xdr:sp macro="" textlink="">
      <xdr:nvSpPr>
        <xdr:cNvPr id="371" name="テキスト ボックス 370"/>
        <xdr:cNvSpPr txBox="1"/>
      </xdr:nvSpPr>
      <xdr:spPr>
        <a:xfrm>
          <a:off x="8483111" y="1014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27,339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99344</xdr:rowOff>
    </xdr:from>
    <xdr:to>
      <xdr:col>11</xdr:col>
      <xdr:colOff>358775</xdr:colOff>
      <xdr:row>59</xdr:row>
      <xdr:rowOff>29494</xdr:rowOff>
    </xdr:to>
    <xdr:sp macro="" textlink="">
      <xdr:nvSpPr>
        <xdr:cNvPr id="372" name="円/楕円 371"/>
        <xdr:cNvSpPr/>
      </xdr:nvSpPr>
      <xdr:spPr>
        <a:xfrm>
          <a:off x="7810500" y="1004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20621</xdr:rowOff>
    </xdr:from>
    <xdr:ext cx="534377" cy="259045"/>
    <xdr:sp macro="" textlink="">
      <xdr:nvSpPr>
        <xdr:cNvPr id="373" name="テキスト ボックス 372"/>
        <xdr:cNvSpPr txBox="1"/>
      </xdr:nvSpPr>
      <xdr:spPr>
        <a:xfrm>
          <a:off x="7594111" y="1013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34,518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106830</xdr:rowOff>
    </xdr:from>
    <xdr:to>
      <xdr:col>10</xdr:col>
      <xdr:colOff>155575</xdr:colOff>
      <xdr:row>59</xdr:row>
      <xdr:rowOff>36980</xdr:rowOff>
    </xdr:to>
    <xdr:sp macro="" textlink="">
      <xdr:nvSpPr>
        <xdr:cNvPr id="374" name="円/楕円 373"/>
        <xdr:cNvSpPr/>
      </xdr:nvSpPr>
      <xdr:spPr>
        <a:xfrm>
          <a:off x="6921500" y="100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28107</xdr:rowOff>
    </xdr:from>
    <xdr:ext cx="534377" cy="259045"/>
    <xdr:sp macro="" textlink="">
      <xdr:nvSpPr>
        <xdr:cNvPr id="375" name="テキスト ボックス 374"/>
        <xdr:cNvSpPr txBox="1"/>
      </xdr:nvSpPr>
      <xdr:spPr>
        <a:xfrm>
          <a:off x="6705111" y="1014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30,588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6" name="直線コネクタ 385"/>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7" name="テキスト ボックス 386"/>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0" name="直線コネクタ 389"/>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1" name="テキスト ボックス 390"/>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78029</xdr:rowOff>
    </xdr:from>
    <xdr:to>
      <xdr:col>15</xdr:col>
      <xdr:colOff>180340</xdr:colOff>
      <xdr:row>78</xdr:row>
      <xdr:rowOff>25400</xdr:rowOff>
    </xdr:to>
    <xdr:cxnSp macro="">
      <xdr:nvCxnSpPr>
        <xdr:cNvPr id="395" name="直線コネクタ 394"/>
        <xdr:cNvCxnSpPr/>
      </xdr:nvCxnSpPr>
      <xdr:spPr>
        <a:xfrm flipV="1">
          <a:off x="10475595" y="12250979"/>
          <a:ext cx="1270" cy="11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6"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7" name="直線コネクタ 396"/>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24706</xdr:rowOff>
    </xdr:from>
    <xdr:ext cx="599010" cy="259045"/>
    <xdr:sp macro="" textlink="">
      <xdr:nvSpPr>
        <xdr:cNvPr id="398" name="普通建設事業費 （ うち新規整備　）最大値テキスト"/>
        <xdr:cNvSpPr txBox="1"/>
      </xdr:nvSpPr>
      <xdr:spPr>
        <a:xfrm>
          <a:off x="10528300" y="1202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200,791</a:t>
          </a:r>
          <a:endParaRPr kumimoji="1" lang="ja-JP" altLang="en-US" sz="1000" b="1">
            <a:latin typeface="ＭＳ Ｐゴシック"/>
          </a:endParaRPr>
        </a:p>
      </xdr:txBody>
    </xdr:sp>
    <xdr:clientData/>
  </xdr:oneCellAnchor>
  <xdr:twoCellAnchor>
    <xdr:from>
      <xdr:col>15</xdr:col>
      <xdr:colOff>92075</xdr:colOff>
      <xdr:row>71</xdr:row>
      <xdr:rowOff>78029</xdr:rowOff>
    </xdr:from>
    <xdr:to>
      <xdr:col>15</xdr:col>
      <xdr:colOff>269875</xdr:colOff>
      <xdr:row>71</xdr:row>
      <xdr:rowOff>78029</xdr:rowOff>
    </xdr:to>
    <xdr:cxnSp macro="">
      <xdr:nvCxnSpPr>
        <xdr:cNvPr id="399" name="直線コネクタ 398"/>
        <xdr:cNvCxnSpPr/>
      </xdr:nvCxnSpPr>
      <xdr:spPr>
        <a:xfrm>
          <a:off x="10388600" y="1225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109108</xdr:rowOff>
    </xdr:from>
    <xdr:to>
      <xdr:col>15</xdr:col>
      <xdr:colOff>180975</xdr:colOff>
      <xdr:row>77</xdr:row>
      <xdr:rowOff>117463</xdr:rowOff>
    </xdr:to>
    <xdr:cxnSp macro="">
      <xdr:nvCxnSpPr>
        <xdr:cNvPr id="400" name="直線コネクタ 399"/>
        <xdr:cNvCxnSpPr/>
      </xdr:nvCxnSpPr>
      <xdr:spPr>
        <a:xfrm flipV="1">
          <a:off x="9639300" y="13310758"/>
          <a:ext cx="838200" cy="8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38688</xdr:rowOff>
    </xdr:from>
    <xdr:ext cx="534377" cy="259045"/>
    <xdr:sp macro="" textlink="">
      <xdr:nvSpPr>
        <xdr:cNvPr id="401" name="普通建設事業費 （ うち新規整備　）平均値テキスト"/>
        <xdr:cNvSpPr txBox="1"/>
      </xdr:nvSpPr>
      <xdr:spPr>
        <a:xfrm>
          <a:off x="10528300" y="13068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22,789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15811</xdr:rowOff>
    </xdr:from>
    <xdr:to>
      <xdr:col>15</xdr:col>
      <xdr:colOff>231775</xdr:colOff>
      <xdr:row>77</xdr:row>
      <xdr:rowOff>117411</xdr:rowOff>
    </xdr:to>
    <xdr:sp macro="" textlink="">
      <xdr:nvSpPr>
        <xdr:cNvPr id="402" name="フローチャート : 判断 401"/>
        <xdr:cNvSpPr/>
      </xdr:nvSpPr>
      <xdr:spPr>
        <a:xfrm>
          <a:off x="10426700" y="1321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117463</xdr:rowOff>
    </xdr:from>
    <xdr:to>
      <xdr:col>14</xdr:col>
      <xdr:colOff>28575</xdr:colOff>
      <xdr:row>77</xdr:row>
      <xdr:rowOff>138557</xdr:rowOff>
    </xdr:to>
    <xdr:cxnSp macro="">
      <xdr:nvCxnSpPr>
        <xdr:cNvPr id="403" name="直線コネクタ 402"/>
        <xdr:cNvCxnSpPr/>
      </xdr:nvCxnSpPr>
      <xdr:spPr>
        <a:xfrm flipV="1">
          <a:off x="8750300" y="13319113"/>
          <a:ext cx="889000" cy="2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141461</xdr:rowOff>
    </xdr:from>
    <xdr:to>
      <xdr:col>14</xdr:col>
      <xdr:colOff>79375</xdr:colOff>
      <xdr:row>76</xdr:row>
      <xdr:rowOff>71611</xdr:rowOff>
    </xdr:to>
    <xdr:sp macro="" textlink="">
      <xdr:nvSpPr>
        <xdr:cNvPr id="404" name="フローチャート : 判断 403"/>
        <xdr:cNvSpPr/>
      </xdr:nvSpPr>
      <xdr:spPr>
        <a:xfrm>
          <a:off x="9588500" y="1300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88138</xdr:rowOff>
    </xdr:from>
    <xdr:ext cx="534377" cy="259045"/>
    <xdr:sp macro="" textlink="">
      <xdr:nvSpPr>
        <xdr:cNvPr id="405" name="テキスト ボックス 404"/>
        <xdr:cNvSpPr txBox="1"/>
      </xdr:nvSpPr>
      <xdr:spPr>
        <a:xfrm>
          <a:off x="9372111" y="1277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60,803</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98969</xdr:rowOff>
    </xdr:from>
    <xdr:to>
      <xdr:col>12</xdr:col>
      <xdr:colOff>561975</xdr:colOff>
      <xdr:row>77</xdr:row>
      <xdr:rowOff>29119</xdr:rowOff>
    </xdr:to>
    <xdr:sp macro="" textlink="">
      <xdr:nvSpPr>
        <xdr:cNvPr id="406" name="フローチャート : 判断 405"/>
        <xdr:cNvSpPr/>
      </xdr:nvSpPr>
      <xdr:spPr>
        <a:xfrm>
          <a:off x="8699500" y="1312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45647</xdr:rowOff>
    </xdr:from>
    <xdr:ext cx="534377" cy="259045"/>
    <xdr:sp macro="" textlink="">
      <xdr:nvSpPr>
        <xdr:cNvPr id="407" name="テキスト ボックス 406"/>
        <xdr:cNvSpPr txBox="1"/>
      </xdr:nvSpPr>
      <xdr:spPr>
        <a:xfrm>
          <a:off x="8483111" y="1290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58308</xdr:rowOff>
    </xdr:from>
    <xdr:to>
      <xdr:col>15</xdr:col>
      <xdr:colOff>231775</xdr:colOff>
      <xdr:row>77</xdr:row>
      <xdr:rowOff>159908</xdr:rowOff>
    </xdr:to>
    <xdr:sp macro="" textlink="">
      <xdr:nvSpPr>
        <xdr:cNvPr id="413" name="円/楕円 412"/>
        <xdr:cNvSpPr/>
      </xdr:nvSpPr>
      <xdr:spPr>
        <a:xfrm>
          <a:off x="10426700" y="1325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165688</xdr:rowOff>
    </xdr:from>
    <xdr:ext cx="534377" cy="259045"/>
    <xdr:sp macro="" textlink="">
      <xdr:nvSpPr>
        <xdr:cNvPr id="414" name="普通建設事業費 （ うち新規整備　）該当値テキスト"/>
        <xdr:cNvSpPr txBox="1"/>
      </xdr:nvSpPr>
      <xdr:spPr>
        <a:xfrm>
          <a:off x="10528300" y="1319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15,353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66663</xdr:rowOff>
    </xdr:from>
    <xdr:to>
      <xdr:col>14</xdr:col>
      <xdr:colOff>79375</xdr:colOff>
      <xdr:row>77</xdr:row>
      <xdr:rowOff>168263</xdr:rowOff>
    </xdr:to>
    <xdr:sp macro="" textlink="">
      <xdr:nvSpPr>
        <xdr:cNvPr id="415" name="円/楕円 414"/>
        <xdr:cNvSpPr/>
      </xdr:nvSpPr>
      <xdr:spPr>
        <a:xfrm>
          <a:off x="9588500" y="1326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159390</xdr:rowOff>
    </xdr:from>
    <xdr:ext cx="534377" cy="259045"/>
    <xdr:sp macro="" textlink="">
      <xdr:nvSpPr>
        <xdr:cNvPr id="416" name="テキスト ボックス 415"/>
        <xdr:cNvSpPr txBox="1"/>
      </xdr:nvSpPr>
      <xdr:spPr>
        <a:xfrm>
          <a:off x="9372111" y="1336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13,891</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87757</xdr:rowOff>
    </xdr:from>
    <xdr:to>
      <xdr:col>12</xdr:col>
      <xdr:colOff>561975</xdr:colOff>
      <xdr:row>78</xdr:row>
      <xdr:rowOff>17907</xdr:rowOff>
    </xdr:to>
    <xdr:sp macro="" textlink="">
      <xdr:nvSpPr>
        <xdr:cNvPr id="417" name="円/楕円 416"/>
        <xdr:cNvSpPr/>
      </xdr:nvSpPr>
      <xdr:spPr>
        <a:xfrm>
          <a:off x="8699500" y="1328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9034</xdr:rowOff>
    </xdr:from>
    <xdr:ext cx="534377" cy="259045"/>
    <xdr:sp macro="" textlink="">
      <xdr:nvSpPr>
        <xdr:cNvPr id="418" name="テキスト ボックス 417"/>
        <xdr:cNvSpPr txBox="1"/>
      </xdr:nvSpPr>
      <xdr:spPr>
        <a:xfrm>
          <a:off x="8483111" y="1338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10,200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29,889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9" name="直線コネクタ 42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0" name="テキスト ボックス 42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1" name="直線コネクタ 43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2" name="テキスト ボックス 431"/>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3" name="直線コネクタ 43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4" name="テキスト ボックス 433"/>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5" name="直線コネクタ 43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6" name="テキスト ボックス 435"/>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8" name="テキスト ボックス 43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21768</xdr:rowOff>
    </xdr:from>
    <xdr:to>
      <xdr:col>15</xdr:col>
      <xdr:colOff>180340</xdr:colOff>
      <xdr:row>98</xdr:row>
      <xdr:rowOff>139700</xdr:rowOff>
    </xdr:to>
    <xdr:cxnSp macro="">
      <xdr:nvCxnSpPr>
        <xdr:cNvPr id="440" name="直線コネクタ 439"/>
        <xdr:cNvCxnSpPr/>
      </xdr:nvCxnSpPr>
      <xdr:spPr>
        <a:xfrm flipV="1">
          <a:off x="10475595" y="15623718"/>
          <a:ext cx="1270" cy="13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1"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2" name="直線コネクタ 441"/>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139895</xdr:rowOff>
    </xdr:from>
    <xdr:ext cx="599010" cy="259045"/>
    <xdr:sp macro="" textlink="">
      <xdr:nvSpPr>
        <xdr:cNvPr id="443" name="普通建設事業費 （ うち更新整備　）最大値テキスト"/>
        <xdr:cNvSpPr txBox="1"/>
      </xdr:nvSpPr>
      <xdr:spPr>
        <a:xfrm>
          <a:off x="10528300" y="1539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576,589</a:t>
          </a:r>
          <a:endParaRPr kumimoji="1" lang="ja-JP" altLang="en-US" sz="1000" b="1">
            <a:latin typeface="ＭＳ Ｐゴシック"/>
          </a:endParaRPr>
        </a:p>
      </xdr:txBody>
    </xdr:sp>
    <xdr:clientData/>
  </xdr:oneCellAnchor>
  <xdr:twoCellAnchor>
    <xdr:from>
      <xdr:col>15</xdr:col>
      <xdr:colOff>92075</xdr:colOff>
      <xdr:row>91</xdr:row>
      <xdr:rowOff>21768</xdr:rowOff>
    </xdr:from>
    <xdr:to>
      <xdr:col>15</xdr:col>
      <xdr:colOff>269875</xdr:colOff>
      <xdr:row>91</xdr:row>
      <xdr:rowOff>21768</xdr:rowOff>
    </xdr:to>
    <xdr:cxnSp macro="">
      <xdr:nvCxnSpPr>
        <xdr:cNvPr id="444" name="直線コネクタ 443"/>
        <xdr:cNvCxnSpPr/>
      </xdr:nvCxnSpPr>
      <xdr:spPr>
        <a:xfrm>
          <a:off x="10388600" y="1562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83296</xdr:rowOff>
    </xdr:from>
    <xdr:to>
      <xdr:col>15</xdr:col>
      <xdr:colOff>180975</xdr:colOff>
      <xdr:row>98</xdr:row>
      <xdr:rowOff>124276</xdr:rowOff>
    </xdr:to>
    <xdr:cxnSp macro="">
      <xdr:nvCxnSpPr>
        <xdr:cNvPr id="445" name="直線コネクタ 444"/>
        <xdr:cNvCxnSpPr/>
      </xdr:nvCxnSpPr>
      <xdr:spPr>
        <a:xfrm flipV="1">
          <a:off x="9639300" y="16885396"/>
          <a:ext cx="838200" cy="4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8521</xdr:rowOff>
    </xdr:from>
    <xdr:ext cx="534377" cy="259045"/>
    <xdr:sp macro="" textlink="">
      <xdr:nvSpPr>
        <xdr:cNvPr id="446" name="普通建設事業費 （ うち更新整備　）平均値テキスト"/>
        <xdr:cNvSpPr txBox="1"/>
      </xdr:nvSpPr>
      <xdr:spPr>
        <a:xfrm>
          <a:off x="10528300" y="1663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45,169</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157094</xdr:rowOff>
    </xdr:from>
    <xdr:to>
      <xdr:col>15</xdr:col>
      <xdr:colOff>231775</xdr:colOff>
      <xdr:row>98</xdr:row>
      <xdr:rowOff>87244</xdr:rowOff>
    </xdr:to>
    <xdr:sp macro="" textlink="">
      <xdr:nvSpPr>
        <xdr:cNvPr id="447" name="フローチャート : 判断 446"/>
        <xdr:cNvSpPr/>
      </xdr:nvSpPr>
      <xdr:spPr>
        <a:xfrm>
          <a:off x="10426700" y="167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111545</xdr:rowOff>
    </xdr:from>
    <xdr:to>
      <xdr:col>14</xdr:col>
      <xdr:colOff>28575</xdr:colOff>
      <xdr:row>98</xdr:row>
      <xdr:rowOff>124276</xdr:rowOff>
    </xdr:to>
    <xdr:cxnSp macro="">
      <xdr:nvCxnSpPr>
        <xdr:cNvPr id="448" name="直線コネクタ 447"/>
        <xdr:cNvCxnSpPr/>
      </xdr:nvCxnSpPr>
      <xdr:spPr>
        <a:xfrm>
          <a:off x="8750300" y="16913645"/>
          <a:ext cx="889000" cy="1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14723</xdr:rowOff>
    </xdr:from>
    <xdr:to>
      <xdr:col>14</xdr:col>
      <xdr:colOff>79375</xdr:colOff>
      <xdr:row>98</xdr:row>
      <xdr:rowOff>116323</xdr:rowOff>
    </xdr:to>
    <xdr:sp macro="" textlink="">
      <xdr:nvSpPr>
        <xdr:cNvPr id="449" name="フローチャート : 判断 448"/>
        <xdr:cNvSpPr/>
      </xdr:nvSpPr>
      <xdr:spPr>
        <a:xfrm>
          <a:off x="9588500" y="1681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132850</xdr:rowOff>
    </xdr:from>
    <xdr:ext cx="534377" cy="259045"/>
    <xdr:sp macro="" textlink="">
      <xdr:nvSpPr>
        <xdr:cNvPr id="450" name="テキスト ボックス 449"/>
        <xdr:cNvSpPr txBox="1"/>
      </xdr:nvSpPr>
      <xdr:spPr>
        <a:xfrm>
          <a:off x="9372111" y="1659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32,448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167593</xdr:rowOff>
    </xdr:from>
    <xdr:to>
      <xdr:col>12</xdr:col>
      <xdr:colOff>561975</xdr:colOff>
      <xdr:row>98</xdr:row>
      <xdr:rowOff>97743</xdr:rowOff>
    </xdr:to>
    <xdr:sp macro="" textlink="">
      <xdr:nvSpPr>
        <xdr:cNvPr id="451" name="フローチャート : 判断 450"/>
        <xdr:cNvSpPr/>
      </xdr:nvSpPr>
      <xdr:spPr>
        <a:xfrm>
          <a:off x="8699500" y="1679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114270</xdr:rowOff>
    </xdr:from>
    <xdr:ext cx="534377" cy="259045"/>
    <xdr:sp macro="" textlink="">
      <xdr:nvSpPr>
        <xdr:cNvPr id="452" name="テキスト ボックス 451"/>
        <xdr:cNvSpPr txBox="1"/>
      </xdr:nvSpPr>
      <xdr:spPr>
        <a:xfrm>
          <a:off x="8483111" y="1657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32496</xdr:rowOff>
    </xdr:from>
    <xdr:to>
      <xdr:col>15</xdr:col>
      <xdr:colOff>231775</xdr:colOff>
      <xdr:row>98</xdr:row>
      <xdr:rowOff>134096</xdr:rowOff>
    </xdr:to>
    <xdr:sp macro="" textlink="">
      <xdr:nvSpPr>
        <xdr:cNvPr id="458" name="円/楕円 457"/>
        <xdr:cNvSpPr/>
      </xdr:nvSpPr>
      <xdr:spPr>
        <a:xfrm>
          <a:off x="10426700" y="1683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135521</xdr:rowOff>
    </xdr:from>
    <xdr:ext cx="534377" cy="259045"/>
    <xdr:sp macro="" textlink="">
      <xdr:nvSpPr>
        <xdr:cNvPr id="459" name="普通建設事業費 （ うち更新整備　）該当値テキスト"/>
        <xdr:cNvSpPr txBox="1"/>
      </xdr:nvSpPr>
      <xdr:spPr>
        <a:xfrm>
          <a:off x="10528300" y="1676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24,674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73476</xdr:rowOff>
    </xdr:from>
    <xdr:to>
      <xdr:col>14</xdr:col>
      <xdr:colOff>79375</xdr:colOff>
      <xdr:row>99</xdr:row>
      <xdr:rowOff>3626</xdr:rowOff>
    </xdr:to>
    <xdr:sp macro="" textlink="">
      <xdr:nvSpPr>
        <xdr:cNvPr id="460" name="円/楕円 459"/>
        <xdr:cNvSpPr/>
      </xdr:nvSpPr>
      <xdr:spPr>
        <a:xfrm>
          <a:off x="9588500" y="1687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166203</xdr:rowOff>
    </xdr:from>
    <xdr:ext cx="469744" cy="259045"/>
    <xdr:sp macro="" textlink="">
      <xdr:nvSpPr>
        <xdr:cNvPr id="461" name="テキスト ボックス 460"/>
        <xdr:cNvSpPr txBox="1"/>
      </xdr:nvSpPr>
      <xdr:spPr>
        <a:xfrm>
          <a:off x="9404427" y="16968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60745</xdr:rowOff>
    </xdr:from>
    <xdr:to>
      <xdr:col>12</xdr:col>
      <xdr:colOff>561975</xdr:colOff>
      <xdr:row>98</xdr:row>
      <xdr:rowOff>162345</xdr:rowOff>
    </xdr:to>
    <xdr:sp macro="" textlink="">
      <xdr:nvSpPr>
        <xdr:cNvPr id="462" name="円/楕円 461"/>
        <xdr:cNvSpPr/>
      </xdr:nvSpPr>
      <xdr:spPr>
        <a:xfrm>
          <a:off x="8699500" y="1686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153472</xdr:rowOff>
    </xdr:from>
    <xdr:ext cx="534377" cy="259045"/>
    <xdr:sp macro="" textlink="">
      <xdr:nvSpPr>
        <xdr:cNvPr id="463" name="テキスト ボックス 462"/>
        <xdr:cNvSpPr txBox="1"/>
      </xdr:nvSpPr>
      <xdr:spPr>
        <a:xfrm>
          <a:off x="8483111" y="1695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12,316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4" name="直線コネクタ 47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5" name="テキスト ボックス 47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6" name="直線コネクタ 47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7" name="テキスト ボックス 47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8" name="直線コネクタ 47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9" name="テキスト ボックス 47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0" name="直線コネクタ 47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1" name="テキスト ボックス 48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2" name="直線コネクタ 48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3" name="テキスト ボックス 48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5" name="テキスト ボックス 48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135375</xdr:rowOff>
    </xdr:from>
    <xdr:to>
      <xdr:col>23</xdr:col>
      <xdr:colOff>516889</xdr:colOff>
      <xdr:row>39</xdr:row>
      <xdr:rowOff>44450</xdr:rowOff>
    </xdr:to>
    <xdr:cxnSp macro="">
      <xdr:nvCxnSpPr>
        <xdr:cNvPr id="487" name="直線コネクタ 486"/>
        <xdr:cNvCxnSpPr/>
      </xdr:nvCxnSpPr>
      <xdr:spPr>
        <a:xfrm flipV="1">
          <a:off x="16317595" y="5107425"/>
          <a:ext cx="1269" cy="162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9" name="直線コネクタ 48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82052</xdr:rowOff>
    </xdr:from>
    <xdr:ext cx="534377" cy="259045"/>
    <xdr:sp macro="" textlink="">
      <xdr:nvSpPr>
        <xdr:cNvPr id="490" name="災害復旧事業費最大値テキスト"/>
        <xdr:cNvSpPr txBox="1"/>
      </xdr:nvSpPr>
      <xdr:spPr>
        <a:xfrm>
          <a:off x="16370300" y="488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85,227</a:t>
          </a:r>
          <a:endParaRPr kumimoji="1" lang="ja-JP" altLang="en-US" sz="1000" b="1">
            <a:latin typeface="ＭＳ Ｐゴシック"/>
          </a:endParaRPr>
        </a:p>
      </xdr:txBody>
    </xdr:sp>
    <xdr:clientData/>
  </xdr:oneCellAnchor>
  <xdr:twoCellAnchor>
    <xdr:from>
      <xdr:col>23</xdr:col>
      <xdr:colOff>428625</xdr:colOff>
      <xdr:row>29</xdr:row>
      <xdr:rowOff>135375</xdr:rowOff>
    </xdr:from>
    <xdr:to>
      <xdr:col>23</xdr:col>
      <xdr:colOff>606425</xdr:colOff>
      <xdr:row>29</xdr:row>
      <xdr:rowOff>135375</xdr:rowOff>
    </xdr:to>
    <xdr:cxnSp macro="">
      <xdr:nvCxnSpPr>
        <xdr:cNvPr id="491" name="直線コネクタ 490"/>
        <xdr:cNvCxnSpPr/>
      </xdr:nvCxnSpPr>
      <xdr:spPr>
        <a:xfrm>
          <a:off x="16230600" y="5107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141205</xdr:rowOff>
    </xdr:from>
    <xdr:to>
      <xdr:col>23</xdr:col>
      <xdr:colOff>517525</xdr:colOff>
      <xdr:row>39</xdr:row>
      <xdr:rowOff>38888</xdr:rowOff>
    </xdr:to>
    <xdr:cxnSp macro="">
      <xdr:nvCxnSpPr>
        <xdr:cNvPr id="492" name="直線コネクタ 491"/>
        <xdr:cNvCxnSpPr/>
      </xdr:nvCxnSpPr>
      <xdr:spPr>
        <a:xfrm flipV="1">
          <a:off x="15481300" y="6656305"/>
          <a:ext cx="838200" cy="69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80815</xdr:rowOff>
    </xdr:from>
    <xdr:ext cx="469744" cy="259045"/>
    <xdr:sp macro="" textlink="">
      <xdr:nvSpPr>
        <xdr:cNvPr id="493" name="災害復旧事業費平均値テキスト"/>
        <xdr:cNvSpPr txBox="1"/>
      </xdr:nvSpPr>
      <xdr:spPr>
        <a:xfrm>
          <a:off x="16370300" y="6595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102388</xdr:rowOff>
    </xdr:from>
    <xdr:to>
      <xdr:col>23</xdr:col>
      <xdr:colOff>568325</xdr:colOff>
      <xdr:row>39</xdr:row>
      <xdr:rowOff>32538</xdr:rowOff>
    </xdr:to>
    <xdr:sp macro="" textlink="">
      <xdr:nvSpPr>
        <xdr:cNvPr id="494" name="フローチャート : 判断 493"/>
        <xdr:cNvSpPr/>
      </xdr:nvSpPr>
      <xdr:spPr>
        <a:xfrm>
          <a:off x="16268700" y="66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38888</xdr:rowOff>
    </xdr:from>
    <xdr:to>
      <xdr:col>22</xdr:col>
      <xdr:colOff>365125</xdr:colOff>
      <xdr:row>39</xdr:row>
      <xdr:rowOff>44393</xdr:rowOff>
    </xdr:to>
    <xdr:cxnSp macro="">
      <xdr:nvCxnSpPr>
        <xdr:cNvPr id="495" name="直線コネクタ 494"/>
        <xdr:cNvCxnSpPr/>
      </xdr:nvCxnSpPr>
      <xdr:spPr>
        <a:xfrm flipV="1">
          <a:off x="14592300" y="6725438"/>
          <a:ext cx="889000" cy="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21901</xdr:rowOff>
    </xdr:from>
    <xdr:to>
      <xdr:col>22</xdr:col>
      <xdr:colOff>415925</xdr:colOff>
      <xdr:row>38</xdr:row>
      <xdr:rowOff>123501</xdr:rowOff>
    </xdr:to>
    <xdr:sp macro="" textlink="">
      <xdr:nvSpPr>
        <xdr:cNvPr id="496" name="フローチャート : 判断 495"/>
        <xdr:cNvSpPr/>
      </xdr:nvSpPr>
      <xdr:spPr>
        <a:xfrm>
          <a:off x="15430500" y="653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140028</xdr:rowOff>
    </xdr:from>
    <xdr:ext cx="469744" cy="259045"/>
    <xdr:sp macro="" textlink="">
      <xdr:nvSpPr>
        <xdr:cNvPr id="497" name="テキスト ボックス 496"/>
        <xdr:cNvSpPr txBox="1"/>
      </xdr:nvSpPr>
      <xdr:spPr>
        <a:xfrm>
          <a:off x="15246427" y="6312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42202</xdr:rowOff>
    </xdr:from>
    <xdr:to>
      <xdr:col>21</xdr:col>
      <xdr:colOff>161925</xdr:colOff>
      <xdr:row>39</xdr:row>
      <xdr:rowOff>44393</xdr:rowOff>
    </xdr:to>
    <xdr:cxnSp macro="">
      <xdr:nvCxnSpPr>
        <xdr:cNvPr id="498" name="直線コネクタ 497"/>
        <xdr:cNvCxnSpPr/>
      </xdr:nvCxnSpPr>
      <xdr:spPr>
        <a:xfrm>
          <a:off x="13703300" y="6728752"/>
          <a:ext cx="889000" cy="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75717</xdr:rowOff>
    </xdr:from>
    <xdr:to>
      <xdr:col>21</xdr:col>
      <xdr:colOff>212725</xdr:colOff>
      <xdr:row>39</xdr:row>
      <xdr:rowOff>5867</xdr:rowOff>
    </xdr:to>
    <xdr:sp macro="" textlink="">
      <xdr:nvSpPr>
        <xdr:cNvPr id="499" name="フローチャート : 判断 498"/>
        <xdr:cNvSpPr/>
      </xdr:nvSpPr>
      <xdr:spPr>
        <a:xfrm>
          <a:off x="14541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22394</xdr:rowOff>
    </xdr:from>
    <xdr:ext cx="469744" cy="259045"/>
    <xdr:sp macro="" textlink="">
      <xdr:nvSpPr>
        <xdr:cNvPr id="500" name="テキスト ボックス 499"/>
        <xdr:cNvSpPr txBox="1"/>
      </xdr:nvSpPr>
      <xdr:spPr>
        <a:xfrm>
          <a:off x="14357427" y="636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42202</xdr:rowOff>
    </xdr:from>
    <xdr:to>
      <xdr:col>19</xdr:col>
      <xdr:colOff>644525</xdr:colOff>
      <xdr:row>39</xdr:row>
      <xdr:rowOff>44145</xdr:rowOff>
    </xdr:to>
    <xdr:cxnSp macro="">
      <xdr:nvCxnSpPr>
        <xdr:cNvPr id="501" name="直線コネクタ 500"/>
        <xdr:cNvCxnSpPr/>
      </xdr:nvCxnSpPr>
      <xdr:spPr>
        <a:xfrm flipV="1">
          <a:off x="12814300" y="6728752"/>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57086</xdr:rowOff>
    </xdr:from>
    <xdr:to>
      <xdr:col>20</xdr:col>
      <xdr:colOff>9525</xdr:colOff>
      <xdr:row>38</xdr:row>
      <xdr:rowOff>158686</xdr:rowOff>
    </xdr:to>
    <xdr:sp macro="" textlink="">
      <xdr:nvSpPr>
        <xdr:cNvPr id="502" name="フローチャート : 判断 501"/>
        <xdr:cNvSpPr/>
      </xdr:nvSpPr>
      <xdr:spPr>
        <a:xfrm>
          <a:off x="13652500" y="657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3763</xdr:rowOff>
    </xdr:from>
    <xdr:ext cx="469744" cy="259045"/>
    <xdr:sp macro="" textlink="">
      <xdr:nvSpPr>
        <xdr:cNvPr id="503" name="テキスト ボックス 502"/>
        <xdr:cNvSpPr txBox="1"/>
      </xdr:nvSpPr>
      <xdr:spPr>
        <a:xfrm>
          <a:off x="13468427" y="634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4947</xdr:rowOff>
    </xdr:from>
    <xdr:to>
      <xdr:col>18</xdr:col>
      <xdr:colOff>492125</xdr:colOff>
      <xdr:row>38</xdr:row>
      <xdr:rowOff>106547</xdr:rowOff>
    </xdr:to>
    <xdr:sp macro="" textlink="">
      <xdr:nvSpPr>
        <xdr:cNvPr id="504" name="フローチャート : 判断 503"/>
        <xdr:cNvSpPr/>
      </xdr:nvSpPr>
      <xdr:spPr>
        <a:xfrm>
          <a:off x="12763500" y="652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123074</xdr:rowOff>
    </xdr:from>
    <xdr:ext cx="469744" cy="259045"/>
    <xdr:sp macro="" textlink="">
      <xdr:nvSpPr>
        <xdr:cNvPr id="505" name="テキスト ボックス 504"/>
        <xdr:cNvSpPr txBox="1"/>
      </xdr:nvSpPr>
      <xdr:spPr>
        <a:xfrm>
          <a:off x="12579427" y="629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90405</xdr:rowOff>
    </xdr:from>
    <xdr:to>
      <xdr:col>23</xdr:col>
      <xdr:colOff>568325</xdr:colOff>
      <xdr:row>39</xdr:row>
      <xdr:rowOff>20555</xdr:rowOff>
    </xdr:to>
    <xdr:sp macro="" textlink="">
      <xdr:nvSpPr>
        <xdr:cNvPr id="511" name="円/楕円 510"/>
        <xdr:cNvSpPr/>
      </xdr:nvSpPr>
      <xdr:spPr>
        <a:xfrm>
          <a:off x="16268700" y="660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49782</xdr:rowOff>
    </xdr:from>
    <xdr:ext cx="469744" cy="259045"/>
    <xdr:sp macro="" textlink="">
      <xdr:nvSpPr>
        <xdr:cNvPr id="512" name="災害復旧事業費該当値テキスト"/>
        <xdr:cNvSpPr txBox="1"/>
      </xdr:nvSpPr>
      <xdr:spPr>
        <a:xfrm>
          <a:off x="16370300" y="6393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3,921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159538</xdr:rowOff>
    </xdr:from>
    <xdr:to>
      <xdr:col>22</xdr:col>
      <xdr:colOff>415925</xdr:colOff>
      <xdr:row>39</xdr:row>
      <xdr:rowOff>89688</xdr:rowOff>
    </xdr:to>
    <xdr:sp macro="" textlink="">
      <xdr:nvSpPr>
        <xdr:cNvPr id="513" name="円/楕円 512"/>
        <xdr:cNvSpPr/>
      </xdr:nvSpPr>
      <xdr:spPr>
        <a:xfrm>
          <a:off x="15430500" y="667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80815</xdr:rowOff>
    </xdr:from>
    <xdr:ext cx="378565" cy="259045"/>
    <xdr:sp macro="" textlink="">
      <xdr:nvSpPr>
        <xdr:cNvPr id="514" name="テキスト ボックス 513"/>
        <xdr:cNvSpPr txBox="1"/>
      </xdr:nvSpPr>
      <xdr:spPr>
        <a:xfrm>
          <a:off x="15292017" y="6767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165043</xdr:rowOff>
    </xdr:from>
    <xdr:to>
      <xdr:col>21</xdr:col>
      <xdr:colOff>212725</xdr:colOff>
      <xdr:row>39</xdr:row>
      <xdr:rowOff>95193</xdr:rowOff>
    </xdr:to>
    <xdr:sp macro="" textlink="">
      <xdr:nvSpPr>
        <xdr:cNvPr id="515" name="円/楕円 514"/>
        <xdr:cNvSpPr/>
      </xdr:nvSpPr>
      <xdr:spPr>
        <a:xfrm>
          <a:off x="14541500" y="668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86320</xdr:rowOff>
    </xdr:from>
    <xdr:ext cx="249299" cy="259045"/>
    <xdr:sp macro="" textlink="">
      <xdr:nvSpPr>
        <xdr:cNvPr id="516" name="テキスト ボックス 515"/>
        <xdr:cNvSpPr txBox="1"/>
      </xdr:nvSpPr>
      <xdr:spPr>
        <a:xfrm>
          <a:off x="14467649" y="67728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162852</xdr:rowOff>
    </xdr:from>
    <xdr:to>
      <xdr:col>20</xdr:col>
      <xdr:colOff>9525</xdr:colOff>
      <xdr:row>39</xdr:row>
      <xdr:rowOff>93002</xdr:rowOff>
    </xdr:to>
    <xdr:sp macro="" textlink="">
      <xdr:nvSpPr>
        <xdr:cNvPr id="517" name="円/楕円 516"/>
        <xdr:cNvSpPr/>
      </xdr:nvSpPr>
      <xdr:spPr>
        <a:xfrm>
          <a:off x="13652500" y="667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84129</xdr:rowOff>
    </xdr:from>
    <xdr:ext cx="378565" cy="259045"/>
    <xdr:sp macro="" textlink="">
      <xdr:nvSpPr>
        <xdr:cNvPr id="518" name="テキスト ボックス 517"/>
        <xdr:cNvSpPr txBox="1"/>
      </xdr:nvSpPr>
      <xdr:spPr>
        <a:xfrm>
          <a:off x="13514017" y="6770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164795</xdr:rowOff>
    </xdr:from>
    <xdr:to>
      <xdr:col>18</xdr:col>
      <xdr:colOff>492125</xdr:colOff>
      <xdr:row>39</xdr:row>
      <xdr:rowOff>94945</xdr:rowOff>
    </xdr:to>
    <xdr:sp macro="" textlink="">
      <xdr:nvSpPr>
        <xdr:cNvPr id="519" name="円/楕円 518"/>
        <xdr:cNvSpPr/>
      </xdr:nvSpPr>
      <xdr:spPr>
        <a:xfrm>
          <a:off x="12763500" y="667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86072</xdr:rowOff>
    </xdr:from>
    <xdr:ext cx="313932" cy="259045"/>
    <xdr:sp macro="" textlink="">
      <xdr:nvSpPr>
        <xdr:cNvPr id="520" name="テキスト ボックス 519"/>
        <xdr:cNvSpPr txBox="1"/>
      </xdr:nvSpPr>
      <xdr:spPr>
        <a:xfrm>
          <a:off x="12657333" y="67726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49,145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0" name="直線コネクタ 57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1" name="テキスト ボックス 58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2" name="直線コネクタ 58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3" name="テキスト ボックス 58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4" name="直線コネクタ 58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5" name="テキスト ボックス 58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6" name="直線コネクタ 58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7" name="テキスト ボックス 58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8" name="直線コネクタ 58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9" name="テキスト ボックス 58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100945</xdr:rowOff>
    </xdr:from>
    <xdr:to>
      <xdr:col>23</xdr:col>
      <xdr:colOff>516889</xdr:colOff>
      <xdr:row>79</xdr:row>
      <xdr:rowOff>31283</xdr:rowOff>
    </xdr:to>
    <xdr:cxnSp macro="">
      <xdr:nvCxnSpPr>
        <xdr:cNvPr id="593" name="直線コネクタ 592"/>
        <xdr:cNvCxnSpPr/>
      </xdr:nvCxnSpPr>
      <xdr:spPr>
        <a:xfrm flipV="1">
          <a:off x="16317595" y="12102445"/>
          <a:ext cx="1269" cy="1473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35110</xdr:rowOff>
    </xdr:from>
    <xdr:ext cx="469744" cy="259045"/>
    <xdr:sp macro="" textlink="">
      <xdr:nvSpPr>
        <xdr:cNvPr id="594" name="公債費最小値テキスト"/>
        <xdr:cNvSpPr txBox="1"/>
      </xdr:nvSpPr>
      <xdr:spPr>
        <a:xfrm>
          <a:off x="16370300" y="1357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a:t>
          </a:r>
          <a:endParaRPr kumimoji="1" lang="ja-JP" altLang="en-US" sz="1000" b="1">
            <a:latin typeface="ＭＳ Ｐゴシック"/>
          </a:endParaRPr>
        </a:p>
      </xdr:txBody>
    </xdr:sp>
    <xdr:clientData/>
  </xdr:oneCellAnchor>
  <xdr:twoCellAnchor>
    <xdr:from>
      <xdr:col>23</xdr:col>
      <xdr:colOff>428625</xdr:colOff>
      <xdr:row>79</xdr:row>
      <xdr:rowOff>31283</xdr:rowOff>
    </xdr:from>
    <xdr:to>
      <xdr:col>23</xdr:col>
      <xdr:colOff>606425</xdr:colOff>
      <xdr:row>79</xdr:row>
      <xdr:rowOff>31283</xdr:rowOff>
    </xdr:to>
    <xdr:cxnSp macro="">
      <xdr:nvCxnSpPr>
        <xdr:cNvPr id="595" name="直線コネクタ 594"/>
        <xdr:cNvCxnSpPr/>
      </xdr:nvCxnSpPr>
      <xdr:spPr>
        <a:xfrm>
          <a:off x="16230600" y="13575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47622</xdr:rowOff>
    </xdr:from>
    <xdr:ext cx="599010" cy="259045"/>
    <xdr:sp macro="" textlink="">
      <xdr:nvSpPr>
        <xdr:cNvPr id="596" name="公債費最大値テキスト"/>
        <xdr:cNvSpPr txBox="1"/>
      </xdr:nvSpPr>
      <xdr:spPr>
        <a:xfrm>
          <a:off x="16370300" y="11877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195,086</a:t>
          </a:r>
          <a:endParaRPr kumimoji="1" lang="ja-JP" altLang="en-US" sz="1000" b="1">
            <a:latin typeface="ＭＳ Ｐゴシック"/>
          </a:endParaRPr>
        </a:p>
      </xdr:txBody>
    </xdr:sp>
    <xdr:clientData/>
  </xdr:oneCellAnchor>
  <xdr:twoCellAnchor>
    <xdr:from>
      <xdr:col>23</xdr:col>
      <xdr:colOff>428625</xdr:colOff>
      <xdr:row>70</xdr:row>
      <xdr:rowOff>100945</xdr:rowOff>
    </xdr:from>
    <xdr:to>
      <xdr:col>23</xdr:col>
      <xdr:colOff>606425</xdr:colOff>
      <xdr:row>70</xdr:row>
      <xdr:rowOff>100945</xdr:rowOff>
    </xdr:to>
    <xdr:cxnSp macro="">
      <xdr:nvCxnSpPr>
        <xdr:cNvPr id="597" name="直線コネクタ 596"/>
        <xdr:cNvCxnSpPr/>
      </xdr:nvCxnSpPr>
      <xdr:spPr>
        <a:xfrm>
          <a:off x="16230600" y="1210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152236</xdr:rowOff>
    </xdr:from>
    <xdr:to>
      <xdr:col>23</xdr:col>
      <xdr:colOff>517525</xdr:colOff>
      <xdr:row>77</xdr:row>
      <xdr:rowOff>159725</xdr:rowOff>
    </xdr:to>
    <xdr:cxnSp macro="">
      <xdr:nvCxnSpPr>
        <xdr:cNvPr id="598" name="直線コネクタ 597"/>
        <xdr:cNvCxnSpPr/>
      </xdr:nvCxnSpPr>
      <xdr:spPr>
        <a:xfrm flipV="1">
          <a:off x="15481300" y="13353886"/>
          <a:ext cx="838200" cy="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127116</xdr:rowOff>
    </xdr:from>
    <xdr:ext cx="534377" cy="259045"/>
    <xdr:sp macro="" textlink="">
      <xdr:nvSpPr>
        <xdr:cNvPr id="599" name="公債費平均値テキスト"/>
        <xdr:cNvSpPr txBox="1"/>
      </xdr:nvSpPr>
      <xdr:spPr>
        <a:xfrm>
          <a:off x="16370300" y="12985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52,987</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104239</xdr:rowOff>
    </xdr:from>
    <xdr:to>
      <xdr:col>23</xdr:col>
      <xdr:colOff>568325</xdr:colOff>
      <xdr:row>77</xdr:row>
      <xdr:rowOff>34389</xdr:rowOff>
    </xdr:to>
    <xdr:sp macro="" textlink="">
      <xdr:nvSpPr>
        <xdr:cNvPr id="600" name="フローチャート : 判断 599"/>
        <xdr:cNvSpPr/>
      </xdr:nvSpPr>
      <xdr:spPr>
        <a:xfrm>
          <a:off x="162687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159725</xdr:rowOff>
    </xdr:from>
    <xdr:to>
      <xdr:col>22</xdr:col>
      <xdr:colOff>365125</xdr:colOff>
      <xdr:row>77</xdr:row>
      <xdr:rowOff>166529</xdr:rowOff>
    </xdr:to>
    <xdr:cxnSp macro="">
      <xdr:nvCxnSpPr>
        <xdr:cNvPr id="601" name="直線コネクタ 600"/>
        <xdr:cNvCxnSpPr/>
      </xdr:nvCxnSpPr>
      <xdr:spPr>
        <a:xfrm flipV="1">
          <a:off x="14592300" y="13361375"/>
          <a:ext cx="889000" cy="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76288</xdr:rowOff>
    </xdr:from>
    <xdr:to>
      <xdr:col>22</xdr:col>
      <xdr:colOff>415925</xdr:colOff>
      <xdr:row>77</xdr:row>
      <xdr:rowOff>6438</xdr:rowOff>
    </xdr:to>
    <xdr:sp macro="" textlink="">
      <xdr:nvSpPr>
        <xdr:cNvPr id="602" name="フローチャート : 判断 601"/>
        <xdr:cNvSpPr/>
      </xdr:nvSpPr>
      <xdr:spPr>
        <a:xfrm>
          <a:off x="15430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22966</xdr:rowOff>
    </xdr:from>
    <xdr:ext cx="534377" cy="259045"/>
    <xdr:sp macro="" textlink="">
      <xdr:nvSpPr>
        <xdr:cNvPr id="603" name="テキスト ボックス 602"/>
        <xdr:cNvSpPr txBox="1"/>
      </xdr:nvSpPr>
      <xdr:spPr>
        <a:xfrm>
          <a:off x="15214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56,655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166529</xdr:rowOff>
    </xdr:from>
    <xdr:to>
      <xdr:col>21</xdr:col>
      <xdr:colOff>161925</xdr:colOff>
      <xdr:row>78</xdr:row>
      <xdr:rowOff>4727</xdr:rowOff>
    </xdr:to>
    <xdr:cxnSp macro="">
      <xdr:nvCxnSpPr>
        <xdr:cNvPr id="604" name="直線コネクタ 603"/>
        <xdr:cNvCxnSpPr/>
      </xdr:nvCxnSpPr>
      <xdr:spPr>
        <a:xfrm flipV="1">
          <a:off x="13703300" y="13368179"/>
          <a:ext cx="889000" cy="9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44376</xdr:rowOff>
    </xdr:from>
    <xdr:to>
      <xdr:col>21</xdr:col>
      <xdr:colOff>212725</xdr:colOff>
      <xdr:row>76</xdr:row>
      <xdr:rowOff>145976</xdr:rowOff>
    </xdr:to>
    <xdr:sp macro="" textlink="">
      <xdr:nvSpPr>
        <xdr:cNvPr id="605" name="フローチャート : 判断 604"/>
        <xdr:cNvSpPr/>
      </xdr:nvSpPr>
      <xdr:spPr>
        <a:xfrm>
          <a:off x="14541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162503</xdr:rowOff>
    </xdr:from>
    <xdr:ext cx="534377" cy="259045"/>
    <xdr:sp macro="" textlink="">
      <xdr:nvSpPr>
        <xdr:cNvPr id="606" name="テキスト ボックス 605"/>
        <xdr:cNvSpPr txBox="1"/>
      </xdr:nvSpPr>
      <xdr:spPr>
        <a:xfrm>
          <a:off x="14325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4727</xdr:rowOff>
    </xdr:from>
    <xdr:to>
      <xdr:col>19</xdr:col>
      <xdr:colOff>644525</xdr:colOff>
      <xdr:row>78</xdr:row>
      <xdr:rowOff>24775</xdr:rowOff>
    </xdr:to>
    <xdr:cxnSp macro="">
      <xdr:nvCxnSpPr>
        <xdr:cNvPr id="607" name="直線コネクタ 606"/>
        <xdr:cNvCxnSpPr/>
      </xdr:nvCxnSpPr>
      <xdr:spPr>
        <a:xfrm flipV="1">
          <a:off x="12814300" y="13377827"/>
          <a:ext cx="889000" cy="20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41542</xdr:rowOff>
    </xdr:from>
    <xdr:to>
      <xdr:col>20</xdr:col>
      <xdr:colOff>9525</xdr:colOff>
      <xdr:row>76</xdr:row>
      <xdr:rowOff>143142</xdr:rowOff>
    </xdr:to>
    <xdr:sp macro="" textlink="">
      <xdr:nvSpPr>
        <xdr:cNvPr id="608" name="フローチャート : 判断 607"/>
        <xdr:cNvSpPr/>
      </xdr:nvSpPr>
      <xdr:spPr>
        <a:xfrm>
          <a:off x="13652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159669</xdr:rowOff>
    </xdr:from>
    <xdr:ext cx="534377" cy="259045"/>
    <xdr:sp macro="" textlink="">
      <xdr:nvSpPr>
        <xdr:cNvPr id="609" name="テキスト ボックス 608"/>
        <xdr:cNvSpPr txBox="1"/>
      </xdr:nvSpPr>
      <xdr:spPr>
        <a:xfrm>
          <a:off x="13436111" y="128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42227</xdr:rowOff>
    </xdr:from>
    <xdr:to>
      <xdr:col>18</xdr:col>
      <xdr:colOff>492125</xdr:colOff>
      <xdr:row>76</xdr:row>
      <xdr:rowOff>143827</xdr:rowOff>
    </xdr:to>
    <xdr:sp macro="" textlink="">
      <xdr:nvSpPr>
        <xdr:cNvPr id="610" name="フローチャート : 判断 609"/>
        <xdr:cNvSpPr/>
      </xdr:nvSpPr>
      <xdr:spPr>
        <a:xfrm>
          <a:off x="12763500" y="130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160355</xdr:rowOff>
    </xdr:from>
    <xdr:ext cx="534377" cy="259045"/>
    <xdr:sp macro="" textlink="">
      <xdr:nvSpPr>
        <xdr:cNvPr id="611" name="テキスト ボックス 610"/>
        <xdr:cNvSpPr txBox="1"/>
      </xdr:nvSpPr>
      <xdr:spPr>
        <a:xfrm>
          <a:off x="12547111" y="1284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101436</xdr:rowOff>
    </xdr:from>
    <xdr:to>
      <xdr:col>23</xdr:col>
      <xdr:colOff>568325</xdr:colOff>
      <xdr:row>78</xdr:row>
      <xdr:rowOff>31586</xdr:rowOff>
    </xdr:to>
    <xdr:sp macro="" textlink="">
      <xdr:nvSpPr>
        <xdr:cNvPr id="617" name="円/楕円 616"/>
        <xdr:cNvSpPr/>
      </xdr:nvSpPr>
      <xdr:spPr>
        <a:xfrm>
          <a:off x="16268700" y="1330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79863</xdr:rowOff>
    </xdr:from>
    <xdr:ext cx="534377" cy="259045"/>
    <xdr:sp macro="" textlink="">
      <xdr:nvSpPr>
        <xdr:cNvPr id="618" name="公債費該当値テキスト"/>
        <xdr:cNvSpPr txBox="1"/>
      </xdr:nvSpPr>
      <xdr:spPr>
        <a:xfrm>
          <a:off x="16370300" y="1328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30,855</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108925</xdr:rowOff>
    </xdr:from>
    <xdr:to>
      <xdr:col>22</xdr:col>
      <xdr:colOff>415925</xdr:colOff>
      <xdr:row>78</xdr:row>
      <xdr:rowOff>39075</xdr:rowOff>
    </xdr:to>
    <xdr:sp macro="" textlink="">
      <xdr:nvSpPr>
        <xdr:cNvPr id="619" name="円/楕円 618"/>
        <xdr:cNvSpPr/>
      </xdr:nvSpPr>
      <xdr:spPr>
        <a:xfrm>
          <a:off x="15430500" y="1331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30202</xdr:rowOff>
    </xdr:from>
    <xdr:ext cx="534377" cy="259045"/>
    <xdr:sp macro="" textlink="">
      <xdr:nvSpPr>
        <xdr:cNvPr id="620" name="テキスト ボックス 619"/>
        <xdr:cNvSpPr txBox="1"/>
      </xdr:nvSpPr>
      <xdr:spPr>
        <a:xfrm>
          <a:off x="15214111" y="1340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29,872</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115729</xdr:rowOff>
    </xdr:from>
    <xdr:to>
      <xdr:col>21</xdr:col>
      <xdr:colOff>212725</xdr:colOff>
      <xdr:row>78</xdr:row>
      <xdr:rowOff>45879</xdr:rowOff>
    </xdr:to>
    <xdr:sp macro="" textlink="">
      <xdr:nvSpPr>
        <xdr:cNvPr id="621" name="円/楕円 620"/>
        <xdr:cNvSpPr/>
      </xdr:nvSpPr>
      <xdr:spPr>
        <a:xfrm>
          <a:off x="14541500" y="1331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37006</xdr:rowOff>
    </xdr:from>
    <xdr:ext cx="534377" cy="259045"/>
    <xdr:sp macro="" textlink="">
      <xdr:nvSpPr>
        <xdr:cNvPr id="622" name="テキスト ボックス 621"/>
        <xdr:cNvSpPr txBox="1"/>
      </xdr:nvSpPr>
      <xdr:spPr>
        <a:xfrm>
          <a:off x="14325111" y="1341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28,979</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125377</xdr:rowOff>
    </xdr:from>
    <xdr:to>
      <xdr:col>20</xdr:col>
      <xdr:colOff>9525</xdr:colOff>
      <xdr:row>78</xdr:row>
      <xdr:rowOff>55527</xdr:rowOff>
    </xdr:to>
    <xdr:sp macro="" textlink="">
      <xdr:nvSpPr>
        <xdr:cNvPr id="623" name="円/楕円 622"/>
        <xdr:cNvSpPr/>
      </xdr:nvSpPr>
      <xdr:spPr>
        <a:xfrm>
          <a:off x="13652500" y="1332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46654</xdr:rowOff>
    </xdr:from>
    <xdr:ext cx="534377" cy="259045"/>
    <xdr:sp macro="" textlink="">
      <xdr:nvSpPr>
        <xdr:cNvPr id="624" name="テキスト ボックス 623"/>
        <xdr:cNvSpPr txBox="1"/>
      </xdr:nvSpPr>
      <xdr:spPr>
        <a:xfrm>
          <a:off x="13436111" y="1341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27,713</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145425</xdr:rowOff>
    </xdr:from>
    <xdr:to>
      <xdr:col>18</xdr:col>
      <xdr:colOff>492125</xdr:colOff>
      <xdr:row>78</xdr:row>
      <xdr:rowOff>75575</xdr:rowOff>
    </xdr:to>
    <xdr:sp macro="" textlink="">
      <xdr:nvSpPr>
        <xdr:cNvPr id="625" name="円/楕円 624"/>
        <xdr:cNvSpPr/>
      </xdr:nvSpPr>
      <xdr:spPr>
        <a:xfrm>
          <a:off x="12763500" y="1334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66702</xdr:rowOff>
    </xdr:from>
    <xdr:ext cx="534377" cy="259045"/>
    <xdr:sp macro="" textlink="">
      <xdr:nvSpPr>
        <xdr:cNvPr id="626" name="テキスト ボックス 625"/>
        <xdr:cNvSpPr txBox="1"/>
      </xdr:nvSpPr>
      <xdr:spPr>
        <a:xfrm>
          <a:off x="12547111" y="1343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25,082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14,084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7" name="直線コネクタ 63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8" name="テキスト ボックス 63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9" name="直線コネクタ 63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0" name="テキスト ボックス 63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1" name="直線コネクタ 64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2" name="テキスト ボックス 64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3" name="直線コネクタ 64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4" name="テキスト ボックス 64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5" name="直線コネクタ 64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46" name="テキスト ボックス 64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8" name="テキスト ボックス 64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56242</xdr:rowOff>
    </xdr:from>
    <xdr:to>
      <xdr:col>23</xdr:col>
      <xdr:colOff>516889</xdr:colOff>
      <xdr:row>99</xdr:row>
      <xdr:rowOff>29990</xdr:rowOff>
    </xdr:to>
    <xdr:cxnSp macro="">
      <xdr:nvCxnSpPr>
        <xdr:cNvPr id="650" name="直線コネクタ 649"/>
        <xdr:cNvCxnSpPr/>
      </xdr:nvCxnSpPr>
      <xdr:spPr>
        <a:xfrm flipV="1">
          <a:off x="16317595" y="15486742"/>
          <a:ext cx="1269" cy="1516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33817</xdr:rowOff>
    </xdr:from>
    <xdr:ext cx="378565" cy="259045"/>
    <xdr:sp macro="" textlink="">
      <xdr:nvSpPr>
        <xdr:cNvPr id="651" name="積立金最小値テキスト"/>
        <xdr:cNvSpPr txBox="1"/>
      </xdr:nvSpPr>
      <xdr:spPr>
        <a:xfrm>
          <a:off x="16370300" y="17007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759</a:t>
          </a:r>
          <a:endParaRPr kumimoji="1" lang="ja-JP" altLang="en-US" sz="1000" b="1">
            <a:latin typeface="ＭＳ Ｐゴシック"/>
          </a:endParaRPr>
        </a:p>
      </xdr:txBody>
    </xdr:sp>
    <xdr:clientData/>
  </xdr:oneCellAnchor>
  <xdr:twoCellAnchor>
    <xdr:from>
      <xdr:col>23</xdr:col>
      <xdr:colOff>428625</xdr:colOff>
      <xdr:row>99</xdr:row>
      <xdr:rowOff>29990</xdr:rowOff>
    </xdr:from>
    <xdr:to>
      <xdr:col>23</xdr:col>
      <xdr:colOff>606425</xdr:colOff>
      <xdr:row>99</xdr:row>
      <xdr:rowOff>29990</xdr:rowOff>
    </xdr:to>
    <xdr:cxnSp macro="">
      <xdr:nvCxnSpPr>
        <xdr:cNvPr id="652" name="直線コネクタ 651"/>
        <xdr:cNvCxnSpPr/>
      </xdr:nvCxnSpPr>
      <xdr:spPr>
        <a:xfrm>
          <a:off x="16230600" y="1700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2919</xdr:rowOff>
    </xdr:from>
    <xdr:ext cx="534377" cy="259045"/>
    <xdr:sp macro="" textlink="">
      <xdr:nvSpPr>
        <xdr:cNvPr id="653" name="積立金最大値テキスト"/>
        <xdr:cNvSpPr txBox="1"/>
      </xdr:nvSpPr>
      <xdr:spPr>
        <a:xfrm>
          <a:off x="16370300" y="1526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80,381</a:t>
          </a:r>
          <a:endParaRPr kumimoji="1" lang="ja-JP" altLang="en-US" sz="1000" b="1">
            <a:latin typeface="ＭＳ Ｐゴシック"/>
          </a:endParaRPr>
        </a:p>
      </xdr:txBody>
    </xdr:sp>
    <xdr:clientData/>
  </xdr:oneCellAnchor>
  <xdr:twoCellAnchor>
    <xdr:from>
      <xdr:col>23</xdr:col>
      <xdr:colOff>428625</xdr:colOff>
      <xdr:row>90</xdr:row>
      <xdr:rowOff>56242</xdr:rowOff>
    </xdr:from>
    <xdr:to>
      <xdr:col>23</xdr:col>
      <xdr:colOff>606425</xdr:colOff>
      <xdr:row>90</xdr:row>
      <xdr:rowOff>56242</xdr:rowOff>
    </xdr:to>
    <xdr:cxnSp macro="">
      <xdr:nvCxnSpPr>
        <xdr:cNvPr id="654" name="直線コネクタ 653"/>
        <xdr:cNvCxnSpPr/>
      </xdr:nvCxnSpPr>
      <xdr:spPr>
        <a:xfrm>
          <a:off x="16230600" y="1548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125870</xdr:rowOff>
    </xdr:from>
    <xdr:to>
      <xdr:col>23</xdr:col>
      <xdr:colOff>517525</xdr:colOff>
      <xdr:row>97</xdr:row>
      <xdr:rowOff>127088</xdr:rowOff>
    </xdr:to>
    <xdr:cxnSp macro="">
      <xdr:nvCxnSpPr>
        <xdr:cNvPr id="655" name="直線コネクタ 654"/>
        <xdr:cNvCxnSpPr/>
      </xdr:nvCxnSpPr>
      <xdr:spPr>
        <a:xfrm>
          <a:off x="15481300" y="16756520"/>
          <a:ext cx="838200" cy="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105300</xdr:rowOff>
    </xdr:from>
    <xdr:ext cx="534377" cy="259045"/>
    <xdr:sp macro="" textlink="">
      <xdr:nvSpPr>
        <xdr:cNvPr id="656" name="積立金平均値テキスト"/>
        <xdr:cNvSpPr txBox="1"/>
      </xdr:nvSpPr>
      <xdr:spPr>
        <a:xfrm>
          <a:off x="16370300" y="16393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22,340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82423</xdr:rowOff>
    </xdr:from>
    <xdr:to>
      <xdr:col>23</xdr:col>
      <xdr:colOff>568325</xdr:colOff>
      <xdr:row>97</xdr:row>
      <xdr:rowOff>12573</xdr:rowOff>
    </xdr:to>
    <xdr:sp macro="" textlink="">
      <xdr:nvSpPr>
        <xdr:cNvPr id="657" name="フローチャート : 判断 656"/>
        <xdr:cNvSpPr/>
      </xdr:nvSpPr>
      <xdr:spPr>
        <a:xfrm>
          <a:off x="16268700" y="1654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46926</xdr:rowOff>
    </xdr:from>
    <xdr:to>
      <xdr:col>22</xdr:col>
      <xdr:colOff>365125</xdr:colOff>
      <xdr:row>97</xdr:row>
      <xdr:rowOff>125870</xdr:rowOff>
    </xdr:to>
    <xdr:cxnSp macro="">
      <xdr:nvCxnSpPr>
        <xdr:cNvPr id="658" name="直線コネクタ 657"/>
        <xdr:cNvCxnSpPr/>
      </xdr:nvCxnSpPr>
      <xdr:spPr>
        <a:xfrm>
          <a:off x="14592300" y="16677576"/>
          <a:ext cx="889000" cy="7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92</xdr:row>
      <xdr:rowOff>142335</xdr:rowOff>
    </xdr:from>
    <xdr:to>
      <xdr:col>22</xdr:col>
      <xdr:colOff>415925</xdr:colOff>
      <xdr:row>93</xdr:row>
      <xdr:rowOff>72485</xdr:rowOff>
    </xdr:to>
    <xdr:sp macro="" textlink="">
      <xdr:nvSpPr>
        <xdr:cNvPr id="659" name="フローチャート : 判断 658"/>
        <xdr:cNvSpPr/>
      </xdr:nvSpPr>
      <xdr:spPr>
        <a:xfrm>
          <a:off x="15430500" y="159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91</xdr:row>
      <xdr:rowOff>89012</xdr:rowOff>
    </xdr:from>
    <xdr:ext cx="534377" cy="259045"/>
    <xdr:sp macro="" textlink="">
      <xdr:nvSpPr>
        <xdr:cNvPr id="660" name="テキスト ボックス 659"/>
        <xdr:cNvSpPr txBox="1"/>
      </xdr:nvSpPr>
      <xdr:spPr>
        <a:xfrm>
          <a:off x="15214111" y="1569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55,195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101161</xdr:rowOff>
    </xdr:from>
    <xdr:to>
      <xdr:col>21</xdr:col>
      <xdr:colOff>161925</xdr:colOff>
      <xdr:row>97</xdr:row>
      <xdr:rowOff>46926</xdr:rowOff>
    </xdr:to>
    <xdr:cxnSp macro="">
      <xdr:nvCxnSpPr>
        <xdr:cNvPr id="661" name="直線コネクタ 660"/>
        <xdr:cNvCxnSpPr/>
      </xdr:nvCxnSpPr>
      <xdr:spPr>
        <a:xfrm>
          <a:off x="13703300" y="16560361"/>
          <a:ext cx="889000" cy="11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89</xdr:row>
      <xdr:rowOff>125476</xdr:rowOff>
    </xdr:from>
    <xdr:to>
      <xdr:col>21</xdr:col>
      <xdr:colOff>212725</xdr:colOff>
      <xdr:row>90</xdr:row>
      <xdr:rowOff>55626</xdr:rowOff>
    </xdr:to>
    <xdr:sp macro="" textlink="">
      <xdr:nvSpPr>
        <xdr:cNvPr id="662" name="フローチャート : 判断 661"/>
        <xdr:cNvSpPr/>
      </xdr:nvSpPr>
      <xdr:spPr>
        <a:xfrm>
          <a:off x="14541500" y="1538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88</xdr:row>
      <xdr:rowOff>72153</xdr:rowOff>
    </xdr:from>
    <xdr:ext cx="534377" cy="259045"/>
    <xdr:sp macro="" textlink="">
      <xdr:nvSpPr>
        <xdr:cNvPr id="663" name="テキスト ボックス 662"/>
        <xdr:cNvSpPr txBox="1"/>
      </xdr:nvSpPr>
      <xdr:spPr>
        <a:xfrm>
          <a:off x="14325111" y="1515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101161</xdr:rowOff>
    </xdr:from>
    <xdr:to>
      <xdr:col>19</xdr:col>
      <xdr:colOff>644525</xdr:colOff>
      <xdr:row>97</xdr:row>
      <xdr:rowOff>57328</xdr:rowOff>
    </xdr:to>
    <xdr:cxnSp macro="">
      <xdr:nvCxnSpPr>
        <xdr:cNvPr id="664" name="直線コネクタ 663"/>
        <xdr:cNvCxnSpPr/>
      </xdr:nvCxnSpPr>
      <xdr:spPr>
        <a:xfrm flipV="1">
          <a:off x="12814300" y="16560361"/>
          <a:ext cx="889000" cy="127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153384</xdr:rowOff>
    </xdr:from>
    <xdr:to>
      <xdr:col>20</xdr:col>
      <xdr:colOff>9525</xdr:colOff>
      <xdr:row>95</xdr:row>
      <xdr:rowOff>83534</xdr:rowOff>
    </xdr:to>
    <xdr:sp macro="" textlink="">
      <xdr:nvSpPr>
        <xdr:cNvPr id="665" name="フローチャート : 判断 664"/>
        <xdr:cNvSpPr/>
      </xdr:nvSpPr>
      <xdr:spPr>
        <a:xfrm>
          <a:off x="13652500" y="162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100061</xdr:rowOff>
    </xdr:from>
    <xdr:ext cx="534377" cy="259045"/>
    <xdr:sp macro="" textlink="">
      <xdr:nvSpPr>
        <xdr:cNvPr id="666" name="テキスト ボックス 665"/>
        <xdr:cNvSpPr txBox="1"/>
      </xdr:nvSpPr>
      <xdr:spPr>
        <a:xfrm>
          <a:off x="13436111" y="1604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147898</xdr:rowOff>
    </xdr:from>
    <xdr:to>
      <xdr:col>18</xdr:col>
      <xdr:colOff>492125</xdr:colOff>
      <xdr:row>96</xdr:row>
      <xdr:rowOff>78048</xdr:rowOff>
    </xdr:to>
    <xdr:sp macro="" textlink="">
      <xdr:nvSpPr>
        <xdr:cNvPr id="667" name="フローチャート : 判断 666"/>
        <xdr:cNvSpPr/>
      </xdr:nvSpPr>
      <xdr:spPr>
        <a:xfrm>
          <a:off x="12763500" y="164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94575</xdr:rowOff>
    </xdr:from>
    <xdr:ext cx="534377" cy="259045"/>
    <xdr:sp macro="" textlink="">
      <xdr:nvSpPr>
        <xdr:cNvPr id="668" name="テキスト ボックス 667"/>
        <xdr:cNvSpPr txBox="1"/>
      </xdr:nvSpPr>
      <xdr:spPr>
        <a:xfrm>
          <a:off x="12547111" y="1621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76288</xdr:rowOff>
    </xdr:from>
    <xdr:to>
      <xdr:col>23</xdr:col>
      <xdr:colOff>568325</xdr:colOff>
      <xdr:row>98</xdr:row>
      <xdr:rowOff>6438</xdr:rowOff>
    </xdr:to>
    <xdr:sp macro="" textlink="">
      <xdr:nvSpPr>
        <xdr:cNvPr id="674" name="円/楕円 673"/>
        <xdr:cNvSpPr/>
      </xdr:nvSpPr>
      <xdr:spPr>
        <a:xfrm>
          <a:off x="16268700" y="167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54715</xdr:rowOff>
    </xdr:from>
    <xdr:ext cx="534377" cy="259045"/>
    <xdr:sp macro="" textlink="">
      <xdr:nvSpPr>
        <xdr:cNvPr id="675" name="積立金該当値テキスト"/>
        <xdr:cNvSpPr txBox="1"/>
      </xdr:nvSpPr>
      <xdr:spPr>
        <a:xfrm>
          <a:off x="16370300" y="1668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13,662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75070</xdr:rowOff>
    </xdr:from>
    <xdr:to>
      <xdr:col>22</xdr:col>
      <xdr:colOff>415925</xdr:colOff>
      <xdr:row>98</xdr:row>
      <xdr:rowOff>5220</xdr:rowOff>
    </xdr:to>
    <xdr:sp macro="" textlink="">
      <xdr:nvSpPr>
        <xdr:cNvPr id="676" name="円/楕円 675"/>
        <xdr:cNvSpPr/>
      </xdr:nvSpPr>
      <xdr:spPr>
        <a:xfrm>
          <a:off x="15430500" y="167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167797</xdr:rowOff>
    </xdr:from>
    <xdr:ext cx="534377" cy="259045"/>
    <xdr:sp macro="" textlink="">
      <xdr:nvSpPr>
        <xdr:cNvPr id="677" name="テキスト ボックス 676"/>
        <xdr:cNvSpPr txBox="1"/>
      </xdr:nvSpPr>
      <xdr:spPr>
        <a:xfrm>
          <a:off x="15214111" y="1679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13,726</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167576</xdr:rowOff>
    </xdr:from>
    <xdr:to>
      <xdr:col>21</xdr:col>
      <xdr:colOff>212725</xdr:colOff>
      <xdr:row>97</xdr:row>
      <xdr:rowOff>97726</xdr:rowOff>
    </xdr:to>
    <xdr:sp macro="" textlink="">
      <xdr:nvSpPr>
        <xdr:cNvPr id="678" name="円/楕円 677"/>
        <xdr:cNvSpPr/>
      </xdr:nvSpPr>
      <xdr:spPr>
        <a:xfrm>
          <a:off x="14541500" y="1662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88853</xdr:rowOff>
    </xdr:from>
    <xdr:ext cx="534377" cy="259045"/>
    <xdr:sp macro="" textlink="">
      <xdr:nvSpPr>
        <xdr:cNvPr id="679" name="テキスト ボックス 678"/>
        <xdr:cNvSpPr txBox="1"/>
      </xdr:nvSpPr>
      <xdr:spPr>
        <a:xfrm>
          <a:off x="14325111" y="1671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17,870</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50361</xdr:rowOff>
    </xdr:from>
    <xdr:to>
      <xdr:col>20</xdr:col>
      <xdr:colOff>9525</xdr:colOff>
      <xdr:row>96</xdr:row>
      <xdr:rowOff>151961</xdr:rowOff>
    </xdr:to>
    <xdr:sp macro="" textlink="">
      <xdr:nvSpPr>
        <xdr:cNvPr id="680" name="円/楕円 679"/>
        <xdr:cNvSpPr/>
      </xdr:nvSpPr>
      <xdr:spPr>
        <a:xfrm>
          <a:off x="13652500" y="1650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143088</xdr:rowOff>
    </xdr:from>
    <xdr:ext cx="534377" cy="259045"/>
    <xdr:sp macro="" textlink="">
      <xdr:nvSpPr>
        <xdr:cNvPr id="681" name="テキスト ボックス 680"/>
        <xdr:cNvSpPr txBox="1"/>
      </xdr:nvSpPr>
      <xdr:spPr>
        <a:xfrm>
          <a:off x="13436111" y="1660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24,023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6528</xdr:rowOff>
    </xdr:from>
    <xdr:to>
      <xdr:col>18</xdr:col>
      <xdr:colOff>492125</xdr:colOff>
      <xdr:row>97</xdr:row>
      <xdr:rowOff>108128</xdr:rowOff>
    </xdr:to>
    <xdr:sp macro="" textlink="">
      <xdr:nvSpPr>
        <xdr:cNvPr id="682" name="円/楕円 681"/>
        <xdr:cNvSpPr/>
      </xdr:nvSpPr>
      <xdr:spPr>
        <a:xfrm>
          <a:off x="12763500" y="1663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99255</xdr:rowOff>
    </xdr:from>
    <xdr:ext cx="534377" cy="259045"/>
    <xdr:sp macro="" textlink="">
      <xdr:nvSpPr>
        <xdr:cNvPr id="683" name="テキスト ボックス 682"/>
        <xdr:cNvSpPr txBox="1"/>
      </xdr:nvSpPr>
      <xdr:spPr>
        <a:xfrm>
          <a:off x="12547111" y="16729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17,324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4" name="直線コネクタ 69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5" name="テキスト ボックス 69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6" name="直線コネクタ 69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7" name="テキスト ボックス 69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8" name="直線コネクタ 69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9" name="テキスト ボックス 69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0" name="直線コネクタ 69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1" name="テキスト ボックス 70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2" name="直線コネクタ 70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3" name="テキスト ボックス 70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5" name="テキスト ボックス 70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85598</xdr:rowOff>
    </xdr:from>
    <xdr:to>
      <xdr:col>32</xdr:col>
      <xdr:colOff>186689</xdr:colOff>
      <xdr:row>39</xdr:row>
      <xdr:rowOff>44450</xdr:rowOff>
    </xdr:to>
    <xdr:cxnSp macro="">
      <xdr:nvCxnSpPr>
        <xdr:cNvPr id="707" name="直線コネクタ 706"/>
        <xdr:cNvCxnSpPr/>
      </xdr:nvCxnSpPr>
      <xdr:spPr>
        <a:xfrm flipV="1">
          <a:off x="22159595" y="5229098"/>
          <a:ext cx="1269"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9" name="直線コネクタ 70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32275</xdr:rowOff>
    </xdr:from>
    <xdr:ext cx="534377" cy="259045"/>
    <xdr:sp macro="" textlink="">
      <xdr:nvSpPr>
        <xdr:cNvPr id="710" name="投資及び出資金最大値テキスト"/>
        <xdr:cNvSpPr txBox="1"/>
      </xdr:nvSpPr>
      <xdr:spPr>
        <a:xfrm>
          <a:off x="22212300" y="500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a:t>
          </a:r>
          <a:endParaRPr kumimoji="1" lang="ja-JP" altLang="en-US" sz="1000" b="1">
            <a:latin typeface="ＭＳ Ｐゴシック"/>
          </a:endParaRPr>
        </a:p>
      </xdr:txBody>
    </xdr:sp>
    <xdr:clientData/>
  </xdr:oneCellAnchor>
  <xdr:twoCellAnchor>
    <xdr:from>
      <xdr:col>32</xdr:col>
      <xdr:colOff>98425</xdr:colOff>
      <xdr:row>30</xdr:row>
      <xdr:rowOff>85598</xdr:rowOff>
    </xdr:from>
    <xdr:to>
      <xdr:col>32</xdr:col>
      <xdr:colOff>276225</xdr:colOff>
      <xdr:row>30</xdr:row>
      <xdr:rowOff>85598</xdr:rowOff>
    </xdr:to>
    <xdr:cxnSp macro="">
      <xdr:nvCxnSpPr>
        <xdr:cNvPr id="711" name="直線コネクタ 710"/>
        <xdr:cNvCxnSpPr/>
      </xdr:nvCxnSpPr>
      <xdr:spPr>
        <a:xfrm>
          <a:off x="22072600" y="5229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35</xdr:row>
      <xdr:rowOff>145288</xdr:rowOff>
    </xdr:from>
    <xdr:to>
      <xdr:col>32</xdr:col>
      <xdr:colOff>187325</xdr:colOff>
      <xdr:row>36</xdr:row>
      <xdr:rowOff>88265</xdr:rowOff>
    </xdr:to>
    <xdr:cxnSp macro="">
      <xdr:nvCxnSpPr>
        <xdr:cNvPr id="712" name="直線コネクタ 711"/>
        <xdr:cNvCxnSpPr/>
      </xdr:nvCxnSpPr>
      <xdr:spPr>
        <a:xfrm>
          <a:off x="21323300" y="6146038"/>
          <a:ext cx="838200" cy="11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139082</xdr:rowOff>
    </xdr:from>
    <xdr:ext cx="469744" cy="259045"/>
    <xdr:sp macro="" textlink="">
      <xdr:nvSpPr>
        <xdr:cNvPr id="713" name="投資及び出資金平均値テキスト"/>
        <xdr:cNvSpPr txBox="1"/>
      </xdr:nvSpPr>
      <xdr:spPr>
        <a:xfrm>
          <a:off x="22212300" y="6482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160655</xdr:rowOff>
    </xdr:from>
    <xdr:to>
      <xdr:col>32</xdr:col>
      <xdr:colOff>238125</xdr:colOff>
      <xdr:row>38</xdr:row>
      <xdr:rowOff>90805</xdr:rowOff>
    </xdr:to>
    <xdr:sp macro="" textlink="">
      <xdr:nvSpPr>
        <xdr:cNvPr id="714" name="フローチャート : 判断 713"/>
        <xdr:cNvSpPr/>
      </xdr:nvSpPr>
      <xdr:spPr>
        <a:xfrm>
          <a:off x="22110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35</xdr:row>
      <xdr:rowOff>95758</xdr:rowOff>
    </xdr:from>
    <xdr:to>
      <xdr:col>31</xdr:col>
      <xdr:colOff>34925</xdr:colOff>
      <xdr:row>35</xdr:row>
      <xdr:rowOff>145288</xdr:rowOff>
    </xdr:to>
    <xdr:cxnSp macro="">
      <xdr:nvCxnSpPr>
        <xdr:cNvPr id="715" name="直線コネクタ 714"/>
        <xdr:cNvCxnSpPr/>
      </xdr:nvCxnSpPr>
      <xdr:spPr>
        <a:xfrm>
          <a:off x="20434300" y="6096508"/>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70485</xdr:rowOff>
    </xdr:from>
    <xdr:to>
      <xdr:col>31</xdr:col>
      <xdr:colOff>85725</xdr:colOff>
      <xdr:row>38</xdr:row>
      <xdr:rowOff>635</xdr:rowOff>
    </xdr:to>
    <xdr:sp macro="" textlink="">
      <xdr:nvSpPr>
        <xdr:cNvPr id="716" name="フローチャート : 判断 715"/>
        <xdr:cNvSpPr/>
      </xdr:nvSpPr>
      <xdr:spPr>
        <a:xfrm>
          <a:off x="212725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163212</xdr:rowOff>
    </xdr:from>
    <xdr:ext cx="469744" cy="259045"/>
    <xdr:sp macro="" textlink="">
      <xdr:nvSpPr>
        <xdr:cNvPr id="717" name="テキスト ボックス 716"/>
        <xdr:cNvSpPr txBox="1"/>
      </xdr:nvSpPr>
      <xdr:spPr>
        <a:xfrm>
          <a:off x="21088427" y="6506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28</xdr:col>
      <xdr:colOff>314325</xdr:colOff>
      <xdr:row>35</xdr:row>
      <xdr:rowOff>95758</xdr:rowOff>
    </xdr:from>
    <xdr:to>
      <xdr:col>29</xdr:col>
      <xdr:colOff>517525</xdr:colOff>
      <xdr:row>37</xdr:row>
      <xdr:rowOff>78740</xdr:rowOff>
    </xdr:to>
    <xdr:cxnSp macro="">
      <xdr:nvCxnSpPr>
        <xdr:cNvPr id="718" name="直線コネクタ 717"/>
        <xdr:cNvCxnSpPr/>
      </xdr:nvCxnSpPr>
      <xdr:spPr>
        <a:xfrm flipV="1">
          <a:off x="19545300" y="6096508"/>
          <a:ext cx="889000" cy="325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10922</xdr:rowOff>
    </xdr:from>
    <xdr:to>
      <xdr:col>29</xdr:col>
      <xdr:colOff>568325</xdr:colOff>
      <xdr:row>38</xdr:row>
      <xdr:rowOff>112522</xdr:rowOff>
    </xdr:to>
    <xdr:sp macro="" textlink="">
      <xdr:nvSpPr>
        <xdr:cNvPr id="719" name="フローチャート : 判断 718"/>
        <xdr:cNvSpPr/>
      </xdr:nvSpPr>
      <xdr:spPr>
        <a:xfrm>
          <a:off x="20383500" y="65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103649</xdr:rowOff>
    </xdr:from>
    <xdr:ext cx="469744" cy="259045"/>
    <xdr:sp macro="" textlink="">
      <xdr:nvSpPr>
        <xdr:cNvPr id="720" name="テキスト ボックス 719"/>
        <xdr:cNvSpPr txBox="1"/>
      </xdr:nvSpPr>
      <xdr:spPr>
        <a:xfrm>
          <a:off x="20199427" y="6618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27</xdr:col>
      <xdr:colOff>111125</xdr:colOff>
      <xdr:row>35</xdr:row>
      <xdr:rowOff>154305</xdr:rowOff>
    </xdr:from>
    <xdr:to>
      <xdr:col>28</xdr:col>
      <xdr:colOff>314325</xdr:colOff>
      <xdr:row>37</xdr:row>
      <xdr:rowOff>78740</xdr:rowOff>
    </xdr:to>
    <xdr:cxnSp macro="">
      <xdr:nvCxnSpPr>
        <xdr:cNvPr id="721" name="直線コネクタ 720"/>
        <xdr:cNvCxnSpPr/>
      </xdr:nvCxnSpPr>
      <xdr:spPr>
        <a:xfrm>
          <a:off x="18656300" y="6155055"/>
          <a:ext cx="889000" cy="26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153162</xdr:rowOff>
    </xdr:from>
    <xdr:to>
      <xdr:col>28</xdr:col>
      <xdr:colOff>365125</xdr:colOff>
      <xdr:row>38</xdr:row>
      <xdr:rowOff>83312</xdr:rowOff>
    </xdr:to>
    <xdr:sp macro="" textlink="">
      <xdr:nvSpPr>
        <xdr:cNvPr id="722" name="フローチャート : 判断 721"/>
        <xdr:cNvSpPr/>
      </xdr:nvSpPr>
      <xdr:spPr>
        <a:xfrm>
          <a:off x="19494500" y="649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74439</xdr:rowOff>
    </xdr:from>
    <xdr:ext cx="469744" cy="259045"/>
    <xdr:sp macro="" textlink="">
      <xdr:nvSpPr>
        <xdr:cNvPr id="723" name="テキスト ボックス 722"/>
        <xdr:cNvSpPr txBox="1"/>
      </xdr:nvSpPr>
      <xdr:spPr>
        <a:xfrm>
          <a:off x="19310427" y="6589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15113</xdr:rowOff>
    </xdr:from>
    <xdr:to>
      <xdr:col>27</xdr:col>
      <xdr:colOff>161925</xdr:colOff>
      <xdr:row>38</xdr:row>
      <xdr:rowOff>116713</xdr:rowOff>
    </xdr:to>
    <xdr:sp macro="" textlink="">
      <xdr:nvSpPr>
        <xdr:cNvPr id="724" name="フローチャート : 判断 723"/>
        <xdr:cNvSpPr/>
      </xdr:nvSpPr>
      <xdr:spPr>
        <a:xfrm>
          <a:off x="18605500" y="653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107840</xdr:rowOff>
    </xdr:from>
    <xdr:ext cx="469744" cy="259045"/>
    <xdr:sp macro="" textlink="">
      <xdr:nvSpPr>
        <xdr:cNvPr id="725" name="テキスト ボックス 724"/>
        <xdr:cNvSpPr txBox="1"/>
      </xdr:nvSpPr>
      <xdr:spPr>
        <a:xfrm>
          <a:off x="18421427" y="6622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36</xdr:row>
      <xdr:rowOff>37465</xdr:rowOff>
    </xdr:from>
    <xdr:to>
      <xdr:col>32</xdr:col>
      <xdr:colOff>238125</xdr:colOff>
      <xdr:row>36</xdr:row>
      <xdr:rowOff>139065</xdr:rowOff>
    </xdr:to>
    <xdr:sp macro="" textlink="">
      <xdr:nvSpPr>
        <xdr:cNvPr id="731" name="円/楕円 730"/>
        <xdr:cNvSpPr/>
      </xdr:nvSpPr>
      <xdr:spPr>
        <a:xfrm>
          <a:off x="22110700" y="620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60342</xdr:rowOff>
    </xdr:from>
    <xdr:ext cx="469744" cy="259045"/>
    <xdr:sp macro="" textlink="">
      <xdr:nvSpPr>
        <xdr:cNvPr id="732" name="投資及び出資金該当値テキスト"/>
        <xdr:cNvSpPr txBox="1"/>
      </xdr:nvSpPr>
      <xdr:spPr>
        <a:xfrm>
          <a:off x="22212300" y="60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3,705</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94488</xdr:rowOff>
    </xdr:from>
    <xdr:to>
      <xdr:col>31</xdr:col>
      <xdr:colOff>85725</xdr:colOff>
      <xdr:row>36</xdr:row>
      <xdr:rowOff>24638</xdr:rowOff>
    </xdr:to>
    <xdr:sp macro="" textlink="">
      <xdr:nvSpPr>
        <xdr:cNvPr id="733" name="円/楕円 732"/>
        <xdr:cNvSpPr/>
      </xdr:nvSpPr>
      <xdr:spPr>
        <a:xfrm>
          <a:off x="21272500" y="609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34</xdr:row>
      <xdr:rowOff>41165</xdr:rowOff>
    </xdr:from>
    <xdr:ext cx="469744" cy="259045"/>
    <xdr:sp macro="" textlink="">
      <xdr:nvSpPr>
        <xdr:cNvPr id="734" name="テキスト ボックス 733"/>
        <xdr:cNvSpPr txBox="1"/>
      </xdr:nvSpPr>
      <xdr:spPr>
        <a:xfrm>
          <a:off x="21088427" y="5870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4,606</a:t>
          </a:r>
          <a:endParaRPr kumimoji="1" lang="ja-JP" altLang="en-US" sz="1000" b="1">
            <a:solidFill>
              <a:srgbClr val="FF0000"/>
            </a:solidFill>
            <a:latin typeface="ＭＳ Ｐゴシック"/>
          </a:endParaRPr>
        </a:p>
      </xdr:txBody>
    </xdr:sp>
    <xdr:clientData/>
  </xdr:oneCellAnchor>
  <xdr:twoCellAnchor>
    <xdr:from>
      <xdr:col>29</xdr:col>
      <xdr:colOff>466725</xdr:colOff>
      <xdr:row>35</xdr:row>
      <xdr:rowOff>44958</xdr:rowOff>
    </xdr:from>
    <xdr:to>
      <xdr:col>29</xdr:col>
      <xdr:colOff>568325</xdr:colOff>
      <xdr:row>35</xdr:row>
      <xdr:rowOff>146558</xdr:rowOff>
    </xdr:to>
    <xdr:sp macro="" textlink="">
      <xdr:nvSpPr>
        <xdr:cNvPr id="735" name="円/楕円 734"/>
        <xdr:cNvSpPr/>
      </xdr:nvSpPr>
      <xdr:spPr>
        <a:xfrm>
          <a:off x="20383500" y="604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33</xdr:row>
      <xdr:rowOff>163085</xdr:rowOff>
    </xdr:from>
    <xdr:ext cx="469744" cy="259045"/>
    <xdr:sp macro="" textlink="">
      <xdr:nvSpPr>
        <xdr:cNvPr id="736" name="テキスト ボックス 735"/>
        <xdr:cNvSpPr txBox="1"/>
      </xdr:nvSpPr>
      <xdr:spPr>
        <a:xfrm>
          <a:off x="20199427" y="5820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4,996</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27940</xdr:rowOff>
    </xdr:from>
    <xdr:to>
      <xdr:col>28</xdr:col>
      <xdr:colOff>365125</xdr:colOff>
      <xdr:row>37</xdr:row>
      <xdr:rowOff>129540</xdr:rowOff>
    </xdr:to>
    <xdr:sp macro="" textlink="">
      <xdr:nvSpPr>
        <xdr:cNvPr id="737" name="円/楕円 736"/>
        <xdr:cNvSpPr/>
      </xdr:nvSpPr>
      <xdr:spPr>
        <a:xfrm>
          <a:off x="19494500" y="637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146067</xdr:rowOff>
    </xdr:from>
    <xdr:ext cx="469744" cy="259045"/>
    <xdr:sp macro="" textlink="">
      <xdr:nvSpPr>
        <xdr:cNvPr id="738" name="テキスト ボックス 737"/>
        <xdr:cNvSpPr txBox="1"/>
      </xdr:nvSpPr>
      <xdr:spPr>
        <a:xfrm>
          <a:off x="19310427" y="6146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2,430</a:t>
          </a:r>
          <a:endParaRPr kumimoji="1" lang="ja-JP" altLang="en-US" sz="1000" b="1">
            <a:solidFill>
              <a:srgbClr val="FF0000"/>
            </a:solidFill>
            <a:latin typeface="ＭＳ Ｐゴシック"/>
          </a:endParaRPr>
        </a:p>
      </xdr:txBody>
    </xdr:sp>
    <xdr:clientData/>
  </xdr:oneCellAnchor>
  <xdr:twoCellAnchor>
    <xdr:from>
      <xdr:col>27</xdr:col>
      <xdr:colOff>60325</xdr:colOff>
      <xdr:row>35</xdr:row>
      <xdr:rowOff>103505</xdr:rowOff>
    </xdr:from>
    <xdr:to>
      <xdr:col>27</xdr:col>
      <xdr:colOff>161925</xdr:colOff>
      <xdr:row>36</xdr:row>
      <xdr:rowOff>33655</xdr:rowOff>
    </xdr:to>
    <xdr:sp macro="" textlink="">
      <xdr:nvSpPr>
        <xdr:cNvPr id="739" name="円/楕円 738"/>
        <xdr:cNvSpPr/>
      </xdr:nvSpPr>
      <xdr:spPr>
        <a:xfrm>
          <a:off x="18605500" y="610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50182</xdr:rowOff>
    </xdr:from>
    <xdr:ext cx="469744" cy="259045"/>
    <xdr:sp macro="" textlink="">
      <xdr:nvSpPr>
        <xdr:cNvPr id="740" name="テキスト ボックス 739"/>
        <xdr:cNvSpPr txBox="1"/>
      </xdr:nvSpPr>
      <xdr:spPr>
        <a:xfrm>
          <a:off x="18421427" y="587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1" name="直線コネクタ 75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2" name="テキスト ボックス 75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3" name="直線コネクタ 75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4" name="テキスト ボックス 75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5" name="直線コネクタ 75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6" name="テキスト ボックス 75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7" name="直線コネクタ 75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8" name="テキスト ボックス 75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9" name="直線コネクタ 75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0" name="テキスト ボックス 75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1" name="直線コネクタ 76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2" name="テキスト ボックス 76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4" name="テキスト ボックス 76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140026</xdr:rowOff>
    </xdr:from>
    <xdr:to>
      <xdr:col>32</xdr:col>
      <xdr:colOff>186689</xdr:colOff>
      <xdr:row>59</xdr:row>
      <xdr:rowOff>98878</xdr:rowOff>
    </xdr:to>
    <xdr:cxnSp macro="">
      <xdr:nvCxnSpPr>
        <xdr:cNvPr id="766" name="直線コネクタ 765"/>
        <xdr:cNvCxnSpPr/>
      </xdr:nvCxnSpPr>
      <xdr:spPr>
        <a:xfrm flipV="1">
          <a:off x="22159595" y="8712526"/>
          <a:ext cx="1269"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8" name="直線コネクタ 76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86703</xdr:rowOff>
    </xdr:from>
    <xdr:ext cx="534377" cy="259045"/>
    <xdr:sp macro="" textlink="">
      <xdr:nvSpPr>
        <xdr:cNvPr id="769" name="貸付金最大値テキスト"/>
        <xdr:cNvSpPr txBox="1"/>
      </xdr:nvSpPr>
      <xdr:spPr>
        <a:xfrm>
          <a:off x="22212300" y="848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45,990</a:t>
          </a:r>
          <a:endParaRPr kumimoji="1" lang="ja-JP" altLang="en-US" sz="1000" b="1">
            <a:latin typeface="ＭＳ Ｐゴシック"/>
          </a:endParaRPr>
        </a:p>
      </xdr:txBody>
    </xdr:sp>
    <xdr:clientData/>
  </xdr:oneCellAnchor>
  <xdr:twoCellAnchor>
    <xdr:from>
      <xdr:col>32</xdr:col>
      <xdr:colOff>98425</xdr:colOff>
      <xdr:row>50</xdr:row>
      <xdr:rowOff>140026</xdr:rowOff>
    </xdr:from>
    <xdr:to>
      <xdr:col>32</xdr:col>
      <xdr:colOff>276225</xdr:colOff>
      <xdr:row>50</xdr:row>
      <xdr:rowOff>140026</xdr:rowOff>
    </xdr:to>
    <xdr:cxnSp macro="">
      <xdr:nvCxnSpPr>
        <xdr:cNvPr id="770" name="直線コネクタ 769"/>
        <xdr:cNvCxnSpPr/>
      </xdr:nvCxnSpPr>
      <xdr:spPr>
        <a:xfrm>
          <a:off x="22072600" y="8712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71" name="直線コネクタ 770"/>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3029</xdr:rowOff>
    </xdr:from>
    <xdr:ext cx="469744" cy="259045"/>
    <xdr:sp macro="" textlink="">
      <xdr:nvSpPr>
        <xdr:cNvPr id="772" name="貸付金平均値テキスト"/>
        <xdr:cNvSpPr txBox="1"/>
      </xdr:nvSpPr>
      <xdr:spPr>
        <a:xfrm>
          <a:off x="22212300" y="9947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151602</xdr:rowOff>
    </xdr:from>
    <xdr:to>
      <xdr:col>32</xdr:col>
      <xdr:colOff>238125</xdr:colOff>
      <xdr:row>59</xdr:row>
      <xdr:rowOff>81752</xdr:rowOff>
    </xdr:to>
    <xdr:sp macro="" textlink="">
      <xdr:nvSpPr>
        <xdr:cNvPr id="773" name="フローチャート : 判断 772"/>
        <xdr:cNvSpPr/>
      </xdr:nvSpPr>
      <xdr:spPr>
        <a:xfrm>
          <a:off x="22110700" y="1009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74" name="直線コネクタ 773"/>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65224</xdr:rowOff>
    </xdr:from>
    <xdr:to>
      <xdr:col>31</xdr:col>
      <xdr:colOff>85725</xdr:colOff>
      <xdr:row>58</xdr:row>
      <xdr:rowOff>166824</xdr:rowOff>
    </xdr:to>
    <xdr:sp macro="" textlink="">
      <xdr:nvSpPr>
        <xdr:cNvPr id="775" name="フローチャート : 判断 774"/>
        <xdr:cNvSpPr/>
      </xdr:nvSpPr>
      <xdr:spPr>
        <a:xfrm>
          <a:off x="21272500" y="100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11901</xdr:rowOff>
    </xdr:from>
    <xdr:ext cx="469744" cy="259045"/>
    <xdr:sp macro="" textlink="">
      <xdr:nvSpPr>
        <xdr:cNvPr id="776" name="テキスト ボックス 775"/>
        <xdr:cNvSpPr txBox="1"/>
      </xdr:nvSpPr>
      <xdr:spPr>
        <a:xfrm>
          <a:off x="21088427" y="9784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777" name="直線コネクタ 776"/>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107808</xdr:rowOff>
    </xdr:from>
    <xdr:to>
      <xdr:col>29</xdr:col>
      <xdr:colOff>568325</xdr:colOff>
      <xdr:row>59</xdr:row>
      <xdr:rowOff>37958</xdr:rowOff>
    </xdr:to>
    <xdr:sp macro="" textlink="">
      <xdr:nvSpPr>
        <xdr:cNvPr id="778" name="フローチャート : 判断 777"/>
        <xdr:cNvSpPr/>
      </xdr:nvSpPr>
      <xdr:spPr>
        <a:xfrm>
          <a:off x="20383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54485</xdr:rowOff>
    </xdr:from>
    <xdr:ext cx="469744" cy="259045"/>
    <xdr:sp macro="" textlink="">
      <xdr:nvSpPr>
        <xdr:cNvPr id="779" name="テキスト ボックス 778"/>
        <xdr:cNvSpPr txBox="1"/>
      </xdr:nvSpPr>
      <xdr:spPr>
        <a:xfrm>
          <a:off x="20199427" y="982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780" name="直線コネクタ 779"/>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106208</xdr:rowOff>
    </xdr:from>
    <xdr:to>
      <xdr:col>28</xdr:col>
      <xdr:colOff>365125</xdr:colOff>
      <xdr:row>59</xdr:row>
      <xdr:rowOff>36358</xdr:rowOff>
    </xdr:to>
    <xdr:sp macro="" textlink="">
      <xdr:nvSpPr>
        <xdr:cNvPr id="781" name="フローチャート : 判断 780"/>
        <xdr:cNvSpPr/>
      </xdr:nvSpPr>
      <xdr:spPr>
        <a:xfrm>
          <a:off x="19494500" y="1005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52885</xdr:rowOff>
    </xdr:from>
    <xdr:ext cx="469744" cy="259045"/>
    <xdr:sp macro="" textlink="">
      <xdr:nvSpPr>
        <xdr:cNvPr id="782" name="テキスト ボックス 781"/>
        <xdr:cNvSpPr txBox="1"/>
      </xdr:nvSpPr>
      <xdr:spPr>
        <a:xfrm>
          <a:off x="19310427" y="982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97097</xdr:rowOff>
    </xdr:from>
    <xdr:to>
      <xdr:col>27</xdr:col>
      <xdr:colOff>161925</xdr:colOff>
      <xdr:row>59</xdr:row>
      <xdr:rowOff>27247</xdr:rowOff>
    </xdr:to>
    <xdr:sp macro="" textlink="">
      <xdr:nvSpPr>
        <xdr:cNvPr id="783" name="フローチャート : 判断 782"/>
        <xdr:cNvSpPr/>
      </xdr:nvSpPr>
      <xdr:spPr>
        <a:xfrm>
          <a:off x="18605500" y="1004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43774</xdr:rowOff>
    </xdr:from>
    <xdr:ext cx="469744" cy="259045"/>
    <xdr:sp macro="" textlink="">
      <xdr:nvSpPr>
        <xdr:cNvPr id="784" name="テキスト ボックス 783"/>
        <xdr:cNvSpPr txBox="1"/>
      </xdr:nvSpPr>
      <xdr:spPr>
        <a:xfrm>
          <a:off x="18421427" y="981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790" name="円/楕円 789"/>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134455</xdr:rowOff>
    </xdr:from>
    <xdr:ext cx="249299" cy="259045"/>
    <xdr:sp macro="" textlink="">
      <xdr:nvSpPr>
        <xdr:cNvPr id="791"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792" name="円/楕円 791"/>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793" name="テキスト ボックス 792"/>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794" name="円/楕円 793"/>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795" name="テキスト ボックス 794"/>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796" name="円/楕円 795"/>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797" name="テキスト ボックス 796"/>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798" name="円/楕円 797"/>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799" name="テキスト ボックス 798"/>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3" name="テキスト ボックス 81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23007</xdr:rowOff>
    </xdr:from>
    <xdr:to>
      <xdr:col>32</xdr:col>
      <xdr:colOff>186689</xdr:colOff>
      <xdr:row>78</xdr:row>
      <xdr:rowOff>119698</xdr:rowOff>
    </xdr:to>
    <xdr:cxnSp macro="">
      <xdr:nvCxnSpPr>
        <xdr:cNvPr id="823" name="直線コネクタ 822"/>
        <xdr:cNvCxnSpPr/>
      </xdr:nvCxnSpPr>
      <xdr:spPr>
        <a:xfrm flipV="1">
          <a:off x="22159595" y="12195957"/>
          <a:ext cx="1269" cy="129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123525</xdr:rowOff>
    </xdr:from>
    <xdr:ext cx="534377" cy="259045"/>
    <xdr:sp macro="" textlink="">
      <xdr:nvSpPr>
        <xdr:cNvPr id="824" name="繰出金最小値テキスト"/>
        <xdr:cNvSpPr txBox="1"/>
      </xdr:nvSpPr>
      <xdr:spPr>
        <a:xfrm>
          <a:off x="22212300" y="1349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12,625</a:t>
          </a:r>
          <a:endParaRPr kumimoji="1" lang="ja-JP" altLang="en-US" sz="1000" b="1">
            <a:latin typeface="ＭＳ Ｐゴシック"/>
          </a:endParaRPr>
        </a:p>
      </xdr:txBody>
    </xdr:sp>
    <xdr:clientData/>
  </xdr:oneCellAnchor>
  <xdr:twoCellAnchor>
    <xdr:from>
      <xdr:col>32</xdr:col>
      <xdr:colOff>98425</xdr:colOff>
      <xdr:row>78</xdr:row>
      <xdr:rowOff>119698</xdr:rowOff>
    </xdr:from>
    <xdr:to>
      <xdr:col>32</xdr:col>
      <xdr:colOff>276225</xdr:colOff>
      <xdr:row>78</xdr:row>
      <xdr:rowOff>119698</xdr:rowOff>
    </xdr:to>
    <xdr:cxnSp macro="">
      <xdr:nvCxnSpPr>
        <xdr:cNvPr id="825" name="直線コネクタ 824"/>
        <xdr:cNvCxnSpPr/>
      </xdr:nvCxnSpPr>
      <xdr:spPr>
        <a:xfrm>
          <a:off x="22072600" y="1349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141134</xdr:rowOff>
    </xdr:from>
    <xdr:ext cx="599010" cy="259045"/>
    <xdr:sp macro="" textlink="">
      <xdr:nvSpPr>
        <xdr:cNvPr id="826" name="繰出金最大値テキスト"/>
        <xdr:cNvSpPr txBox="1"/>
      </xdr:nvSpPr>
      <xdr:spPr>
        <a:xfrm>
          <a:off x="22212300" y="11971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182,814</a:t>
          </a:r>
          <a:endParaRPr kumimoji="1" lang="ja-JP" altLang="en-US" sz="1000" b="1">
            <a:latin typeface="ＭＳ Ｐゴシック"/>
          </a:endParaRPr>
        </a:p>
      </xdr:txBody>
    </xdr:sp>
    <xdr:clientData/>
  </xdr:oneCellAnchor>
  <xdr:twoCellAnchor>
    <xdr:from>
      <xdr:col>32</xdr:col>
      <xdr:colOff>98425</xdr:colOff>
      <xdr:row>71</xdr:row>
      <xdr:rowOff>23007</xdr:rowOff>
    </xdr:from>
    <xdr:to>
      <xdr:col>32</xdr:col>
      <xdr:colOff>276225</xdr:colOff>
      <xdr:row>71</xdr:row>
      <xdr:rowOff>23007</xdr:rowOff>
    </xdr:to>
    <xdr:cxnSp macro="">
      <xdr:nvCxnSpPr>
        <xdr:cNvPr id="827" name="直線コネクタ 826"/>
        <xdr:cNvCxnSpPr/>
      </xdr:nvCxnSpPr>
      <xdr:spPr>
        <a:xfrm>
          <a:off x="22072600" y="1219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142222</xdr:rowOff>
    </xdr:from>
    <xdr:to>
      <xdr:col>32</xdr:col>
      <xdr:colOff>187325</xdr:colOff>
      <xdr:row>77</xdr:row>
      <xdr:rowOff>142466</xdr:rowOff>
    </xdr:to>
    <xdr:cxnSp macro="">
      <xdr:nvCxnSpPr>
        <xdr:cNvPr id="828" name="直線コネクタ 827"/>
        <xdr:cNvCxnSpPr/>
      </xdr:nvCxnSpPr>
      <xdr:spPr>
        <a:xfrm flipV="1">
          <a:off x="21323300" y="13343872"/>
          <a:ext cx="838200" cy="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88985</xdr:rowOff>
    </xdr:from>
    <xdr:ext cx="534377" cy="259045"/>
    <xdr:sp macro="" textlink="">
      <xdr:nvSpPr>
        <xdr:cNvPr id="829" name="繰出金平均値テキスト"/>
        <xdr:cNvSpPr txBox="1"/>
      </xdr:nvSpPr>
      <xdr:spPr>
        <a:xfrm>
          <a:off x="22212300" y="12947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57,991</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66109</xdr:rowOff>
    </xdr:from>
    <xdr:to>
      <xdr:col>32</xdr:col>
      <xdr:colOff>238125</xdr:colOff>
      <xdr:row>76</xdr:row>
      <xdr:rowOff>167709</xdr:rowOff>
    </xdr:to>
    <xdr:sp macro="" textlink="">
      <xdr:nvSpPr>
        <xdr:cNvPr id="830" name="フローチャート : 判断 829"/>
        <xdr:cNvSpPr/>
      </xdr:nvSpPr>
      <xdr:spPr>
        <a:xfrm>
          <a:off x="22110700" y="1309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142466</xdr:rowOff>
    </xdr:from>
    <xdr:to>
      <xdr:col>31</xdr:col>
      <xdr:colOff>34925</xdr:colOff>
      <xdr:row>78</xdr:row>
      <xdr:rowOff>2456</xdr:rowOff>
    </xdr:to>
    <xdr:cxnSp macro="">
      <xdr:nvCxnSpPr>
        <xdr:cNvPr id="831" name="直線コネクタ 830"/>
        <xdr:cNvCxnSpPr/>
      </xdr:nvCxnSpPr>
      <xdr:spPr>
        <a:xfrm flipV="1">
          <a:off x="20434300" y="13344116"/>
          <a:ext cx="889000" cy="3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4814</xdr:rowOff>
    </xdr:from>
    <xdr:to>
      <xdr:col>31</xdr:col>
      <xdr:colOff>85725</xdr:colOff>
      <xdr:row>76</xdr:row>
      <xdr:rowOff>106414</xdr:rowOff>
    </xdr:to>
    <xdr:sp macro="" textlink="">
      <xdr:nvSpPr>
        <xdr:cNvPr id="832" name="フローチャート : 判断 831"/>
        <xdr:cNvSpPr/>
      </xdr:nvSpPr>
      <xdr:spPr>
        <a:xfrm>
          <a:off x="21272500" y="130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122941</xdr:rowOff>
    </xdr:from>
    <xdr:ext cx="534377" cy="259045"/>
    <xdr:sp macro="" textlink="">
      <xdr:nvSpPr>
        <xdr:cNvPr id="833" name="テキスト ボックス 832"/>
        <xdr:cNvSpPr txBox="1"/>
      </xdr:nvSpPr>
      <xdr:spPr>
        <a:xfrm>
          <a:off x="21056111" y="1281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66,035</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2456</xdr:rowOff>
    </xdr:from>
    <xdr:to>
      <xdr:col>29</xdr:col>
      <xdr:colOff>517525</xdr:colOff>
      <xdr:row>78</xdr:row>
      <xdr:rowOff>19479</xdr:rowOff>
    </xdr:to>
    <xdr:cxnSp macro="">
      <xdr:nvCxnSpPr>
        <xdr:cNvPr id="834" name="直線コネクタ 833"/>
        <xdr:cNvCxnSpPr/>
      </xdr:nvCxnSpPr>
      <xdr:spPr>
        <a:xfrm flipV="1">
          <a:off x="19545300" y="13375556"/>
          <a:ext cx="889000" cy="1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41335</xdr:rowOff>
    </xdr:from>
    <xdr:to>
      <xdr:col>29</xdr:col>
      <xdr:colOff>568325</xdr:colOff>
      <xdr:row>76</xdr:row>
      <xdr:rowOff>142935</xdr:rowOff>
    </xdr:to>
    <xdr:sp macro="" textlink="">
      <xdr:nvSpPr>
        <xdr:cNvPr id="835" name="フローチャート : 判断 834"/>
        <xdr:cNvSpPr/>
      </xdr:nvSpPr>
      <xdr:spPr>
        <a:xfrm>
          <a:off x="20383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159463</xdr:rowOff>
    </xdr:from>
    <xdr:ext cx="534377" cy="259045"/>
    <xdr:sp macro="" textlink="">
      <xdr:nvSpPr>
        <xdr:cNvPr id="836" name="テキスト ボックス 835"/>
        <xdr:cNvSpPr txBox="1"/>
      </xdr:nvSpPr>
      <xdr:spPr>
        <a:xfrm>
          <a:off x="20167111" y="1284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17422</xdr:rowOff>
    </xdr:from>
    <xdr:to>
      <xdr:col>28</xdr:col>
      <xdr:colOff>314325</xdr:colOff>
      <xdr:row>78</xdr:row>
      <xdr:rowOff>19479</xdr:rowOff>
    </xdr:to>
    <xdr:cxnSp macro="">
      <xdr:nvCxnSpPr>
        <xdr:cNvPr id="837" name="直線コネクタ 836"/>
        <xdr:cNvCxnSpPr/>
      </xdr:nvCxnSpPr>
      <xdr:spPr>
        <a:xfrm>
          <a:off x="18656300" y="13390522"/>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64021</xdr:rowOff>
    </xdr:from>
    <xdr:to>
      <xdr:col>28</xdr:col>
      <xdr:colOff>365125</xdr:colOff>
      <xdr:row>76</xdr:row>
      <xdr:rowOff>165621</xdr:rowOff>
    </xdr:to>
    <xdr:sp macro="" textlink="">
      <xdr:nvSpPr>
        <xdr:cNvPr id="838" name="フローチャート : 判断 837"/>
        <xdr:cNvSpPr/>
      </xdr:nvSpPr>
      <xdr:spPr>
        <a:xfrm>
          <a:off x="19494500" y="1309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10698</xdr:rowOff>
    </xdr:from>
    <xdr:ext cx="534377" cy="259045"/>
    <xdr:sp macro="" textlink="">
      <xdr:nvSpPr>
        <xdr:cNvPr id="839" name="テキスト ボックス 838"/>
        <xdr:cNvSpPr txBox="1"/>
      </xdr:nvSpPr>
      <xdr:spPr>
        <a:xfrm>
          <a:off x="19278111" y="1286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71481</xdr:rowOff>
    </xdr:from>
    <xdr:to>
      <xdr:col>27</xdr:col>
      <xdr:colOff>161925</xdr:colOff>
      <xdr:row>77</xdr:row>
      <xdr:rowOff>1631</xdr:rowOff>
    </xdr:to>
    <xdr:sp macro="" textlink="">
      <xdr:nvSpPr>
        <xdr:cNvPr id="840" name="フローチャート : 判断 839"/>
        <xdr:cNvSpPr/>
      </xdr:nvSpPr>
      <xdr:spPr>
        <a:xfrm>
          <a:off x="18605500" y="1310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18158</xdr:rowOff>
    </xdr:from>
    <xdr:ext cx="534377" cy="259045"/>
    <xdr:sp macro="" textlink="">
      <xdr:nvSpPr>
        <xdr:cNvPr id="841" name="テキスト ボックス 840"/>
        <xdr:cNvSpPr txBox="1"/>
      </xdr:nvSpPr>
      <xdr:spPr>
        <a:xfrm>
          <a:off x="18389111" y="1287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91422</xdr:rowOff>
    </xdr:from>
    <xdr:to>
      <xdr:col>32</xdr:col>
      <xdr:colOff>238125</xdr:colOff>
      <xdr:row>78</xdr:row>
      <xdr:rowOff>21572</xdr:rowOff>
    </xdr:to>
    <xdr:sp macro="" textlink="">
      <xdr:nvSpPr>
        <xdr:cNvPr id="847" name="円/楕円 846"/>
        <xdr:cNvSpPr/>
      </xdr:nvSpPr>
      <xdr:spPr>
        <a:xfrm>
          <a:off x="22110700" y="1329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69849</xdr:rowOff>
    </xdr:from>
    <xdr:ext cx="534377" cy="259045"/>
    <xdr:sp macro="" textlink="">
      <xdr:nvSpPr>
        <xdr:cNvPr id="848" name="繰出金該当値テキスト"/>
        <xdr:cNvSpPr txBox="1"/>
      </xdr:nvSpPr>
      <xdr:spPr>
        <a:xfrm>
          <a:off x="22212300" y="1327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32,169</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91666</xdr:rowOff>
    </xdr:from>
    <xdr:to>
      <xdr:col>31</xdr:col>
      <xdr:colOff>85725</xdr:colOff>
      <xdr:row>78</xdr:row>
      <xdr:rowOff>21816</xdr:rowOff>
    </xdr:to>
    <xdr:sp macro="" textlink="">
      <xdr:nvSpPr>
        <xdr:cNvPr id="849" name="円/楕円 848"/>
        <xdr:cNvSpPr/>
      </xdr:nvSpPr>
      <xdr:spPr>
        <a:xfrm>
          <a:off x="21272500" y="1329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12943</xdr:rowOff>
    </xdr:from>
    <xdr:ext cx="534377" cy="259045"/>
    <xdr:sp macro="" textlink="">
      <xdr:nvSpPr>
        <xdr:cNvPr id="850" name="テキスト ボックス 849"/>
        <xdr:cNvSpPr txBox="1"/>
      </xdr:nvSpPr>
      <xdr:spPr>
        <a:xfrm>
          <a:off x="21056111" y="1338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32,137</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123106</xdr:rowOff>
    </xdr:from>
    <xdr:to>
      <xdr:col>29</xdr:col>
      <xdr:colOff>568325</xdr:colOff>
      <xdr:row>78</xdr:row>
      <xdr:rowOff>53256</xdr:rowOff>
    </xdr:to>
    <xdr:sp macro="" textlink="">
      <xdr:nvSpPr>
        <xdr:cNvPr id="851" name="円/楕円 850"/>
        <xdr:cNvSpPr/>
      </xdr:nvSpPr>
      <xdr:spPr>
        <a:xfrm>
          <a:off x="20383500" y="1332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44383</xdr:rowOff>
    </xdr:from>
    <xdr:ext cx="534377" cy="259045"/>
    <xdr:sp macro="" textlink="">
      <xdr:nvSpPr>
        <xdr:cNvPr id="852" name="テキスト ボックス 851"/>
        <xdr:cNvSpPr txBox="1"/>
      </xdr:nvSpPr>
      <xdr:spPr>
        <a:xfrm>
          <a:off x="20167111" y="1341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28,011</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140129</xdr:rowOff>
    </xdr:from>
    <xdr:to>
      <xdr:col>28</xdr:col>
      <xdr:colOff>365125</xdr:colOff>
      <xdr:row>78</xdr:row>
      <xdr:rowOff>70279</xdr:rowOff>
    </xdr:to>
    <xdr:sp macro="" textlink="">
      <xdr:nvSpPr>
        <xdr:cNvPr id="853" name="円/楕円 852"/>
        <xdr:cNvSpPr/>
      </xdr:nvSpPr>
      <xdr:spPr>
        <a:xfrm>
          <a:off x="19494500" y="1334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61406</xdr:rowOff>
    </xdr:from>
    <xdr:ext cx="534377" cy="259045"/>
    <xdr:sp macro="" textlink="">
      <xdr:nvSpPr>
        <xdr:cNvPr id="854" name="テキスト ボックス 853"/>
        <xdr:cNvSpPr txBox="1"/>
      </xdr:nvSpPr>
      <xdr:spPr>
        <a:xfrm>
          <a:off x="19278111" y="1343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25,777</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138072</xdr:rowOff>
    </xdr:from>
    <xdr:to>
      <xdr:col>27</xdr:col>
      <xdr:colOff>161925</xdr:colOff>
      <xdr:row>78</xdr:row>
      <xdr:rowOff>68222</xdr:rowOff>
    </xdr:to>
    <xdr:sp macro="" textlink="">
      <xdr:nvSpPr>
        <xdr:cNvPr id="855" name="円/楕円 854"/>
        <xdr:cNvSpPr/>
      </xdr:nvSpPr>
      <xdr:spPr>
        <a:xfrm>
          <a:off x="18605500" y="1333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59349</xdr:rowOff>
    </xdr:from>
    <xdr:ext cx="534377" cy="259045"/>
    <xdr:sp macro="" textlink="">
      <xdr:nvSpPr>
        <xdr:cNvPr id="856" name="テキスト ボックス 855"/>
        <xdr:cNvSpPr txBox="1"/>
      </xdr:nvSpPr>
      <xdr:spPr>
        <a:xfrm>
          <a:off x="18389111" y="13432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26,047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7" name="直線コネクタ 866"/>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8" name="テキスト ボックス 867"/>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69" name="直線コネクタ 868"/>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70" name="テキスト ボックス 869"/>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2" name="テキスト ボックス 871"/>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3" name="直線コネクタ 872"/>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74" name="テキスト ボックス 873"/>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5" name="直線コネクタ 874"/>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76" name="テキスト ボックス 875"/>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7" name="直線コネクタ 87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8" name="テキスト ボックス 87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0" name="直線コネクタ 879"/>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1"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2" name="直線コネクタ 88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3"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4" name="直線コネクタ 88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5" name="直線コネクタ 884"/>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6"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7" name="フローチャート : 判断 886"/>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8" name="直線コネクタ 887"/>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89" name="フローチャート : 判断 888"/>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0" name="テキスト ボックス 889"/>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1" name="直線コネクタ 890"/>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90</xdr:row>
      <xdr:rowOff>50800</xdr:rowOff>
    </xdr:from>
    <xdr:to>
      <xdr:col>29</xdr:col>
      <xdr:colOff>568325</xdr:colOff>
      <xdr:row>90</xdr:row>
      <xdr:rowOff>152400</xdr:rowOff>
    </xdr:to>
    <xdr:sp macro="" textlink="">
      <xdr:nvSpPr>
        <xdr:cNvPr id="892" name="フローチャート : 判断 891"/>
        <xdr:cNvSpPr/>
      </xdr:nvSpPr>
      <xdr:spPr>
        <a:xfrm>
          <a:off x="20383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88</xdr:row>
      <xdr:rowOff>168927</xdr:rowOff>
    </xdr:from>
    <xdr:ext cx="313932" cy="259045"/>
    <xdr:sp macro="" textlink="">
      <xdr:nvSpPr>
        <xdr:cNvPr id="893" name="テキスト ボックス 892"/>
        <xdr:cNvSpPr txBox="1"/>
      </xdr:nvSpPr>
      <xdr:spPr>
        <a:xfrm>
          <a:off x="20277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4" name="直線コネクタ 893"/>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5" name="フローチャート : 判断 894"/>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96" name="テキスト ボックス 895"/>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97" name="フローチャート : 判断 896"/>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898" name="テキスト ボックス 897"/>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9" name="テキスト ボックス 89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0" name="テキスト ボックス 89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1" name="テキスト ボックス 90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2" name="テキスト ボックス 90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3" name="テキスト ボックス 90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4" name="円/楕円 903"/>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5"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6" name="円/楕円 905"/>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07" name="テキスト ボックス 906"/>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8" name="円/楕円 907"/>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9" name="テキスト ボックス 908"/>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0" name="円/楕円 909"/>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11" name="テキスト ボックス 910"/>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2" name="円/楕円 911"/>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13" name="テキスト ボックス 912"/>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4" name="正方形/長方形 9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5" name="正方形/長方形 9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6" name="テキスト ボックス 9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人件費：経常収支比率で比較した場合には類似団体と同等程度だが、住民一人当たりの金額は類似団体・全国平均・県平均よりも低い水準であり、人件費の抑制が要因となっている。ごみ・し尿処理、消防等の事務を一部事務組合で行っているため、人件費等としては低く抑えられている。</a:t>
          </a:r>
          <a:endParaRPr lang="ja-JP" altLang="ja-JP" sz="900">
            <a:effectLst/>
          </a:endParaRPr>
        </a:p>
        <a:p>
          <a:r>
            <a:rPr kumimoji="1" lang="ja-JP" altLang="ja-JP" sz="900">
              <a:solidFill>
                <a:schemeClr val="dk1"/>
              </a:solidFill>
              <a:effectLst/>
              <a:latin typeface="+mn-lt"/>
              <a:ea typeface="+mn-ea"/>
              <a:cs typeface="+mn-cs"/>
            </a:rPr>
            <a:t>補助費：住民一人当たりの金額は類似団体よりも低い水準であるが、全国平均・県平均を上回っており、その要因としては公共下水道事業会計への負担金及び一部事務組合への負担金によるものである。</a:t>
          </a:r>
          <a:endParaRPr lang="ja-JP" altLang="ja-JP" sz="900">
            <a:effectLst/>
          </a:endParaRPr>
        </a:p>
        <a:p>
          <a:r>
            <a:rPr kumimoji="1" lang="ja-JP" altLang="ja-JP" sz="900">
              <a:solidFill>
                <a:schemeClr val="dk1"/>
              </a:solidFill>
              <a:effectLst/>
              <a:latin typeface="+mn-lt"/>
              <a:ea typeface="+mn-ea"/>
              <a:cs typeface="+mn-cs"/>
            </a:rPr>
            <a:t>投資及び出資金：類似団体平均より高水準となっているのは、公共下水道事業会計への投資及び出資によるものである。繰入金のピークは平成</a:t>
          </a:r>
          <a:r>
            <a:rPr kumimoji="1" lang="en-US" altLang="ja-JP" sz="900">
              <a:solidFill>
                <a:schemeClr val="dk1"/>
              </a:solidFill>
              <a:effectLst/>
              <a:latin typeface="+mn-lt"/>
              <a:ea typeface="+mn-ea"/>
              <a:cs typeface="+mn-cs"/>
            </a:rPr>
            <a:t>42</a:t>
          </a:r>
          <a:r>
            <a:rPr kumimoji="1" lang="ja-JP" altLang="ja-JP" sz="900">
              <a:solidFill>
                <a:schemeClr val="dk1"/>
              </a:solidFill>
              <a:effectLst/>
              <a:latin typeface="+mn-lt"/>
              <a:ea typeface="+mn-ea"/>
              <a:cs typeface="+mn-cs"/>
            </a:rPr>
            <a:t>年を想定しており、引き続き高水準が続く見込みである。</a:t>
          </a:r>
          <a:endParaRPr lang="ja-JP" altLang="ja-JP" sz="900">
            <a:effectLst/>
          </a:endParaRPr>
        </a:p>
        <a:p>
          <a:r>
            <a:rPr kumimoji="1" lang="ja-JP" altLang="ja-JP" sz="900">
              <a:solidFill>
                <a:schemeClr val="dk1"/>
              </a:solidFill>
              <a:effectLst/>
              <a:latin typeface="+mn-lt"/>
              <a:ea typeface="+mn-ea"/>
              <a:cs typeface="+mn-cs"/>
            </a:rPr>
            <a:t>物件費：類似団体よりも低い水準だが、全国平均・県平均を上回っており、人件費抑制のため業務の委託による実施や保有する施設が比較的多いためであると考えられる。また、学習活動や体験活動を支援するため幼・小・中学校に学校生活支援員を手厚く配置していることも要員の一つと考えている。</a:t>
          </a:r>
          <a:endParaRPr lang="ja-JP" altLang="ja-JP" sz="900">
            <a:effectLst/>
          </a:endParaRPr>
        </a:p>
        <a:p>
          <a:r>
            <a:rPr kumimoji="1" lang="ja-JP" altLang="ja-JP" sz="900">
              <a:solidFill>
                <a:schemeClr val="dk1"/>
              </a:solidFill>
              <a:effectLst/>
              <a:latin typeface="+mn-lt"/>
              <a:ea typeface="+mn-ea"/>
              <a:cs typeface="+mn-cs"/>
            </a:rPr>
            <a:t>普通建設事業費：新規整備・更新整備ともに低い水準となっており、国・県の補助事業を中心として事業を実施しているためと考えられる。</a:t>
          </a:r>
          <a:endParaRPr lang="ja-JP" altLang="ja-JP" sz="900">
            <a:effectLst/>
          </a:endParaRPr>
        </a:p>
        <a:p>
          <a:r>
            <a:rPr kumimoji="1" lang="ja-JP" altLang="ja-JP" sz="900">
              <a:solidFill>
                <a:schemeClr val="dk1"/>
              </a:solidFill>
              <a:effectLst/>
              <a:latin typeface="+mn-lt"/>
              <a:ea typeface="+mn-ea"/>
              <a:cs typeface="+mn-cs"/>
            </a:rPr>
            <a:t>扶助費：類似団体平均より高水準にある要因として、主に保育園と小児医療が挙げられる。町の施策として、保育料を低く設定し、２人目以降は無料としている。また、小児医療費についても、無料化の対象を拡大している。これらによって多額の一般財源を要している。</a:t>
          </a:r>
          <a:endParaRPr lang="ja-JP" altLang="ja-JP" sz="900">
            <a:effectLst/>
          </a:endParaRPr>
        </a:p>
        <a:p>
          <a:pPr eaLnBrk="1" fontAlgn="auto" latinLnBrk="0" hangingPunct="1"/>
          <a:r>
            <a:rPr kumimoji="1" lang="ja-JP" altLang="en-US" sz="900">
              <a:solidFill>
                <a:schemeClr val="dk1"/>
              </a:solidFill>
              <a:effectLst/>
              <a:latin typeface="+mn-lt"/>
              <a:ea typeface="+mn-ea"/>
              <a:cs typeface="+mn-cs"/>
            </a:rPr>
            <a:t>災害復旧事業費：大雨による公共施設の復旧のため支出額が増え類似団体を上回っている。</a:t>
          </a:r>
          <a:endParaRPr kumimoji="1" lang="en-US" altLang="ja-JP" sz="900">
            <a:solidFill>
              <a:schemeClr val="dk1"/>
            </a:solidFill>
            <a:effectLst/>
            <a:latin typeface="+mn-lt"/>
            <a:ea typeface="+mn-ea"/>
            <a:cs typeface="+mn-cs"/>
          </a:endParaRPr>
        </a:p>
        <a:p>
          <a:pPr eaLnBrk="1" fontAlgn="auto" latinLnBrk="0" hangingPunct="1"/>
          <a:r>
            <a:rPr kumimoji="1" lang="ja-JP" altLang="ja-JP" sz="900">
              <a:solidFill>
                <a:schemeClr val="dk1"/>
              </a:solidFill>
              <a:effectLst/>
              <a:latin typeface="+mn-lt"/>
              <a:ea typeface="+mn-ea"/>
              <a:cs typeface="+mn-cs"/>
            </a:rPr>
            <a:t>公債費：町債の発行は、基本的に交付税措置のあるものに限っているため、公債費の増加に合わせて基準財政需要額算入額も増加しており、実質負担は抑えられているため公債費は低い水準となっている。</a:t>
          </a:r>
          <a:endParaRPr lang="ja-JP" altLang="ja-JP" sz="900">
            <a:effectLst/>
          </a:endParaRPr>
        </a:p>
        <a:p>
          <a:pPr eaLnBrk="1" fontAlgn="auto" latinLnBrk="0" hangingPunct="1"/>
          <a:r>
            <a:rPr kumimoji="1" lang="ja-JP" altLang="ja-JP" sz="900">
              <a:solidFill>
                <a:schemeClr val="dk1"/>
              </a:solidFill>
              <a:effectLst/>
              <a:latin typeface="+mn-lt"/>
              <a:ea typeface="+mn-ea"/>
              <a:cs typeface="+mn-cs"/>
            </a:rPr>
            <a:t>繰出金：各保険事業を行う特別会計への繰出金は、類似団体平均よりも低い水準を維持している。要因としては、検診の実施等、医療費等の抑制策の効果も考えられ、高齢化が進行する将来に向けても同様の水準を維持できるよう、より効果的な抑制策に取り組んでいく必要がある。</a:t>
          </a:r>
          <a:endParaRPr lang="ja-JP" altLang="ja-JP" sz="900">
            <a:effectLst/>
          </a:endParaRPr>
        </a:p>
        <a:p>
          <a:endParaRPr kumimoji="1" lang="ja-JP" altLang="en-US" sz="9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岡山県里庄町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11,212
11,086
12.23
4,963,516
4,571,790
325,112
2,764,728
3,409,456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148844</xdr:rowOff>
    </xdr:from>
    <xdr:to>
      <xdr:col>6</xdr:col>
      <xdr:colOff>510540</xdr:colOff>
      <xdr:row>38</xdr:row>
      <xdr:rowOff>106363</xdr:rowOff>
    </xdr:to>
    <xdr:cxnSp macro="">
      <xdr:nvCxnSpPr>
        <xdr:cNvPr id="56" name="直線コネクタ 55"/>
        <xdr:cNvCxnSpPr/>
      </xdr:nvCxnSpPr>
      <xdr:spPr>
        <a:xfrm flipV="1">
          <a:off x="4633595" y="5463794"/>
          <a:ext cx="1270" cy="115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110190</xdr:rowOff>
    </xdr:from>
    <xdr:ext cx="469744" cy="259045"/>
    <xdr:sp macro="" textlink="">
      <xdr:nvSpPr>
        <xdr:cNvPr id="57" name="議会費最小値テキスト"/>
        <xdr:cNvSpPr txBox="1"/>
      </xdr:nvSpPr>
      <xdr:spPr>
        <a:xfrm>
          <a:off x="4686300" y="662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4,575</a:t>
          </a:r>
          <a:endParaRPr kumimoji="1" lang="ja-JP" altLang="en-US" sz="1000" b="1">
            <a:latin typeface="ＭＳ Ｐゴシック"/>
          </a:endParaRPr>
        </a:p>
      </xdr:txBody>
    </xdr:sp>
    <xdr:clientData/>
  </xdr:oneCellAnchor>
  <xdr:twoCellAnchor>
    <xdr:from>
      <xdr:col>6</xdr:col>
      <xdr:colOff>422275</xdr:colOff>
      <xdr:row>38</xdr:row>
      <xdr:rowOff>106363</xdr:rowOff>
    </xdr:from>
    <xdr:to>
      <xdr:col>6</xdr:col>
      <xdr:colOff>600075</xdr:colOff>
      <xdr:row>38</xdr:row>
      <xdr:rowOff>106363</xdr:rowOff>
    </xdr:to>
    <xdr:cxnSp macro="">
      <xdr:nvCxnSpPr>
        <xdr:cNvPr id="58" name="直線コネクタ 57"/>
        <xdr:cNvCxnSpPr/>
      </xdr:nvCxnSpPr>
      <xdr:spPr>
        <a:xfrm>
          <a:off x="4546600" y="662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95521</xdr:rowOff>
    </xdr:from>
    <xdr:ext cx="534377" cy="259045"/>
    <xdr:sp macro="" textlink="">
      <xdr:nvSpPr>
        <xdr:cNvPr id="59" name="議会費最大値テキスト"/>
        <xdr:cNvSpPr txBox="1"/>
      </xdr:nvSpPr>
      <xdr:spPr>
        <a:xfrm>
          <a:off x="4686300" y="52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10,652</a:t>
          </a:r>
          <a:endParaRPr kumimoji="1" lang="ja-JP" altLang="en-US" sz="1000" b="1">
            <a:latin typeface="ＭＳ Ｐゴシック"/>
          </a:endParaRPr>
        </a:p>
      </xdr:txBody>
    </xdr:sp>
    <xdr:clientData/>
  </xdr:oneCellAnchor>
  <xdr:twoCellAnchor>
    <xdr:from>
      <xdr:col>6</xdr:col>
      <xdr:colOff>422275</xdr:colOff>
      <xdr:row>31</xdr:row>
      <xdr:rowOff>148844</xdr:rowOff>
    </xdr:from>
    <xdr:to>
      <xdr:col>6</xdr:col>
      <xdr:colOff>600075</xdr:colOff>
      <xdr:row>31</xdr:row>
      <xdr:rowOff>148844</xdr:rowOff>
    </xdr:to>
    <xdr:cxnSp macro="">
      <xdr:nvCxnSpPr>
        <xdr:cNvPr id="60" name="直線コネクタ 59"/>
        <xdr:cNvCxnSpPr/>
      </xdr:nvCxnSpPr>
      <xdr:spPr>
        <a:xfrm>
          <a:off x="4546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18542</xdr:rowOff>
    </xdr:from>
    <xdr:to>
      <xdr:col>6</xdr:col>
      <xdr:colOff>511175</xdr:colOff>
      <xdr:row>36</xdr:row>
      <xdr:rowOff>87693</xdr:rowOff>
    </xdr:to>
    <xdr:cxnSp macro="">
      <xdr:nvCxnSpPr>
        <xdr:cNvPr id="61" name="直線コネクタ 60"/>
        <xdr:cNvCxnSpPr/>
      </xdr:nvCxnSpPr>
      <xdr:spPr>
        <a:xfrm>
          <a:off x="3797300" y="6190742"/>
          <a:ext cx="838200" cy="69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12717</xdr:rowOff>
    </xdr:from>
    <xdr:ext cx="469744" cy="259045"/>
    <xdr:sp macro="" textlink="">
      <xdr:nvSpPr>
        <xdr:cNvPr id="62" name="議会費平均値テキスト"/>
        <xdr:cNvSpPr txBox="1"/>
      </xdr:nvSpPr>
      <xdr:spPr>
        <a:xfrm>
          <a:off x="4686300" y="6013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161290</xdr:rowOff>
    </xdr:from>
    <xdr:to>
      <xdr:col>6</xdr:col>
      <xdr:colOff>561975</xdr:colOff>
      <xdr:row>36</xdr:row>
      <xdr:rowOff>91440</xdr:rowOff>
    </xdr:to>
    <xdr:sp macro="" textlink="">
      <xdr:nvSpPr>
        <xdr:cNvPr id="63" name="フローチャート : 判断 62"/>
        <xdr:cNvSpPr/>
      </xdr:nvSpPr>
      <xdr:spPr>
        <a:xfrm>
          <a:off x="45847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18542</xdr:rowOff>
    </xdr:from>
    <xdr:to>
      <xdr:col>5</xdr:col>
      <xdr:colOff>358775</xdr:colOff>
      <xdr:row>36</xdr:row>
      <xdr:rowOff>64453</xdr:rowOff>
    </xdr:to>
    <xdr:cxnSp macro="">
      <xdr:nvCxnSpPr>
        <xdr:cNvPr id="64" name="直線コネクタ 63"/>
        <xdr:cNvCxnSpPr/>
      </xdr:nvCxnSpPr>
      <xdr:spPr>
        <a:xfrm flipV="1">
          <a:off x="2908300" y="6190742"/>
          <a:ext cx="889000" cy="4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91567</xdr:rowOff>
    </xdr:from>
    <xdr:to>
      <xdr:col>5</xdr:col>
      <xdr:colOff>409575</xdr:colOff>
      <xdr:row>36</xdr:row>
      <xdr:rowOff>21717</xdr:rowOff>
    </xdr:to>
    <xdr:sp macro="" textlink="">
      <xdr:nvSpPr>
        <xdr:cNvPr id="65" name="フローチャート : 判断 64"/>
        <xdr:cNvSpPr/>
      </xdr:nvSpPr>
      <xdr:spPr>
        <a:xfrm>
          <a:off x="3746500" y="609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38244</xdr:rowOff>
    </xdr:from>
    <xdr:ext cx="469744" cy="259045"/>
    <xdr:sp macro="" textlink="">
      <xdr:nvSpPr>
        <xdr:cNvPr id="66" name="テキスト ボックス 65"/>
        <xdr:cNvSpPr txBox="1"/>
      </xdr:nvSpPr>
      <xdr:spPr>
        <a:xfrm>
          <a:off x="3562427" y="586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64453</xdr:rowOff>
    </xdr:from>
    <xdr:to>
      <xdr:col>4</xdr:col>
      <xdr:colOff>155575</xdr:colOff>
      <xdr:row>36</xdr:row>
      <xdr:rowOff>74740</xdr:rowOff>
    </xdr:to>
    <xdr:cxnSp macro="">
      <xdr:nvCxnSpPr>
        <xdr:cNvPr id="67" name="直線コネクタ 66"/>
        <xdr:cNvCxnSpPr/>
      </xdr:nvCxnSpPr>
      <xdr:spPr>
        <a:xfrm flipV="1">
          <a:off x="2019300" y="6236653"/>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62611</xdr:rowOff>
    </xdr:from>
    <xdr:to>
      <xdr:col>4</xdr:col>
      <xdr:colOff>206375</xdr:colOff>
      <xdr:row>35</xdr:row>
      <xdr:rowOff>164211</xdr:rowOff>
    </xdr:to>
    <xdr:sp macro="" textlink="">
      <xdr:nvSpPr>
        <xdr:cNvPr id="68" name="フローチャート : 判断 67"/>
        <xdr:cNvSpPr/>
      </xdr:nvSpPr>
      <xdr:spPr>
        <a:xfrm>
          <a:off x="2857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9288</xdr:rowOff>
    </xdr:from>
    <xdr:ext cx="469744" cy="259045"/>
    <xdr:sp macro="" textlink="">
      <xdr:nvSpPr>
        <xdr:cNvPr id="69" name="テキスト ボックス 68"/>
        <xdr:cNvSpPr txBox="1"/>
      </xdr:nvSpPr>
      <xdr:spPr>
        <a:xfrm>
          <a:off x="2673427" y="583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150559</xdr:rowOff>
    </xdr:from>
    <xdr:to>
      <xdr:col>2</xdr:col>
      <xdr:colOff>638175</xdr:colOff>
      <xdr:row>36</xdr:row>
      <xdr:rowOff>74740</xdr:rowOff>
    </xdr:to>
    <xdr:cxnSp macro="">
      <xdr:nvCxnSpPr>
        <xdr:cNvPr id="70" name="直線コネクタ 69"/>
        <xdr:cNvCxnSpPr/>
      </xdr:nvCxnSpPr>
      <xdr:spPr>
        <a:xfrm>
          <a:off x="1130300" y="6151309"/>
          <a:ext cx="889000" cy="9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83566</xdr:rowOff>
    </xdr:from>
    <xdr:to>
      <xdr:col>3</xdr:col>
      <xdr:colOff>3175</xdr:colOff>
      <xdr:row>36</xdr:row>
      <xdr:rowOff>13716</xdr:rowOff>
    </xdr:to>
    <xdr:sp macro="" textlink="">
      <xdr:nvSpPr>
        <xdr:cNvPr id="71" name="フローチャート : 判断 70"/>
        <xdr:cNvSpPr/>
      </xdr:nvSpPr>
      <xdr:spPr>
        <a:xfrm>
          <a:off x="19685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30243</xdr:rowOff>
    </xdr:from>
    <xdr:ext cx="469744" cy="259045"/>
    <xdr:sp macro="" textlink="">
      <xdr:nvSpPr>
        <xdr:cNvPr id="72" name="テキスト ボックス 71"/>
        <xdr:cNvSpPr txBox="1"/>
      </xdr:nvSpPr>
      <xdr:spPr>
        <a:xfrm>
          <a:off x="1784427" y="585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52896</xdr:rowOff>
    </xdr:from>
    <xdr:to>
      <xdr:col>1</xdr:col>
      <xdr:colOff>485775</xdr:colOff>
      <xdr:row>35</xdr:row>
      <xdr:rowOff>154496</xdr:rowOff>
    </xdr:to>
    <xdr:sp macro="" textlink="">
      <xdr:nvSpPr>
        <xdr:cNvPr id="73" name="フローチャート : 判断 72"/>
        <xdr:cNvSpPr/>
      </xdr:nvSpPr>
      <xdr:spPr>
        <a:xfrm>
          <a:off x="1079500" y="605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171023</xdr:rowOff>
    </xdr:from>
    <xdr:ext cx="469744" cy="259045"/>
    <xdr:sp macro="" textlink="">
      <xdr:nvSpPr>
        <xdr:cNvPr id="74" name="テキスト ボックス 73"/>
        <xdr:cNvSpPr txBox="1"/>
      </xdr:nvSpPr>
      <xdr:spPr>
        <a:xfrm>
          <a:off x="895427" y="582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36893</xdr:rowOff>
    </xdr:from>
    <xdr:to>
      <xdr:col>6</xdr:col>
      <xdr:colOff>561975</xdr:colOff>
      <xdr:row>36</xdr:row>
      <xdr:rowOff>138493</xdr:rowOff>
    </xdr:to>
    <xdr:sp macro="" textlink="">
      <xdr:nvSpPr>
        <xdr:cNvPr id="80" name="円/楕円 79"/>
        <xdr:cNvSpPr/>
      </xdr:nvSpPr>
      <xdr:spPr>
        <a:xfrm>
          <a:off x="4584700" y="620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15320</xdr:rowOff>
    </xdr:from>
    <xdr:ext cx="469744" cy="259045"/>
    <xdr:sp macro="" textlink="">
      <xdr:nvSpPr>
        <xdr:cNvPr id="81" name="議会費該当値テキスト"/>
        <xdr:cNvSpPr txBox="1"/>
      </xdr:nvSpPr>
      <xdr:spPr>
        <a:xfrm>
          <a:off x="4686300" y="6187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6,473</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139192</xdr:rowOff>
    </xdr:from>
    <xdr:to>
      <xdr:col>5</xdr:col>
      <xdr:colOff>409575</xdr:colOff>
      <xdr:row>36</xdr:row>
      <xdr:rowOff>69342</xdr:rowOff>
    </xdr:to>
    <xdr:sp macro="" textlink="">
      <xdr:nvSpPr>
        <xdr:cNvPr id="82" name="円/楕円 81"/>
        <xdr:cNvSpPr/>
      </xdr:nvSpPr>
      <xdr:spPr>
        <a:xfrm>
          <a:off x="3746500" y="613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60469</xdr:rowOff>
    </xdr:from>
    <xdr:ext cx="469744" cy="259045"/>
    <xdr:sp macro="" textlink="">
      <xdr:nvSpPr>
        <xdr:cNvPr id="83" name="テキスト ボックス 82"/>
        <xdr:cNvSpPr txBox="1"/>
      </xdr:nvSpPr>
      <xdr:spPr>
        <a:xfrm>
          <a:off x="3562427" y="6232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13653</xdr:rowOff>
    </xdr:from>
    <xdr:to>
      <xdr:col>4</xdr:col>
      <xdr:colOff>206375</xdr:colOff>
      <xdr:row>36</xdr:row>
      <xdr:rowOff>115253</xdr:rowOff>
    </xdr:to>
    <xdr:sp macro="" textlink="">
      <xdr:nvSpPr>
        <xdr:cNvPr id="84" name="円/楕円 83"/>
        <xdr:cNvSpPr/>
      </xdr:nvSpPr>
      <xdr:spPr>
        <a:xfrm>
          <a:off x="2857500" y="618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106380</xdr:rowOff>
    </xdr:from>
    <xdr:ext cx="469744" cy="259045"/>
    <xdr:sp macro="" textlink="">
      <xdr:nvSpPr>
        <xdr:cNvPr id="85" name="テキスト ボックス 84"/>
        <xdr:cNvSpPr txBox="1"/>
      </xdr:nvSpPr>
      <xdr:spPr>
        <a:xfrm>
          <a:off x="2673427" y="6278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23940</xdr:rowOff>
    </xdr:from>
    <xdr:to>
      <xdr:col>3</xdr:col>
      <xdr:colOff>3175</xdr:colOff>
      <xdr:row>36</xdr:row>
      <xdr:rowOff>125540</xdr:rowOff>
    </xdr:to>
    <xdr:sp macro="" textlink="">
      <xdr:nvSpPr>
        <xdr:cNvPr id="86" name="円/楕円 85"/>
        <xdr:cNvSpPr/>
      </xdr:nvSpPr>
      <xdr:spPr>
        <a:xfrm>
          <a:off x="1968500" y="619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116667</xdr:rowOff>
    </xdr:from>
    <xdr:ext cx="469744" cy="259045"/>
    <xdr:sp macro="" textlink="">
      <xdr:nvSpPr>
        <xdr:cNvPr id="87" name="テキスト ボックス 86"/>
        <xdr:cNvSpPr txBox="1"/>
      </xdr:nvSpPr>
      <xdr:spPr>
        <a:xfrm>
          <a:off x="1784427" y="6288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6,541</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99759</xdr:rowOff>
    </xdr:from>
    <xdr:to>
      <xdr:col>1</xdr:col>
      <xdr:colOff>485775</xdr:colOff>
      <xdr:row>36</xdr:row>
      <xdr:rowOff>29909</xdr:rowOff>
    </xdr:to>
    <xdr:sp macro="" textlink="">
      <xdr:nvSpPr>
        <xdr:cNvPr id="88" name="円/楕円 87"/>
        <xdr:cNvSpPr/>
      </xdr:nvSpPr>
      <xdr:spPr>
        <a:xfrm>
          <a:off x="1079500" y="610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21036</xdr:rowOff>
    </xdr:from>
    <xdr:ext cx="469744" cy="259045"/>
    <xdr:sp macro="" textlink="">
      <xdr:nvSpPr>
        <xdr:cNvPr id="89" name="テキスト ボックス 88"/>
        <xdr:cNvSpPr txBox="1"/>
      </xdr:nvSpPr>
      <xdr:spPr>
        <a:xfrm>
          <a:off x="895427" y="6193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48640</xdr:rowOff>
    </xdr:from>
    <xdr:to>
      <xdr:col>6</xdr:col>
      <xdr:colOff>510540</xdr:colOff>
      <xdr:row>57</xdr:row>
      <xdr:rowOff>122016</xdr:rowOff>
    </xdr:to>
    <xdr:cxnSp macro="">
      <xdr:nvCxnSpPr>
        <xdr:cNvPr id="111" name="直線コネクタ 110"/>
        <xdr:cNvCxnSpPr/>
      </xdr:nvCxnSpPr>
      <xdr:spPr>
        <a:xfrm flipV="1">
          <a:off x="4633595" y="8621140"/>
          <a:ext cx="1270" cy="127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125843</xdr:rowOff>
    </xdr:from>
    <xdr:ext cx="534377" cy="259045"/>
    <xdr:sp macro="" textlink="">
      <xdr:nvSpPr>
        <xdr:cNvPr id="112" name="総務費最小値テキスト"/>
        <xdr:cNvSpPr txBox="1"/>
      </xdr:nvSpPr>
      <xdr:spPr>
        <a:xfrm>
          <a:off x="4686300" y="989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41,368</a:t>
          </a:r>
          <a:endParaRPr kumimoji="1" lang="ja-JP" altLang="en-US" sz="1000" b="1">
            <a:latin typeface="ＭＳ Ｐゴシック"/>
          </a:endParaRPr>
        </a:p>
      </xdr:txBody>
    </xdr:sp>
    <xdr:clientData/>
  </xdr:oneCellAnchor>
  <xdr:twoCellAnchor>
    <xdr:from>
      <xdr:col>6</xdr:col>
      <xdr:colOff>422275</xdr:colOff>
      <xdr:row>57</xdr:row>
      <xdr:rowOff>122016</xdr:rowOff>
    </xdr:from>
    <xdr:to>
      <xdr:col>6</xdr:col>
      <xdr:colOff>600075</xdr:colOff>
      <xdr:row>57</xdr:row>
      <xdr:rowOff>122016</xdr:rowOff>
    </xdr:to>
    <xdr:cxnSp macro="">
      <xdr:nvCxnSpPr>
        <xdr:cNvPr id="113" name="直線コネクタ 112"/>
        <xdr:cNvCxnSpPr/>
      </xdr:nvCxnSpPr>
      <xdr:spPr>
        <a:xfrm>
          <a:off x="4546600" y="989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166767</xdr:rowOff>
    </xdr:from>
    <xdr:ext cx="599010" cy="259045"/>
    <xdr:sp macro="" textlink="">
      <xdr:nvSpPr>
        <xdr:cNvPr id="114" name="総務費最大値テキスト"/>
        <xdr:cNvSpPr txBox="1"/>
      </xdr:nvSpPr>
      <xdr:spPr>
        <a:xfrm>
          <a:off x="4686300" y="8396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319,917</a:t>
          </a:r>
          <a:endParaRPr kumimoji="1" lang="ja-JP" altLang="en-US" sz="1000" b="1">
            <a:latin typeface="ＭＳ Ｐゴシック"/>
          </a:endParaRPr>
        </a:p>
      </xdr:txBody>
    </xdr:sp>
    <xdr:clientData/>
  </xdr:oneCellAnchor>
  <xdr:twoCellAnchor>
    <xdr:from>
      <xdr:col>6</xdr:col>
      <xdr:colOff>422275</xdr:colOff>
      <xdr:row>50</xdr:row>
      <xdr:rowOff>48640</xdr:rowOff>
    </xdr:from>
    <xdr:to>
      <xdr:col>6</xdr:col>
      <xdr:colOff>600075</xdr:colOff>
      <xdr:row>50</xdr:row>
      <xdr:rowOff>48640</xdr:rowOff>
    </xdr:to>
    <xdr:cxnSp macro="">
      <xdr:nvCxnSpPr>
        <xdr:cNvPr id="115" name="直線コネクタ 114"/>
        <xdr:cNvCxnSpPr/>
      </xdr:nvCxnSpPr>
      <xdr:spPr>
        <a:xfrm>
          <a:off x="4546600" y="862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146275</xdr:rowOff>
    </xdr:from>
    <xdr:to>
      <xdr:col>6</xdr:col>
      <xdr:colOff>511175</xdr:colOff>
      <xdr:row>56</xdr:row>
      <xdr:rowOff>154500</xdr:rowOff>
    </xdr:to>
    <xdr:cxnSp macro="">
      <xdr:nvCxnSpPr>
        <xdr:cNvPr id="116" name="直線コネクタ 115"/>
        <xdr:cNvCxnSpPr/>
      </xdr:nvCxnSpPr>
      <xdr:spPr>
        <a:xfrm flipV="1">
          <a:off x="3797300" y="9747475"/>
          <a:ext cx="838200" cy="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11613</xdr:rowOff>
    </xdr:from>
    <xdr:ext cx="534377" cy="259045"/>
    <xdr:sp macro="" textlink="">
      <xdr:nvSpPr>
        <xdr:cNvPr id="117" name="総務費平均値テキスト"/>
        <xdr:cNvSpPr txBox="1"/>
      </xdr:nvSpPr>
      <xdr:spPr>
        <a:xfrm>
          <a:off x="4686300" y="9441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96,908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160186</xdr:rowOff>
    </xdr:from>
    <xdr:to>
      <xdr:col>6</xdr:col>
      <xdr:colOff>561975</xdr:colOff>
      <xdr:row>56</xdr:row>
      <xdr:rowOff>90336</xdr:rowOff>
    </xdr:to>
    <xdr:sp macro="" textlink="">
      <xdr:nvSpPr>
        <xdr:cNvPr id="118" name="フローチャート : 判断 117"/>
        <xdr:cNvSpPr/>
      </xdr:nvSpPr>
      <xdr:spPr>
        <a:xfrm>
          <a:off x="4584700" y="958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154500</xdr:rowOff>
    </xdr:from>
    <xdr:to>
      <xdr:col>5</xdr:col>
      <xdr:colOff>358775</xdr:colOff>
      <xdr:row>56</xdr:row>
      <xdr:rowOff>156704</xdr:rowOff>
    </xdr:to>
    <xdr:cxnSp macro="">
      <xdr:nvCxnSpPr>
        <xdr:cNvPr id="119" name="直線コネクタ 118"/>
        <xdr:cNvCxnSpPr/>
      </xdr:nvCxnSpPr>
      <xdr:spPr>
        <a:xfrm flipV="1">
          <a:off x="2908300" y="9755700"/>
          <a:ext cx="889000" cy="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44259</xdr:rowOff>
    </xdr:from>
    <xdr:to>
      <xdr:col>5</xdr:col>
      <xdr:colOff>409575</xdr:colOff>
      <xdr:row>55</xdr:row>
      <xdr:rowOff>145859</xdr:rowOff>
    </xdr:to>
    <xdr:sp macro="" textlink="">
      <xdr:nvSpPr>
        <xdr:cNvPr id="120" name="フローチャート : 判断 119"/>
        <xdr:cNvSpPr/>
      </xdr:nvSpPr>
      <xdr:spPr>
        <a:xfrm>
          <a:off x="3746500" y="947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162386</xdr:rowOff>
    </xdr:from>
    <xdr:ext cx="599010" cy="259045"/>
    <xdr:sp macro="" textlink="">
      <xdr:nvSpPr>
        <xdr:cNvPr id="121" name="テキスト ボックス 120"/>
        <xdr:cNvSpPr txBox="1"/>
      </xdr:nvSpPr>
      <xdr:spPr>
        <a:xfrm>
          <a:off x="3497794" y="9249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122,264</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156704</xdr:rowOff>
    </xdr:from>
    <xdr:to>
      <xdr:col>4</xdr:col>
      <xdr:colOff>155575</xdr:colOff>
      <xdr:row>56</xdr:row>
      <xdr:rowOff>157087</xdr:rowOff>
    </xdr:to>
    <xdr:cxnSp macro="">
      <xdr:nvCxnSpPr>
        <xdr:cNvPr id="122" name="直線コネクタ 121"/>
        <xdr:cNvCxnSpPr/>
      </xdr:nvCxnSpPr>
      <xdr:spPr>
        <a:xfrm flipV="1">
          <a:off x="2019300" y="9757904"/>
          <a:ext cx="889000" cy="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50559</xdr:rowOff>
    </xdr:from>
    <xdr:to>
      <xdr:col>4</xdr:col>
      <xdr:colOff>206375</xdr:colOff>
      <xdr:row>54</xdr:row>
      <xdr:rowOff>152159</xdr:rowOff>
    </xdr:to>
    <xdr:sp macro="" textlink="">
      <xdr:nvSpPr>
        <xdr:cNvPr id="123" name="フローチャート : 判断 122"/>
        <xdr:cNvSpPr/>
      </xdr:nvSpPr>
      <xdr:spPr>
        <a:xfrm>
          <a:off x="2857500" y="930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52</xdr:row>
      <xdr:rowOff>168686</xdr:rowOff>
    </xdr:from>
    <xdr:ext cx="599010" cy="259045"/>
    <xdr:sp macro="" textlink="">
      <xdr:nvSpPr>
        <xdr:cNvPr id="124" name="テキスト ボックス 123"/>
        <xdr:cNvSpPr txBox="1"/>
      </xdr:nvSpPr>
      <xdr:spPr>
        <a:xfrm>
          <a:off x="2608794" y="908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157087</xdr:rowOff>
    </xdr:from>
    <xdr:to>
      <xdr:col>2</xdr:col>
      <xdr:colOff>638175</xdr:colOff>
      <xdr:row>56</xdr:row>
      <xdr:rowOff>163085</xdr:rowOff>
    </xdr:to>
    <xdr:cxnSp macro="">
      <xdr:nvCxnSpPr>
        <xdr:cNvPr id="125" name="直線コネクタ 124"/>
        <xdr:cNvCxnSpPr/>
      </xdr:nvCxnSpPr>
      <xdr:spPr>
        <a:xfrm flipV="1">
          <a:off x="1130300" y="9758287"/>
          <a:ext cx="889000" cy="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133696</xdr:rowOff>
    </xdr:from>
    <xdr:to>
      <xdr:col>3</xdr:col>
      <xdr:colOff>3175</xdr:colOff>
      <xdr:row>56</xdr:row>
      <xdr:rowOff>63846</xdr:rowOff>
    </xdr:to>
    <xdr:sp macro="" textlink="">
      <xdr:nvSpPr>
        <xdr:cNvPr id="126" name="フローチャート : 判断 125"/>
        <xdr:cNvSpPr/>
      </xdr:nvSpPr>
      <xdr:spPr>
        <a:xfrm>
          <a:off x="1968500" y="956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80373</xdr:rowOff>
    </xdr:from>
    <xdr:ext cx="599010" cy="259045"/>
    <xdr:sp macro="" textlink="">
      <xdr:nvSpPr>
        <xdr:cNvPr id="127" name="テキスト ボックス 126"/>
        <xdr:cNvSpPr txBox="1"/>
      </xdr:nvSpPr>
      <xdr:spPr>
        <a:xfrm>
          <a:off x="1719794" y="9338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29354</xdr:rowOff>
    </xdr:from>
    <xdr:to>
      <xdr:col>1</xdr:col>
      <xdr:colOff>485775</xdr:colOff>
      <xdr:row>56</xdr:row>
      <xdr:rowOff>130954</xdr:rowOff>
    </xdr:to>
    <xdr:sp macro="" textlink="">
      <xdr:nvSpPr>
        <xdr:cNvPr id="128" name="フローチャート : 判断 127"/>
        <xdr:cNvSpPr/>
      </xdr:nvSpPr>
      <xdr:spPr>
        <a:xfrm>
          <a:off x="1079500" y="963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147481</xdr:rowOff>
    </xdr:from>
    <xdr:ext cx="534377" cy="259045"/>
    <xdr:sp macro="" textlink="">
      <xdr:nvSpPr>
        <xdr:cNvPr id="129" name="テキスト ボックス 128"/>
        <xdr:cNvSpPr txBox="1"/>
      </xdr:nvSpPr>
      <xdr:spPr>
        <a:xfrm>
          <a:off x="863111" y="940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95475</xdr:rowOff>
    </xdr:from>
    <xdr:to>
      <xdr:col>6</xdr:col>
      <xdr:colOff>561975</xdr:colOff>
      <xdr:row>57</xdr:row>
      <xdr:rowOff>25625</xdr:rowOff>
    </xdr:to>
    <xdr:sp macro="" textlink="">
      <xdr:nvSpPr>
        <xdr:cNvPr id="135" name="円/楕円 134"/>
        <xdr:cNvSpPr/>
      </xdr:nvSpPr>
      <xdr:spPr>
        <a:xfrm>
          <a:off x="4584700" y="969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73902</xdr:rowOff>
    </xdr:from>
    <xdr:ext cx="534377" cy="259045"/>
    <xdr:sp macro="" textlink="">
      <xdr:nvSpPr>
        <xdr:cNvPr id="136" name="総務費該当値テキスト"/>
        <xdr:cNvSpPr txBox="1"/>
      </xdr:nvSpPr>
      <xdr:spPr>
        <a:xfrm>
          <a:off x="4686300" y="967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73,562</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103700</xdr:rowOff>
    </xdr:from>
    <xdr:to>
      <xdr:col>5</xdr:col>
      <xdr:colOff>409575</xdr:colOff>
      <xdr:row>57</xdr:row>
      <xdr:rowOff>33850</xdr:rowOff>
    </xdr:to>
    <xdr:sp macro="" textlink="">
      <xdr:nvSpPr>
        <xdr:cNvPr id="137" name="円/楕円 136"/>
        <xdr:cNvSpPr/>
      </xdr:nvSpPr>
      <xdr:spPr>
        <a:xfrm>
          <a:off x="3746500" y="970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24977</xdr:rowOff>
    </xdr:from>
    <xdr:ext cx="534377" cy="259045"/>
    <xdr:sp macro="" textlink="">
      <xdr:nvSpPr>
        <xdr:cNvPr id="138" name="テキスト ボックス 137"/>
        <xdr:cNvSpPr txBox="1"/>
      </xdr:nvSpPr>
      <xdr:spPr>
        <a:xfrm>
          <a:off x="3530111" y="979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71,763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105904</xdr:rowOff>
    </xdr:from>
    <xdr:to>
      <xdr:col>4</xdr:col>
      <xdr:colOff>206375</xdr:colOff>
      <xdr:row>57</xdr:row>
      <xdr:rowOff>36054</xdr:rowOff>
    </xdr:to>
    <xdr:sp macro="" textlink="">
      <xdr:nvSpPr>
        <xdr:cNvPr id="139" name="円/楕円 138"/>
        <xdr:cNvSpPr/>
      </xdr:nvSpPr>
      <xdr:spPr>
        <a:xfrm>
          <a:off x="2857500" y="970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27181</xdr:rowOff>
    </xdr:from>
    <xdr:ext cx="534377" cy="259045"/>
    <xdr:sp macro="" textlink="">
      <xdr:nvSpPr>
        <xdr:cNvPr id="140" name="テキスト ボックス 139"/>
        <xdr:cNvSpPr txBox="1"/>
      </xdr:nvSpPr>
      <xdr:spPr>
        <a:xfrm>
          <a:off x="2641111" y="979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71,281</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106287</xdr:rowOff>
    </xdr:from>
    <xdr:to>
      <xdr:col>3</xdr:col>
      <xdr:colOff>3175</xdr:colOff>
      <xdr:row>57</xdr:row>
      <xdr:rowOff>36437</xdr:rowOff>
    </xdr:to>
    <xdr:sp macro="" textlink="">
      <xdr:nvSpPr>
        <xdr:cNvPr id="141" name="円/楕円 140"/>
        <xdr:cNvSpPr/>
      </xdr:nvSpPr>
      <xdr:spPr>
        <a:xfrm>
          <a:off x="1968500" y="970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27564</xdr:rowOff>
    </xdr:from>
    <xdr:ext cx="534377" cy="259045"/>
    <xdr:sp macro="" textlink="">
      <xdr:nvSpPr>
        <xdr:cNvPr id="142" name="テキスト ボックス 141"/>
        <xdr:cNvSpPr txBox="1"/>
      </xdr:nvSpPr>
      <xdr:spPr>
        <a:xfrm>
          <a:off x="1752111" y="980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71,197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112285</xdr:rowOff>
    </xdr:from>
    <xdr:to>
      <xdr:col>1</xdr:col>
      <xdr:colOff>485775</xdr:colOff>
      <xdr:row>57</xdr:row>
      <xdr:rowOff>42435</xdr:rowOff>
    </xdr:to>
    <xdr:sp macro="" textlink="">
      <xdr:nvSpPr>
        <xdr:cNvPr id="143" name="円/楕円 142"/>
        <xdr:cNvSpPr/>
      </xdr:nvSpPr>
      <xdr:spPr>
        <a:xfrm>
          <a:off x="1079500" y="971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33562</xdr:rowOff>
    </xdr:from>
    <xdr:ext cx="534377" cy="259045"/>
    <xdr:sp macro="" textlink="">
      <xdr:nvSpPr>
        <xdr:cNvPr id="144" name="テキスト ボックス 143"/>
        <xdr:cNvSpPr txBox="1"/>
      </xdr:nvSpPr>
      <xdr:spPr>
        <a:xfrm>
          <a:off x="863111" y="980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69,885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157,106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44603</xdr:rowOff>
    </xdr:from>
    <xdr:to>
      <xdr:col>6</xdr:col>
      <xdr:colOff>510540</xdr:colOff>
      <xdr:row>78</xdr:row>
      <xdr:rowOff>132806</xdr:rowOff>
    </xdr:to>
    <xdr:cxnSp macro="">
      <xdr:nvCxnSpPr>
        <xdr:cNvPr id="167" name="直線コネクタ 166"/>
        <xdr:cNvCxnSpPr/>
      </xdr:nvCxnSpPr>
      <xdr:spPr>
        <a:xfrm flipV="1">
          <a:off x="4633595" y="12046103"/>
          <a:ext cx="1270" cy="1459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136633</xdr:rowOff>
    </xdr:from>
    <xdr:ext cx="599010" cy="259045"/>
    <xdr:sp macro="" textlink="">
      <xdr:nvSpPr>
        <xdr:cNvPr id="168" name="民生費最小値テキスト"/>
        <xdr:cNvSpPr txBox="1"/>
      </xdr:nvSpPr>
      <xdr:spPr>
        <a:xfrm>
          <a:off x="4686300" y="1350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100,754</a:t>
          </a:r>
          <a:endParaRPr kumimoji="1" lang="ja-JP" altLang="en-US" sz="1000" b="1">
            <a:latin typeface="ＭＳ Ｐゴシック"/>
          </a:endParaRPr>
        </a:p>
      </xdr:txBody>
    </xdr:sp>
    <xdr:clientData/>
  </xdr:oneCellAnchor>
  <xdr:twoCellAnchor>
    <xdr:from>
      <xdr:col>6</xdr:col>
      <xdr:colOff>422275</xdr:colOff>
      <xdr:row>78</xdr:row>
      <xdr:rowOff>132806</xdr:rowOff>
    </xdr:from>
    <xdr:to>
      <xdr:col>6</xdr:col>
      <xdr:colOff>600075</xdr:colOff>
      <xdr:row>78</xdr:row>
      <xdr:rowOff>132806</xdr:rowOff>
    </xdr:to>
    <xdr:cxnSp macro="">
      <xdr:nvCxnSpPr>
        <xdr:cNvPr id="169" name="直線コネクタ 168"/>
        <xdr:cNvCxnSpPr/>
      </xdr:nvCxnSpPr>
      <xdr:spPr>
        <a:xfrm>
          <a:off x="4546600" y="1350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162730</xdr:rowOff>
    </xdr:from>
    <xdr:ext cx="599010" cy="259045"/>
    <xdr:sp macro="" textlink="">
      <xdr:nvSpPr>
        <xdr:cNvPr id="170" name="民生費最大値テキスト"/>
        <xdr:cNvSpPr txBox="1"/>
      </xdr:nvSpPr>
      <xdr:spPr>
        <a:xfrm>
          <a:off x="4686300" y="11821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260,400</a:t>
          </a:r>
          <a:endParaRPr kumimoji="1" lang="ja-JP" altLang="en-US" sz="1000" b="1">
            <a:latin typeface="ＭＳ Ｐゴシック"/>
          </a:endParaRPr>
        </a:p>
      </xdr:txBody>
    </xdr:sp>
    <xdr:clientData/>
  </xdr:oneCellAnchor>
  <xdr:twoCellAnchor>
    <xdr:from>
      <xdr:col>6</xdr:col>
      <xdr:colOff>422275</xdr:colOff>
      <xdr:row>70</xdr:row>
      <xdr:rowOff>44603</xdr:rowOff>
    </xdr:from>
    <xdr:to>
      <xdr:col>6</xdr:col>
      <xdr:colOff>600075</xdr:colOff>
      <xdr:row>70</xdr:row>
      <xdr:rowOff>44603</xdr:rowOff>
    </xdr:to>
    <xdr:cxnSp macro="">
      <xdr:nvCxnSpPr>
        <xdr:cNvPr id="171" name="直線コネクタ 170"/>
        <xdr:cNvCxnSpPr/>
      </xdr:nvCxnSpPr>
      <xdr:spPr>
        <a:xfrm>
          <a:off x="4546600" y="1204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26205</xdr:rowOff>
    </xdr:from>
    <xdr:to>
      <xdr:col>6</xdr:col>
      <xdr:colOff>511175</xdr:colOff>
      <xdr:row>77</xdr:row>
      <xdr:rowOff>125919</xdr:rowOff>
    </xdr:to>
    <xdr:cxnSp macro="">
      <xdr:nvCxnSpPr>
        <xdr:cNvPr id="172" name="直線コネクタ 171"/>
        <xdr:cNvCxnSpPr/>
      </xdr:nvCxnSpPr>
      <xdr:spPr>
        <a:xfrm>
          <a:off x="3797300" y="13227855"/>
          <a:ext cx="838200" cy="99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22495</xdr:rowOff>
    </xdr:from>
    <xdr:ext cx="599010" cy="259045"/>
    <xdr:sp macro="" textlink="">
      <xdr:nvSpPr>
        <xdr:cNvPr id="173" name="民生費平均値テキスト"/>
        <xdr:cNvSpPr txBox="1"/>
      </xdr:nvSpPr>
      <xdr:spPr>
        <a:xfrm>
          <a:off x="4686300" y="128812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147,264</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171069</xdr:rowOff>
    </xdr:from>
    <xdr:to>
      <xdr:col>6</xdr:col>
      <xdr:colOff>561975</xdr:colOff>
      <xdr:row>76</xdr:row>
      <xdr:rowOff>101219</xdr:rowOff>
    </xdr:to>
    <xdr:sp macro="" textlink="">
      <xdr:nvSpPr>
        <xdr:cNvPr id="174" name="フローチャート : 判断 173"/>
        <xdr:cNvSpPr/>
      </xdr:nvSpPr>
      <xdr:spPr>
        <a:xfrm>
          <a:off x="4584700" y="1302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26205</xdr:rowOff>
    </xdr:from>
    <xdr:to>
      <xdr:col>5</xdr:col>
      <xdr:colOff>358775</xdr:colOff>
      <xdr:row>78</xdr:row>
      <xdr:rowOff>61866</xdr:rowOff>
    </xdr:to>
    <xdr:cxnSp macro="">
      <xdr:nvCxnSpPr>
        <xdr:cNvPr id="175" name="直線コネクタ 174"/>
        <xdr:cNvCxnSpPr/>
      </xdr:nvCxnSpPr>
      <xdr:spPr>
        <a:xfrm flipV="1">
          <a:off x="2908300" y="13227855"/>
          <a:ext cx="889000" cy="20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141944</xdr:rowOff>
    </xdr:from>
    <xdr:to>
      <xdr:col>5</xdr:col>
      <xdr:colOff>409575</xdr:colOff>
      <xdr:row>76</xdr:row>
      <xdr:rowOff>72095</xdr:rowOff>
    </xdr:to>
    <xdr:sp macro="" textlink="">
      <xdr:nvSpPr>
        <xdr:cNvPr id="176" name="フローチャート : 判断 175"/>
        <xdr:cNvSpPr/>
      </xdr:nvSpPr>
      <xdr:spPr>
        <a:xfrm>
          <a:off x="3746500" y="1300069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88621</xdr:rowOff>
    </xdr:from>
    <xdr:ext cx="599010" cy="259045"/>
    <xdr:sp macro="" textlink="">
      <xdr:nvSpPr>
        <xdr:cNvPr id="177" name="テキスト ボックス 176"/>
        <xdr:cNvSpPr txBox="1"/>
      </xdr:nvSpPr>
      <xdr:spPr>
        <a:xfrm>
          <a:off x="3497794" y="12775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150,449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61866</xdr:rowOff>
    </xdr:from>
    <xdr:to>
      <xdr:col>4</xdr:col>
      <xdr:colOff>155575</xdr:colOff>
      <xdr:row>78</xdr:row>
      <xdr:rowOff>138347</xdr:rowOff>
    </xdr:to>
    <xdr:cxnSp macro="">
      <xdr:nvCxnSpPr>
        <xdr:cNvPr id="178" name="直線コネクタ 177"/>
        <xdr:cNvCxnSpPr/>
      </xdr:nvCxnSpPr>
      <xdr:spPr>
        <a:xfrm flipV="1">
          <a:off x="2019300" y="13434966"/>
          <a:ext cx="889000" cy="7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67613</xdr:rowOff>
    </xdr:from>
    <xdr:to>
      <xdr:col>4</xdr:col>
      <xdr:colOff>206375</xdr:colOff>
      <xdr:row>76</xdr:row>
      <xdr:rowOff>169213</xdr:rowOff>
    </xdr:to>
    <xdr:sp macro="" textlink="">
      <xdr:nvSpPr>
        <xdr:cNvPr id="179" name="フローチャート : 判断 178"/>
        <xdr:cNvSpPr/>
      </xdr:nvSpPr>
      <xdr:spPr>
        <a:xfrm>
          <a:off x="2857500" y="130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14290</xdr:rowOff>
    </xdr:from>
    <xdr:ext cx="599010" cy="259045"/>
    <xdr:sp macro="" textlink="">
      <xdr:nvSpPr>
        <xdr:cNvPr id="180" name="テキスト ボックス 179"/>
        <xdr:cNvSpPr txBox="1"/>
      </xdr:nvSpPr>
      <xdr:spPr>
        <a:xfrm>
          <a:off x="2608794" y="1287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138347</xdr:rowOff>
    </xdr:from>
    <xdr:to>
      <xdr:col>2</xdr:col>
      <xdr:colOff>638175</xdr:colOff>
      <xdr:row>78</xdr:row>
      <xdr:rowOff>170698</xdr:rowOff>
    </xdr:to>
    <xdr:cxnSp macro="">
      <xdr:nvCxnSpPr>
        <xdr:cNvPr id="181" name="直線コネクタ 180"/>
        <xdr:cNvCxnSpPr/>
      </xdr:nvCxnSpPr>
      <xdr:spPr>
        <a:xfrm flipV="1">
          <a:off x="1130300" y="13511447"/>
          <a:ext cx="889000" cy="3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1310</xdr:rowOff>
    </xdr:from>
    <xdr:to>
      <xdr:col>3</xdr:col>
      <xdr:colOff>3175</xdr:colOff>
      <xdr:row>77</xdr:row>
      <xdr:rowOff>102910</xdr:rowOff>
    </xdr:to>
    <xdr:sp macro="" textlink="">
      <xdr:nvSpPr>
        <xdr:cNvPr id="182" name="フローチャート : 判断 181"/>
        <xdr:cNvSpPr/>
      </xdr:nvSpPr>
      <xdr:spPr>
        <a:xfrm>
          <a:off x="1968500" y="132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119437</xdr:rowOff>
    </xdr:from>
    <xdr:ext cx="599010" cy="259045"/>
    <xdr:sp macro="" textlink="">
      <xdr:nvSpPr>
        <xdr:cNvPr id="183" name="テキスト ボックス 182"/>
        <xdr:cNvSpPr txBox="1"/>
      </xdr:nvSpPr>
      <xdr:spPr>
        <a:xfrm>
          <a:off x="1719794" y="12978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10948</xdr:rowOff>
    </xdr:from>
    <xdr:to>
      <xdr:col>1</xdr:col>
      <xdr:colOff>485775</xdr:colOff>
      <xdr:row>77</xdr:row>
      <xdr:rowOff>112548</xdr:rowOff>
    </xdr:to>
    <xdr:sp macro="" textlink="">
      <xdr:nvSpPr>
        <xdr:cNvPr id="184" name="フローチャート : 判断 183"/>
        <xdr:cNvSpPr/>
      </xdr:nvSpPr>
      <xdr:spPr>
        <a:xfrm>
          <a:off x="1079500" y="132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129075</xdr:rowOff>
    </xdr:from>
    <xdr:ext cx="599010" cy="259045"/>
    <xdr:sp macro="" textlink="">
      <xdr:nvSpPr>
        <xdr:cNvPr id="185" name="テキスト ボックス 184"/>
        <xdr:cNvSpPr txBox="1"/>
      </xdr:nvSpPr>
      <xdr:spPr>
        <a:xfrm>
          <a:off x="830794" y="12987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75119</xdr:rowOff>
    </xdr:from>
    <xdr:to>
      <xdr:col>6</xdr:col>
      <xdr:colOff>561975</xdr:colOff>
      <xdr:row>78</xdr:row>
      <xdr:rowOff>5269</xdr:rowOff>
    </xdr:to>
    <xdr:sp macro="" textlink="">
      <xdr:nvSpPr>
        <xdr:cNvPr id="191" name="円/楕円 190"/>
        <xdr:cNvSpPr/>
      </xdr:nvSpPr>
      <xdr:spPr>
        <a:xfrm>
          <a:off x="4584700" y="1327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53546</xdr:rowOff>
    </xdr:from>
    <xdr:ext cx="599010" cy="259045"/>
    <xdr:sp macro="" textlink="">
      <xdr:nvSpPr>
        <xdr:cNvPr id="192" name="民生費該当値テキスト"/>
        <xdr:cNvSpPr txBox="1"/>
      </xdr:nvSpPr>
      <xdr:spPr>
        <a:xfrm>
          <a:off x="4686300" y="13255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120,257</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146855</xdr:rowOff>
    </xdr:from>
    <xdr:to>
      <xdr:col>5</xdr:col>
      <xdr:colOff>409575</xdr:colOff>
      <xdr:row>77</xdr:row>
      <xdr:rowOff>77005</xdr:rowOff>
    </xdr:to>
    <xdr:sp macro="" textlink="">
      <xdr:nvSpPr>
        <xdr:cNvPr id="193" name="円/楕円 192"/>
        <xdr:cNvSpPr/>
      </xdr:nvSpPr>
      <xdr:spPr>
        <a:xfrm>
          <a:off x="3746500" y="1317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68132</xdr:rowOff>
    </xdr:from>
    <xdr:ext cx="599010" cy="259045"/>
    <xdr:sp macro="" textlink="">
      <xdr:nvSpPr>
        <xdr:cNvPr id="194" name="テキスト ボックス 193"/>
        <xdr:cNvSpPr txBox="1"/>
      </xdr:nvSpPr>
      <xdr:spPr>
        <a:xfrm>
          <a:off x="3497794" y="13269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131,162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11066</xdr:rowOff>
    </xdr:from>
    <xdr:to>
      <xdr:col>4</xdr:col>
      <xdr:colOff>206375</xdr:colOff>
      <xdr:row>78</xdr:row>
      <xdr:rowOff>112666</xdr:rowOff>
    </xdr:to>
    <xdr:sp macro="" textlink="">
      <xdr:nvSpPr>
        <xdr:cNvPr id="195" name="円/楕円 194"/>
        <xdr:cNvSpPr/>
      </xdr:nvSpPr>
      <xdr:spPr>
        <a:xfrm>
          <a:off x="2857500" y="1338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103793</xdr:rowOff>
    </xdr:from>
    <xdr:ext cx="599010" cy="259045"/>
    <xdr:sp macro="" textlink="">
      <xdr:nvSpPr>
        <xdr:cNvPr id="196" name="テキスト ボックス 195"/>
        <xdr:cNvSpPr txBox="1"/>
      </xdr:nvSpPr>
      <xdr:spPr>
        <a:xfrm>
          <a:off x="2608794" y="13476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108,512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87547</xdr:rowOff>
    </xdr:from>
    <xdr:to>
      <xdr:col>3</xdr:col>
      <xdr:colOff>3175</xdr:colOff>
      <xdr:row>79</xdr:row>
      <xdr:rowOff>17697</xdr:rowOff>
    </xdr:to>
    <xdr:sp macro="" textlink="">
      <xdr:nvSpPr>
        <xdr:cNvPr id="197" name="円/楕円 196"/>
        <xdr:cNvSpPr/>
      </xdr:nvSpPr>
      <xdr:spPr>
        <a:xfrm>
          <a:off x="1968500" y="1346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8824</xdr:rowOff>
    </xdr:from>
    <xdr:ext cx="599010" cy="259045"/>
    <xdr:sp macro="" textlink="">
      <xdr:nvSpPr>
        <xdr:cNvPr id="198" name="テキスト ボックス 197"/>
        <xdr:cNvSpPr txBox="1"/>
      </xdr:nvSpPr>
      <xdr:spPr>
        <a:xfrm>
          <a:off x="1719794" y="13553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100,148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119898</xdr:rowOff>
    </xdr:from>
    <xdr:to>
      <xdr:col>1</xdr:col>
      <xdr:colOff>485775</xdr:colOff>
      <xdr:row>79</xdr:row>
      <xdr:rowOff>50048</xdr:rowOff>
    </xdr:to>
    <xdr:sp macro="" textlink="">
      <xdr:nvSpPr>
        <xdr:cNvPr id="199" name="円/楕円 198"/>
        <xdr:cNvSpPr/>
      </xdr:nvSpPr>
      <xdr:spPr>
        <a:xfrm>
          <a:off x="1079500" y="1349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41175</xdr:rowOff>
    </xdr:from>
    <xdr:ext cx="534377" cy="259045"/>
    <xdr:sp macro="" textlink="">
      <xdr:nvSpPr>
        <xdr:cNvPr id="200" name="テキスト ボックス 199"/>
        <xdr:cNvSpPr txBox="1"/>
      </xdr:nvSpPr>
      <xdr:spPr>
        <a:xfrm>
          <a:off x="863111" y="1358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96,610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78339</xdr:rowOff>
    </xdr:from>
    <xdr:to>
      <xdr:col>6</xdr:col>
      <xdr:colOff>510540</xdr:colOff>
      <xdr:row>98</xdr:row>
      <xdr:rowOff>51054</xdr:rowOff>
    </xdr:to>
    <xdr:cxnSp macro="">
      <xdr:nvCxnSpPr>
        <xdr:cNvPr id="222" name="直線コネクタ 221"/>
        <xdr:cNvCxnSpPr/>
      </xdr:nvCxnSpPr>
      <xdr:spPr>
        <a:xfrm flipV="1">
          <a:off x="4633595" y="15508839"/>
          <a:ext cx="1270" cy="134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54881</xdr:rowOff>
    </xdr:from>
    <xdr:ext cx="534377" cy="259045"/>
    <xdr:sp macro="" textlink="">
      <xdr:nvSpPr>
        <xdr:cNvPr id="223" name="衛生費最小値テキスト"/>
        <xdr:cNvSpPr txBox="1"/>
      </xdr:nvSpPr>
      <xdr:spPr>
        <a:xfrm>
          <a:off x="4686300" y="1685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19,389</a:t>
          </a:r>
          <a:endParaRPr kumimoji="1" lang="ja-JP" altLang="en-US" sz="1000" b="1">
            <a:latin typeface="ＭＳ Ｐゴシック"/>
          </a:endParaRPr>
        </a:p>
      </xdr:txBody>
    </xdr:sp>
    <xdr:clientData/>
  </xdr:oneCellAnchor>
  <xdr:twoCellAnchor>
    <xdr:from>
      <xdr:col>6</xdr:col>
      <xdr:colOff>422275</xdr:colOff>
      <xdr:row>98</xdr:row>
      <xdr:rowOff>51054</xdr:rowOff>
    </xdr:from>
    <xdr:to>
      <xdr:col>6</xdr:col>
      <xdr:colOff>600075</xdr:colOff>
      <xdr:row>98</xdr:row>
      <xdr:rowOff>51054</xdr:rowOff>
    </xdr:to>
    <xdr:cxnSp macro="">
      <xdr:nvCxnSpPr>
        <xdr:cNvPr id="224" name="直線コネクタ 223"/>
        <xdr:cNvCxnSpPr/>
      </xdr:nvCxnSpPr>
      <xdr:spPr>
        <a:xfrm>
          <a:off x="4546600" y="1685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25016</xdr:rowOff>
    </xdr:from>
    <xdr:ext cx="599010" cy="259045"/>
    <xdr:sp macro="" textlink="">
      <xdr:nvSpPr>
        <xdr:cNvPr id="225" name="衛生費最大値テキスト"/>
        <xdr:cNvSpPr txBox="1"/>
      </xdr:nvSpPr>
      <xdr:spPr>
        <a:xfrm>
          <a:off x="4686300" y="15284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313,421</a:t>
          </a:r>
          <a:endParaRPr kumimoji="1" lang="ja-JP" altLang="en-US" sz="1000" b="1">
            <a:latin typeface="ＭＳ Ｐゴシック"/>
          </a:endParaRPr>
        </a:p>
      </xdr:txBody>
    </xdr:sp>
    <xdr:clientData/>
  </xdr:oneCellAnchor>
  <xdr:twoCellAnchor>
    <xdr:from>
      <xdr:col>6</xdr:col>
      <xdr:colOff>422275</xdr:colOff>
      <xdr:row>90</xdr:row>
      <xdr:rowOff>78339</xdr:rowOff>
    </xdr:from>
    <xdr:to>
      <xdr:col>6</xdr:col>
      <xdr:colOff>600075</xdr:colOff>
      <xdr:row>90</xdr:row>
      <xdr:rowOff>78339</xdr:rowOff>
    </xdr:to>
    <xdr:cxnSp macro="">
      <xdr:nvCxnSpPr>
        <xdr:cNvPr id="226" name="直線コネクタ 225"/>
        <xdr:cNvCxnSpPr/>
      </xdr:nvCxnSpPr>
      <xdr:spPr>
        <a:xfrm>
          <a:off x="4546600" y="1550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157855</xdr:rowOff>
    </xdr:from>
    <xdr:to>
      <xdr:col>6</xdr:col>
      <xdr:colOff>511175</xdr:colOff>
      <xdr:row>97</xdr:row>
      <xdr:rowOff>159514</xdr:rowOff>
    </xdr:to>
    <xdr:cxnSp macro="">
      <xdr:nvCxnSpPr>
        <xdr:cNvPr id="227" name="直線コネクタ 226"/>
        <xdr:cNvCxnSpPr/>
      </xdr:nvCxnSpPr>
      <xdr:spPr>
        <a:xfrm flipV="1">
          <a:off x="3797300" y="16788505"/>
          <a:ext cx="838200" cy="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43604</xdr:rowOff>
    </xdr:from>
    <xdr:ext cx="534377" cy="259045"/>
    <xdr:sp macro="" textlink="">
      <xdr:nvSpPr>
        <xdr:cNvPr id="228" name="衛生費平均値テキスト"/>
        <xdr:cNvSpPr txBox="1"/>
      </xdr:nvSpPr>
      <xdr:spPr>
        <a:xfrm>
          <a:off x="4686300" y="16502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52,411</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20727</xdr:rowOff>
    </xdr:from>
    <xdr:to>
      <xdr:col>6</xdr:col>
      <xdr:colOff>561975</xdr:colOff>
      <xdr:row>97</xdr:row>
      <xdr:rowOff>122327</xdr:rowOff>
    </xdr:to>
    <xdr:sp macro="" textlink="">
      <xdr:nvSpPr>
        <xdr:cNvPr id="229" name="フローチャート : 判断 228"/>
        <xdr:cNvSpPr/>
      </xdr:nvSpPr>
      <xdr:spPr>
        <a:xfrm>
          <a:off x="4584700" y="166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159514</xdr:rowOff>
    </xdr:from>
    <xdr:to>
      <xdr:col>5</xdr:col>
      <xdr:colOff>358775</xdr:colOff>
      <xdr:row>97</xdr:row>
      <xdr:rowOff>162185</xdr:rowOff>
    </xdr:to>
    <xdr:cxnSp macro="">
      <xdr:nvCxnSpPr>
        <xdr:cNvPr id="230" name="直線コネクタ 229"/>
        <xdr:cNvCxnSpPr/>
      </xdr:nvCxnSpPr>
      <xdr:spPr>
        <a:xfrm flipV="1">
          <a:off x="2908300" y="16790164"/>
          <a:ext cx="889000" cy="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51648</xdr:rowOff>
    </xdr:from>
    <xdr:to>
      <xdr:col>5</xdr:col>
      <xdr:colOff>409575</xdr:colOff>
      <xdr:row>97</xdr:row>
      <xdr:rowOff>153248</xdr:rowOff>
    </xdr:to>
    <xdr:sp macro="" textlink="">
      <xdr:nvSpPr>
        <xdr:cNvPr id="231" name="フローチャート : 判断 230"/>
        <xdr:cNvSpPr/>
      </xdr:nvSpPr>
      <xdr:spPr>
        <a:xfrm>
          <a:off x="3746500" y="1668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169775</xdr:rowOff>
    </xdr:from>
    <xdr:ext cx="534377" cy="259045"/>
    <xdr:sp macro="" textlink="">
      <xdr:nvSpPr>
        <xdr:cNvPr id="232" name="テキスト ボックス 231"/>
        <xdr:cNvSpPr txBox="1"/>
      </xdr:nvSpPr>
      <xdr:spPr>
        <a:xfrm>
          <a:off x="3530111" y="1645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45,648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107893</xdr:rowOff>
    </xdr:from>
    <xdr:to>
      <xdr:col>4</xdr:col>
      <xdr:colOff>155575</xdr:colOff>
      <xdr:row>97</xdr:row>
      <xdr:rowOff>162185</xdr:rowOff>
    </xdr:to>
    <xdr:cxnSp macro="">
      <xdr:nvCxnSpPr>
        <xdr:cNvPr id="233" name="直線コネクタ 232"/>
        <xdr:cNvCxnSpPr/>
      </xdr:nvCxnSpPr>
      <xdr:spPr>
        <a:xfrm>
          <a:off x="2019300" y="16738543"/>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19172</xdr:rowOff>
    </xdr:from>
    <xdr:to>
      <xdr:col>4</xdr:col>
      <xdr:colOff>206375</xdr:colOff>
      <xdr:row>97</xdr:row>
      <xdr:rowOff>120772</xdr:rowOff>
    </xdr:to>
    <xdr:sp macro="" textlink="">
      <xdr:nvSpPr>
        <xdr:cNvPr id="234" name="フローチャート : 判断 233"/>
        <xdr:cNvSpPr/>
      </xdr:nvSpPr>
      <xdr:spPr>
        <a:xfrm>
          <a:off x="2857500" y="166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137299</xdr:rowOff>
    </xdr:from>
    <xdr:ext cx="534377" cy="259045"/>
    <xdr:sp macro="" textlink="">
      <xdr:nvSpPr>
        <xdr:cNvPr id="235" name="テキスト ボックス 234"/>
        <xdr:cNvSpPr txBox="1"/>
      </xdr:nvSpPr>
      <xdr:spPr>
        <a:xfrm>
          <a:off x="2641111" y="1642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107893</xdr:rowOff>
    </xdr:from>
    <xdr:to>
      <xdr:col>2</xdr:col>
      <xdr:colOff>638175</xdr:colOff>
      <xdr:row>97</xdr:row>
      <xdr:rowOff>147157</xdr:rowOff>
    </xdr:to>
    <xdr:cxnSp macro="">
      <xdr:nvCxnSpPr>
        <xdr:cNvPr id="236" name="直線コネクタ 235"/>
        <xdr:cNvCxnSpPr/>
      </xdr:nvCxnSpPr>
      <xdr:spPr>
        <a:xfrm flipV="1">
          <a:off x="1130300" y="16738543"/>
          <a:ext cx="889000" cy="39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36807</xdr:rowOff>
    </xdr:from>
    <xdr:to>
      <xdr:col>3</xdr:col>
      <xdr:colOff>3175</xdr:colOff>
      <xdr:row>97</xdr:row>
      <xdr:rowOff>138407</xdr:rowOff>
    </xdr:to>
    <xdr:sp macro="" textlink="">
      <xdr:nvSpPr>
        <xdr:cNvPr id="237" name="フローチャート : 判断 236"/>
        <xdr:cNvSpPr/>
      </xdr:nvSpPr>
      <xdr:spPr>
        <a:xfrm>
          <a:off x="1968500" y="166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154934</xdr:rowOff>
    </xdr:from>
    <xdr:ext cx="534377" cy="259045"/>
    <xdr:sp macro="" textlink="">
      <xdr:nvSpPr>
        <xdr:cNvPr id="238" name="テキスト ボックス 237"/>
        <xdr:cNvSpPr txBox="1"/>
      </xdr:nvSpPr>
      <xdr:spPr>
        <a:xfrm>
          <a:off x="1752111" y="1644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44963</xdr:rowOff>
    </xdr:from>
    <xdr:to>
      <xdr:col>1</xdr:col>
      <xdr:colOff>485775</xdr:colOff>
      <xdr:row>97</xdr:row>
      <xdr:rowOff>146563</xdr:rowOff>
    </xdr:to>
    <xdr:sp macro="" textlink="">
      <xdr:nvSpPr>
        <xdr:cNvPr id="239" name="フローチャート : 判断 238"/>
        <xdr:cNvSpPr/>
      </xdr:nvSpPr>
      <xdr:spPr>
        <a:xfrm>
          <a:off x="1079500" y="16675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163090</xdr:rowOff>
    </xdr:from>
    <xdr:ext cx="534377" cy="259045"/>
    <xdr:sp macro="" textlink="">
      <xdr:nvSpPr>
        <xdr:cNvPr id="240" name="テキスト ボックス 239"/>
        <xdr:cNvSpPr txBox="1"/>
      </xdr:nvSpPr>
      <xdr:spPr>
        <a:xfrm>
          <a:off x="863111" y="1645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107055</xdr:rowOff>
    </xdr:from>
    <xdr:to>
      <xdr:col>6</xdr:col>
      <xdr:colOff>561975</xdr:colOff>
      <xdr:row>98</xdr:row>
      <xdr:rowOff>37205</xdr:rowOff>
    </xdr:to>
    <xdr:sp macro="" textlink="">
      <xdr:nvSpPr>
        <xdr:cNvPr id="246" name="円/楕円 245"/>
        <xdr:cNvSpPr/>
      </xdr:nvSpPr>
      <xdr:spPr>
        <a:xfrm>
          <a:off x="4584700" y="1673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21982</xdr:rowOff>
    </xdr:from>
    <xdr:ext cx="534377" cy="259045"/>
    <xdr:sp macro="" textlink="">
      <xdr:nvSpPr>
        <xdr:cNvPr id="247" name="衛生費該当値テキスト"/>
        <xdr:cNvSpPr txBox="1"/>
      </xdr:nvSpPr>
      <xdr:spPr>
        <a:xfrm>
          <a:off x="4686300" y="1665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33,529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108714</xdr:rowOff>
    </xdr:from>
    <xdr:to>
      <xdr:col>5</xdr:col>
      <xdr:colOff>409575</xdr:colOff>
      <xdr:row>98</xdr:row>
      <xdr:rowOff>38864</xdr:rowOff>
    </xdr:to>
    <xdr:sp macro="" textlink="">
      <xdr:nvSpPr>
        <xdr:cNvPr id="248" name="円/楕円 247"/>
        <xdr:cNvSpPr/>
      </xdr:nvSpPr>
      <xdr:spPr>
        <a:xfrm>
          <a:off x="3746500" y="1673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29991</xdr:rowOff>
    </xdr:from>
    <xdr:ext cx="534377" cy="259045"/>
    <xdr:sp macro="" textlink="">
      <xdr:nvSpPr>
        <xdr:cNvPr id="249" name="テキスト ボックス 248"/>
        <xdr:cNvSpPr txBox="1"/>
      </xdr:nvSpPr>
      <xdr:spPr>
        <a:xfrm>
          <a:off x="3530111" y="1683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33,166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111385</xdr:rowOff>
    </xdr:from>
    <xdr:to>
      <xdr:col>4</xdr:col>
      <xdr:colOff>206375</xdr:colOff>
      <xdr:row>98</xdr:row>
      <xdr:rowOff>41535</xdr:rowOff>
    </xdr:to>
    <xdr:sp macro="" textlink="">
      <xdr:nvSpPr>
        <xdr:cNvPr id="250" name="円/楕円 249"/>
        <xdr:cNvSpPr/>
      </xdr:nvSpPr>
      <xdr:spPr>
        <a:xfrm>
          <a:off x="2857500" y="1674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32662</xdr:rowOff>
    </xdr:from>
    <xdr:ext cx="534377" cy="259045"/>
    <xdr:sp macro="" textlink="">
      <xdr:nvSpPr>
        <xdr:cNvPr id="251" name="テキスト ボックス 250"/>
        <xdr:cNvSpPr txBox="1"/>
      </xdr:nvSpPr>
      <xdr:spPr>
        <a:xfrm>
          <a:off x="2641111" y="1683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32,582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57093</xdr:rowOff>
    </xdr:from>
    <xdr:to>
      <xdr:col>3</xdr:col>
      <xdr:colOff>3175</xdr:colOff>
      <xdr:row>97</xdr:row>
      <xdr:rowOff>158693</xdr:rowOff>
    </xdr:to>
    <xdr:sp macro="" textlink="">
      <xdr:nvSpPr>
        <xdr:cNvPr id="252" name="円/楕円 251"/>
        <xdr:cNvSpPr/>
      </xdr:nvSpPr>
      <xdr:spPr>
        <a:xfrm>
          <a:off x="1968500" y="1668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149820</xdr:rowOff>
    </xdr:from>
    <xdr:ext cx="534377" cy="259045"/>
    <xdr:sp macro="" textlink="">
      <xdr:nvSpPr>
        <xdr:cNvPr id="253" name="テキスト ボックス 252"/>
        <xdr:cNvSpPr txBox="1"/>
      </xdr:nvSpPr>
      <xdr:spPr>
        <a:xfrm>
          <a:off x="1752111" y="1678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44,457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96357</xdr:rowOff>
    </xdr:from>
    <xdr:to>
      <xdr:col>1</xdr:col>
      <xdr:colOff>485775</xdr:colOff>
      <xdr:row>98</xdr:row>
      <xdr:rowOff>26507</xdr:rowOff>
    </xdr:to>
    <xdr:sp macro="" textlink="">
      <xdr:nvSpPr>
        <xdr:cNvPr id="254" name="円/楕円 253"/>
        <xdr:cNvSpPr/>
      </xdr:nvSpPr>
      <xdr:spPr>
        <a:xfrm>
          <a:off x="1079500" y="1672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17634</xdr:rowOff>
    </xdr:from>
    <xdr:ext cx="534377" cy="259045"/>
    <xdr:sp macro="" textlink="">
      <xdr:nvSpPr>
        <xdr:cNvPr id="255" name="テキスト ボックス 254"/>
        <xdr:cNvSpPr txBox="1"/>
      </xdr:nvSpPr>
      <xdr:spPr>
        <a:xfrm>
          <a:off x="863111" y="1681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35,869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9" name="テキスト ボックス 268"/>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71" name="テキスト ボックス 270"/>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3" name="テキスト ボックス 272"/>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5" name="テキスト ボックス 274"/>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7" name="テキスト ボックス 276"/>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158968</xdr:rowOff>
    </xdr:from>
    <xdr:to>
      <xdr:col>15</xdr:col>
      <xdr:colOff>180340</xdr:colOff>
      <xdr:row>39</xdr:row>
      <xdr:rowOff>98878</xdr:rowOff>
    </xdr:to>
    <xdr:cxnSp macro="">
      <xdr:nvCxnSpPr>
        <xdr:cNvPr id="281" name="直線コネクタ 280"/>
        <xdr:cNvCxnSpPr/>
      </xdr:nvCxnSpPr>
      <xdr:spPr>
        <a:xfrm flipV="1">
          <a:off x="10475595" y="5302468"/>
          <a:ext cx="1270" cy="1482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2"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3" name="直線コネクタ 28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105645</xdr:rowOff>
    </xdr:from>
    <xdr:ext cx="469744" cy="259045"/>
    <xdr:sp macro="" textlink="">
      <xdr:nvSpPr>
        <xdr:cNvPr id="284" name="労働費最大値テキスト"/>
        <xdr:cNvSpPr txBox="1"/>
      </xdr:nvSpPr>
      <xdr:spPr>
        <a:xfrm>
          <a:off x="10528300" y="5077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4,541</a:t>
          </a:r>
          <a:endParaRPr kumimoji="1" lang="ja-JP" altLang="en-US" sz="1000" b="1">
            <a:latin typeface="ＭＳ Ｐゴシック"/>
          </a:endParaRPr>
        </a:p>
      </xdr:txBody>
    </xdr:sp>
    <xdr:clientData/>
  </xdr:oneCellAnchor>
  <xdr:twoCellAnchor>
    <xdr:from>
      <xdr:col>15</xdr:col>
      <xdr:colOff>92075</xdr:colOff>
      <xdr:row>30</xdr:row>
      <xdr:rowOff>158968</xdr:rowOff>
    </xdr:from>
    <xdr:to>
      <xdr:col>15</xdr:col>
      <xdr:colOff>269875</xdr:colOff>
      <xdr:row>30</xdr:row>
      <xdr:rowOff>158968</xdr:rowOff>
    </xdr:to>
    <xdr:cxnSp macro="">
      <xdr:nvCxnSpPr>
        <xdr:cNvPr id="285" name="直線コネクタ 284"/>
        <xdr:cNvCxnSpPr/>
      </xdr:nvCxnSpPr>
      <xdr:spPr>
        <a:xfrm>
          <a:off x="10388600" y="5302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86" name="直線コネクタ 285"/>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18704</xdr:rowOff>
    </xdr:from>
    <xdr:ext cx="378565" cy="259045"/>
    <xdr:sp macro="" textlink="">
      <xdr:nvSpPr>
        <xdr:cNvPr id="287" name="労働費平均値テキスト"/>
        <xdr:cNvSpPr txBox="1"/>
      </xdr:nvSpPr>
      <xdr:spPr>
        <a:xfrm>
          <a:off x="10528300" y="63623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167277</xdr:rowOff>
    </xdr:from>
    <xdr:to>
      <xdr:col>15</xdr:col>
      <xdr:colOff>231775</xdr:colOff>
      <xdr:row>38</xdr:row>
      <xdr:rowOff>97427</xdr:rowOff>
    </xdr:to>
    <xdr:sp macro="" textlink="">
      <xdr:nvSpPr>
        <xdr:cNvPr id="288" name="フローチャート : 判断 287"/>
        <xdr:cNvSpPr/>
      </xdr:nvSpPr>
      <xdr:spPr>
        <a:xfrm>
          <a:off x="104267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98878</xdr:rowOff>
    </xdr:from>
    <xdr:to>
      <xdr:col>14</xdr:col>
      <xdr:colOff>28575</xdr:colOff>
      <xdr:row>39</xdr:row>
      <xdr:rowOff>98878</xdr:rowOff>
    </xdr:to>
    <xdr:cxnSp macro="">
      <xdr:nvCxnSpPr>
        <xdr:cNvPr id="289" name="直線コネクタ 288"/>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85961</xdr:rowOff>
    </xdr:from>
    <xdr:to>
      <xdr:col>14</xdr:col>
      <xdr:colOff>79375</xdr:colOff>
      <xdr:row>38</xdr:row>
      <xdr:rowOff>16111</xdr:rowOff>
    </xdr:to>
    <xdr:sp macro="" textlink="">
      <xdr:nvSpPr>
        <xdr:cNvPr id="290" name="フローチャート : 判断 289"/>
        <xdr:cNvSpPr/>
      </xdr:nvSpPr>
      <xdr:spPr>
        <a:xfrm>
          <a:off x="9588500" y="642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32638</xdr:rowOff>
    </xdr:from>
    <xdr:ext cx="378565" cy="259045"/>
    <xdr:sp macro="" textlink="">
      <xdr:nvSpPr>
        <xdr:cNvPr id="291" name="テキスト ボックス 290"/>
        <xdr:cNvSpPr txBox="1"/>
      </xdr:nvSpPr>
      <xdr:spPr>
        <a:xfrm>
          <a:off x="9450017" y="6204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98878</xdr:rowOff>
    </xdr:from>
    <xdr:to>
      <xdr:col>12</xdr:col>
      <xdr:colOff>511175</xdr:colOff>
      <xdr:row>39</xdr:row>
      <xdr:rowOff>98878</xdr:rowOff>
    </xdr:to>
    <xdr:cxnSp macro="">
      <xdr:nvCxnSpPr>
        <xdr:cNvPr id="292" name="直線コネクタ 291"/>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112413</xdr:rowOff>
    </xdr:from>
    <xdr:to>
      <xdr:col>12</xdr:col>
      <xdr:colOff>561975</xdr:colOff>
      <xdr:row>38</xdr:row>
      <xdr:rowOff>42563</xdr:rowOff>
    </xdr:to>
    <xdr:sp macro="" textlink="">
      <xdr:nvSpPr>
        <xdr:cNvPr id="293" name="フローチャート : 判断 292"/>
        <xdr:cNvSpPr/>
      </xdr:nvSpPr>
      <xdr:spPr>
        <a:xfrm>
          <a:off x="8699500" y="645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59090</xdr:rowOff>
    </xdr:from>
    <xdr:ext cx="378565" cy="259045"/>
    <xdr:sp macro="" textlink="">
      <xdr:nvSpPr>
        <xdr:cNvPr id="294" name="テキスト ボックス 293"/>
        <xdr:cNvSpPr txBox="1"/>
      </xdr:nvSpPr>
      <xdr:spPr>
        <a:xfrm>
          <a:off x="8561017" y="6231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98878</xdr:rowOff>
    </xdr:from>
    <xdr:to>
      <xdr:col>11</xdr:col>
      <xdr:colOff>307975</xdr:colOff>
      <xdr:row>39</xdr:row>
      <xdr:rowOff>98878</xdr:rowOff>
    </xdr:to>
    <xdr:cxnSp macro="">
      <xdr:nvCxnSpPr>
        <xdr:cNvPr id="295" name="直線コネクタ 294"/>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60488</xdr:rowOff>
    </xdr:from>
    <xdr:to>
      <xdr:col>11</xdr:col>
      <xdr:colOff>358775</xdr:colOff>
      <xdr:row>36</xdr:row>
      <xdr:rowOff>162088</xdr:rowOff>
    </xdr:to>
    <xdr:sp macro="" textlink="">
      <xdr:nvSpPr>
        <xdr:cNvPr id="296" name="フローチャート : 判断 295"/>
        <xdr:cNvSpPr/>
      </xdr:nvSpPr>
      <xdr:spPr>
        <a:xfrm>
          <a:off x="7810500" y="6232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7165</xdr:rowOff>
    </xdr:from>
    <xdr:ext cx="469744" cy="259045"/>
    <xdr:sp macro="" textlink="">
      <xdr:nvSpPr>
        <xdr:cNvPr id="297" name="テキスト ボックス 296"/>
        <xdr:cNvSpPr txBox="1"/>
      </xdr:nvSpPr>
      <xdr:spPr>
        <a:xfrm>
          <a:off x="7626427" y="600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57222</xdr:rowOff>
    </xdr:from>
    <xdr:to>
      <xdr:col>10</xdr:col>
      <xdr:colOff>155575</xdr:colOff>
      <xdr:row>35</xdr:row>
      <xdr:rowOff>158822</xdr:rowOff>
    </xdr:to>
    <xdr:sp macro="" textlink="">
      <xdr:nvSpPr>
        <xdr:cNvPr id="298" name="フローチャート : 判断 297"/>
        <xdr:cNvSpPr/>
      </xdr:nvSpPr>
      <xdr:spPr>
        <a:xfrm>
          <a:off x="6921500" y="605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3899</xdr:rowOff>
    </xdr:from>
    <xdr:ext cx="469744" cy="259045"/>
    <xdr:sp macro="" textlink="">
      <xdr:nvSpPr>
        <xdr:cNvPr id="299" name="テキスト ボックス 298"/>
        <xdr:cNvSpPr txBox="1"/>
      </xdr:nvSpPr>
      <xdr:spPr>
        <a:xfrm>
          <a:off x="6737427" y="583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05" name="円/楕円 304"/>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134455</xdr:rowOff>
    </xdr:from>
    <xdr:ext cx="249299" cy="259045"/>
    <xdr:sp macro="" textlink="">
      <xdr:nvSpPr>
        <xdr:cNvPr id="306"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07" name="円/楕円 306"/>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08" name="テキスト ボックス 307"/>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48078</xdr:rowOff>
    </xdr:from>
    <xdr:to>
      <xdr:col>12</xdr:col>
      <xdr:colOff>561975</xdr:colOff>
      <xdr:row>39</xdr:row>
      <xdr:rowOff>149678</xdr:rowOff>
    </xdr:to>
    <xdr:sp macro="" textlink="">
      <xdr:nvSpPr>
        <xdr:cNvPr id="309" name="円/楕円 308"/>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140805</xdr:rowOff>
    </xdr:from>
    <xdr:ext cx="249299" cy="259045"/>
    <xdr:sp macro="" textlink="">
      <xdr:nvSpPr>
        <xdr:cNvPr id="310" name="テキスト ボックス 309"/>
        <xdr:cNvSpPr txBox="1"/>
      </xdr:nvSpPr>
      <xdr:spPr>
        <a:xfrm>
          <a:off x="8625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48078</xdr:rowOff>
    </xdr:from>
    <xdr:to>
      <xdr:col>11</xdr:col>
      <xdr:colOff>358775</xdr:colOff>
      <xdr:row>39</xdr:row>
      <xdr:rowOff>149678</xdr:rowOff>
    </xdr:to>
    <xdr:sp macro="" textlink="">
      <xdr:nvSpPr>
        <xdr:cNvPr id="311" name="円/楕円 310"/>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140805</xdr:rowOff>
    </xdr:from>
    <xdr:ext cx="249299" cy="259045"/>
    <xdr:sp macro="" textlink="">
      <xdr:nvSpPr>
        <xdr:cNvPr id="312" name="テキスト ボックス 311"/>
        <xdr:cNvSpPr txBox="1"/>
      </xdr:nvSpPr>
      <xdr:spPr>
        <a:xfrm>
          <a:off x="773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48078</xdr:rowOff>
    </xdr:from>
    <xdr:to>
      <xdr:col>10</xdr:col>
      <xdr:colOff>155575</xdr:colOff>
      <xdr:row>39</xdr:row>
      <xdr:rowOff>149678</xdr:rowOff>
    </xdr:to>
    <xdr:sp macro="" textlink="">
      <xdr:nvSpPr>
        <xdr:cNvPr id="313" name="円/楕円 312"/>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140805</xdr:rowOff>
    </xdr:from>
    <xdr:ext cx="249299" cy="259045"/>
    <xdr:sp macro="" textlink="">
      <xdr:nvSpPr>
        <xdr:cNvPr id="314" name="テキスト ボックス 313"/>
        <xdr:cNvSpPr txBox="1"/>
      </xdr:nvSpPr>
      <xdr:spPr>
        <a:xfrm>
          <a:off x="684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15,917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54539</xdr:rowOff>
    </xdr:from>
    <xdr:to>
      <xdr:col>15</xdr:col>
      <xdr:colOff>180340</xdr:colOff>
      <xdr:row>59</xdr:row>
      <xdr:rowOff>30825</xdr:rowOff>
    </xdr:to>
    <xdr:cxnSp macro="">
      <xdr:nvCxnSpPr>
        <xdr:cNvPr id="338" name="直線コネクタ 337"/>
        <xdr:cNvCxnSpPr/>
      </xdr:nvCxnSpPr>
      <xdr:spPr>
        <a:xfrm flipV="1">
          <a:off x="10475595" y="8798489"/>
          <a:ext cx="1270" cy="1347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34652</xdr:rowOff>
    </xdr:from>
    <xdr:ext cx="469744" cy="259045"/>
    <xdr:sp macro="" textlink="">
      <xdr:nvSpPr>
        <xdr:cNvPr id="339" name="農林水産業費最小値テキスト"/>
        <xdr:cNvSpPr txBox="1"/>
      </xdr:nvSpPr>
      <xdr:spPr>
        <a:xfrm>
          <a:off x="10528300" y="1015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1,788</a:t>
          </a:r>
          <a:endParaRPr kumimoji="1" lang="ja-JP" altLang="en-US" sz="1000" b="1">
            <a:latin typeface="ＭＳ Ｐゴシック"/>
          </a:endParaRPr>
        </a:p>
      </xdr:txBody>
    </xdr:sp>
    <xdr:clientData/>
  </xdr:oneCellAnchor>
  <xdr:twoCellAnchor>
    <xdr:from>
      <xdr:col>15</xdr:col>
      <xdr:colOff>92075</xdr:colOff>
      <xdr:row>59</xdr:row>
      <xdr:rowOff>30825</xdr:rowOff>
    </xdr:from>
    <xdr:to>
      <xdr:col>15</xdr:col>
      <xdr:colOff>269875</xdr:colOff>
      <xdr:row>59</xdr:row>
      <xdr:rowOff>30825</xdr:rowOff>
    </xdr:to>
    <xdr:cxnSp macro="">
      <xdr:nvCxnSpPr>
        <xdr:cNvPr id="340" name="直線コネクタ 339"/>
        <xdr:cNvCxnSpPr/>
      </xdr:nvCxnSpPr>
      <xdr:spPr>
        <a:xfrm>
          <a:off x="10388600" y="10146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1216</xdr:rowOff>
    </xdr:from>
    <xdr:ext cx="599010" cy="259045"/>
    <xdr:sp macro="" textlink="">
      <xdr:nvSpPr>
        <xdr:cNvPr id="341" name="農林水産業費最大値テキスト"/>
        <xdr:cNvSpPr txBox="1"/>
      </xdr:nvSpPr>
      <xdr:spPr>
        <a:xfrm>
          <a:off x="10528300" y="85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178,676</a:t>
          </a:r>
          <a:endParaRPr kumimoji="1" lang="ja-JP" altLang="en-US" sz="1000" b="1">
            <a:latin typeface="ＭＳ Ｐゴシック"/>
          </a:endParaRPr>
        </a:p>
      </xdr:txBody>
    </xdr:sp>
    <xdr:clientData/>
  </xdr:oneCellAnchor>
  <xdr:twoCellAnchor>
    <xdr:from>
      <xdr:col>15</xdr:col>
      <xdr:colOff>92075</xdr:colOff>
      <xdr:row>51</xdr:row>
      <xdr:rowOff>54539</xdr:rowOff>
    </xdr:from>
    <xdr:to>
      <xdr:col>15</xdr:col>
      <xdr:colOff>269875</xdr:colOff>
      <xdr:row>51</xdr:row>
      <xdr:rowOff>54539</xdr:rowOff>
    </xdr:to>
    <xdr:cxnSp macro="">
      <xdr:nvCxnSpPr>
        <xdr:cNvPr id="342" name="直線コネクタ 341"/>
        <xdr:cNvCxnSpPr/>
      </xdr:nvCxnSpPr>
      <xdr:spPr>
        <a:xfrm>
          <a:off x="10388600" y="87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116291</xdr:rowOff>
    </xdr:from>
    <xdr:to>
      <xdr:col>15</xdr:col>
      <xdr:colOff>180975</xdr:colOff>
      <xdr:row>58</xdr:row>
      <xdr:rowOff>133833</xdr:rowOff>
    </xdr:to>
    <xdr:cxnSp macro="">
      <xdr:nvCxnSpPr>
        <xdr:cNvPr id="343" name="直線コネクタ 342"/>
        <xdr:cNvCxnSpPr/>
      </xdr:nvCxnSpPr>
      <xdr:spPr>
        <a:xfrm flipV="1">
          <a:off x="9639300" y="10060391"/>
          <a:ext cx="838200" cy="17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147172</xdr:rowOff>
    </xdr:from>
    <xdr:ext cx="534377" cy="259045"/>
    <xdr:sp macro="" textlink="">
      <xdr:nvSpPr>
        <xdr:cNvPr id="344" name="農林水産業費平均値テキスト"/>
        <xdr:cNvSpPr txBox="1"/>
      </xdr:nvSpPr>
      <xdr:spPr>
        <a:xfrm>
          <a:off x="10528300" y="9748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27,855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124295</xdr:rowOff>
    </xdr:from>
    <xdr:to>
      <xdr:col>15</xdr:col>
      <xdr:colOff>231775</xdr:colOff>
      <xdr:row>58</xdr:row>
      <xdr:rowOff>54445</xdr:rowOff>
    </xdr:to>
    <xdr:sp macro="" textlink="">
      <xdr:nvSpPr>
        <xdr:cNvPr id="345" name="フローチャート : 判断 344"/>
        <xdr:cNvSpPr/>
      </xdr:nvSpPr>
      <xdr:spPr>
        <a:xfrm>
          <a:off x="10426700" y="989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118471</xdr:rowOff>
    </xdr:from>
    <xdr:to>
      <xdr:col>14</xdr:col>
      <xdr:colOff>28575</xdr:colOff>
      <xdr:row>58</xdr:row>
      <xdr:rowOff>133833</xdr:rowOff>
    </xdr:to>
    <xdr:cxnSp macro="">
      <xdr:nvCxnSpPr>
        <xdr:cNvPr id="346" name="直線コネクタ 345"/>
        <xdr:cNvCxnSpPr/>
      </xdr:nvCxnSpPr>
      <xdr:spPr>
        <a:xfrm>
          <a:off x="8750300" y="10062571"/>
          <a:ext cx="889000" cy="1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37869</xdr:rowOff>
    </xdr:from>
    <xdr:to>
      <xdr:col>14</xdr:col>
      <xdr:colOff>79375</xdr:colOff>
      <xdr:row>57</xdr:row>
      <xdr:rowOff>139469</xdr:rowOff>
    </xdr:to>
    <xdr:sp macro="" textlink="">
      <xdr:nvSpPr>
        <xdr:cNvPr id="347" name="フローチャート : 判断 346"/>
        <xdr:cNvSpPr/>
      </xdr:nvSpPr>
      <xdr:spPr>
        <a:xfrm>
          <a:off x="9588500" y="981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155996</xdr:rowOff>
    </xdr:from>
    <xdr:ext cx="534377" cy="259045"/>
    <xdr:sp macro="" textlink="">
      <xdr:nvSpPr>
        <xdr:cNvPr id="348" name="テキスト ボックス 347"/>
        <xdr:cNvSpPr txBox="1"/>
      </xdr:nvSpPr>
      <xdr:spPr>
        <a:xfrm>
          <a:off x="9372111" y="958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39,197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118471</xdr:rowOff>
    </xdr:from>
    <xdr:to>
      <xdr:col>12</xdr:col>
      <xdr:colOff>511175</xdr:colOff>
      <xdr:row>58</xdr:row>
      <xdr:rowOff>130183</xdr:rowOff>
    </xdr:to>
    <xdr:cxnSp macro="">
      <xdr:nvCxnSpPr>
        <xdr:cNvPr id="349" name="直線コネクタ 348"/>
        <xdr:cNvCxnSpPr/>
      </xdr:nvCxnSpPr>
      <xdr:spPr>
        <a:xfrm flipV="1">
          <a:off x="7861300" y="10062571"/>
          <a:ext cx="889000" cy="11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126871</xdr:rowOff>
    </xdr:from>
    <xdr:to>
      <xdr:col>12</xdr:col>
      <xdr:colOff>561975</xdr:colOff>
      <xdr:row>58</xdr:row>
      <xdr:rowOff>57021</xdr:rowOff>
    </xdr:to>
    <xdr:sp macro="" textlink="">
      <xdr:nvSpPr>
        <xdr:cNvPr id="350" name="フローチャート : 判断 349"/>
        <xdr:cNvSpPr/>
      </xdr:nvSpPr>
      <xdr:spPr>
        <a:xfrm>
          <a:off x="8699500" y="989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73548</xdr:rowOff>
    </xdr:from>
    <xdr:ext cx="534377" cy="259045"/>
    <xdr:sp macro="" textlink="">
      <xdr:nvSpPr>
        <xdr:cNvPr id="351" name="テキスト ボックス 350"/>
        <xdr:cNvSpPr txBox="1"/>
      </xdr:nvSpPr>
      <xdr:spPr>
        <a:xfrm>
          <a:off x="8483111" y="967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130183</xdr:rowOff>
    </xdr:from>
    <xdr:to>
      <xdr:col>11</xdr:col>
      <xdr:colOff>307975</xdr:colOff>
      <xdr:row>58</xdr:row>
      <xdr:rowOff>147808</xdr:rowOff>
    </xdr:to>
    <xdr:cxnSp macro="">
      <xdr:nvCxnSpPr>
        <xdr:cNvPr id="352" name="直線コネクタ 351"/>
        <xdr:cNvCxnSpPr/>
      </xdr:nvCxnSpPr>
      <xdr:spPr>
        <a:xfrm flipV="1">
          <a:off x="6972300" y="10074283"/>
          <a:ext cx="889000" cy="1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123922</xdr:rowOff>
    </xdr:from>
    <xdr:to>
      <xdr:col>11</xdr:col>
      <xdr:colOff>358775</xdr:colOff>
      <xdr:row>58</xdr:row>
      <xdr:rowOff>54072</xdr:rowOff>
    </xdr:to>
    <xdr:sp macro="" textlink="">
      <xdr:nvSpPr>
        <xdr:cNvPr id="353" name="フローチャート : 判断 352"/>
        <xdr:cNvSpPr/>
      </xdr:nvSpPr>
      <xdr:spPr>
        <a:xfrm>
          <a:off x="7810500" y="989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70599</xdr:rowOff>
    </xdr:from>
    <xdr:ext cx="534377" cy="259045"/>
    <xdr:sp macro="" textlink="">
      <xdr:nvSpPr>
        <xdr:cNvPr id="354" name="テキスト ボックス 353"/>
        <xdr:cNvSpPr txBox="1"/>
      </xdr:nvSpPr>
      <xdr:spPr>
        <a:xfrm>
          <a:off x="7594111" y="967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142149</xdr:rowOff>
    </xdr:from>
    <xdr:to>
      <xdr:col>10</xdr:col>
      <xdr:colOff>155575</xdr:colOff>
      <xdr:row>58</xdr:row>
      <xdr:rowOff>72299</xdr:rowOff>
    </xdr:to>
    <xdr:sp macro="" textlink="">
      <xdr:nvSpPr>
        <xdr:cNvPr id="355" name="フローチャート : 判断 354"/>
        <xdr:cNvSpPr/>
      </xdr:nvSpPr>
      <xdr:spPr>
        <a:xfrm>
          <a:off x="6921500" y="991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88826</xdr:rowOff>
    </xdr:from>
    <xdr:ext cx="534377" cy="259045"/>
    <xdr:sp macro="" textlink="">
      <xdr:nvSpPr>
        <xdr:cNvPr id="356" name="テキスト ボックス 355"/>
        <xdr:cNvSpPr txBox="1"/>
      </xdr:nvSpPr>
      <xdr:spPr>
        <a:xfrm>
          <a:off x="6705111" y="969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65491</xdr:rowOff>
    </xdr:from>
    <xdr:to>
      <xdr:col>15</xdr:col>
      <xdr:colOff>231775</xdr:colOff>
      <xdr:row>58</xdr:row>
      <xdr:rowOff>167091</xdr:rowOff>
    </xdr:to>
    <xdr:sp macro="" textlink="">
      <xdr:nvSpPr>
        <xdr:cNvPr id="362" name="円/楕円 361"/>
        <xdr:cNvSpPr/>
      </xdr:nvSpPr>
      <xdr:spPr>
        <a:xfrm>
          <a:off x="10426700" y="1000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151868</xdr:rowOff>
    </xdr:from>
    <xdr:ext cx="534377" cy="259045"/>
    <xdr:sp macro="" textlink="">
      <xdr:nvSpPr>
        <xdr:cNvPr id="363" name="農林水産業費該当値テキスト"/>
        <xdr:cNvSpPr txBox="1"/>
      </xdr:nvSpPr>
      <xdr:spPr>
        <a:xfrm>
          <a:off x="10528300" y="992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13,072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83033</xdr:rowOff>
    </xdr:from>
    <xdr:to>
      <xdr:col>14</xdr:col>
      <xdr:colOff>79375</xdr:colOff>
      <xdr:row>59</xdr:row>
      <xdr:rowOff>13183</xdr:rowOff>
    </xdr:to>
    <xdr:sp macro="" textlink="">
      <xdr:nvSpPr>
        <xdr:cNvPr id="364" name="円/楕円 363"/>
        <xdr:cNvSpPr/>
      </xdr:nvSpPr>
      <xdr:spPr>
        <a:xfrm>
          <a:off x="9588500" y="1002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4310</xdr:rowOff>
    </xdr:from>
    <xdr:ext cx="534377" cy="259045"/>
    <xdr:sp macro="" textlink="">
      <xdr:nvSpPr>
        <xdr:cNvPr id="365" name="テキスト ボックス 364"/>
        <xdr:cNvSpPr txBox="1"/>
      </xdr:nvSpPr>
      <xdr:spPr>
        <a:xfrm>
          <a:off x="9372111" y="1011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10,770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67671</xdr:rowOff>
    </xdr:from>
    <xdr:to>
      <xdr:col>12</xdr:col>
      <xdr:colOff>561975</xdr:colOff>
      <xdr:row>58</xdr:row>
      <xdr:rowOff>169271</xdr:rowOff>
    </xdr:to>
    <xdr:sp macro="" textlink="">
      <xdr:nvSpPr>
        <xdr:cNvPr id="366" name="円/楕円 365"/>
        <xdr:cNvSpPr/>
      </xdr:nvSpPr>
      <xdr:spPr>
        <a:xfrm>
          <a:off x="8699500" y="1001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160398</xdr:rowOff>
    </xdr:from>
    <xdr:ext cx="534377" cy="259045"/>
    <xdr:sp macro="" textlink="">
      <xdr:nvSpPr>
        <xdr:cNvPr id="367" name="テキスト ボックス 366"/>
        <xdr:cNvSpPr txBox="1"/>
      </xdr:nvSpPr>
      <xdr:spPr>
        <a:xfrm>
          <a:off x="8483111" y="1010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12,786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79383</xdr:rowOff>
    </xdr:from>
    <xdr:to>
      <xdr:col>11</xdr:col>
      <xdr:colOff>358775</xdr:colOff>
      <xdr:row>59</xdr:row>
      <xdr:rowOff>9533</xdr:rowOff>
    </xdr:to>
    <xdr:sp macro="" textlink="">
      <xdr:nvSpPr>
        <xdr:cNvPr id="368" name="円/楕円 367"/>
        <xdr:cNvSpPr/>
      </xdr:nvSpPr>
      <xdr:spPr>
        <a:xfrm>
          <a:off x="7810500" y="1002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660</xdr:rowOff>
    </xdr:from>
    <xdr:ext cx="534377" cy="259045"/>
    <xdr:sp macro="" textlink="">
      <xdr:nvSpPr>
        <xdr:cNvPr id="369" name="テキスト ボックス 368"/>
        <xdr:cNvSpPr txBox="1"/>
      </xdr:nvSpPr>
      <xdr:spPr>
        <a:xfrm>
          <a:off x="7594111" y="1011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11,249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97008</xdr:rowOff>
    </xdr:from>
    <xdr:to>
      <xdr:col>10</xdr:col>
      <xdr:colOff>155575</xdr:colOff>
      <xdr:row>59</xdr:row>
      <xdr:rowOff>27158</xdr:rowOff>
    </xdr:to>
    <xdr:sp macro="" textlink="">
      <xdr:nvSpPr>
        <xdr:cNvPr id="370" name="円/楕円 369"/>
        <xdr:cNvSpPr/>
      </xdr:nvSpPr>
      <xdr:spPr>
        <a:xfrm>
          <a:off x="6921500" y="1004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18285</xdr:rowOff>
    </xdr:from>
    <xdr:ext cx="469744" cy="259045"/>
    <xdr:sp macro="" textlink="">
      <xdr:nvSpPr>
        <xdr:cNvPr id="371" name="テキスト ボックス 370"/>
        <xdr:cNvSpPr txBox="1"/>
      </xdr:nvSpPr>
      <xdr:spPr>
        <a:xfrm>
          <a:off x="6737427" y="10133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5" name="テキスト ボックス 38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7" name="テキスト ボックス 38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9" name="テキスト ボックス 38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1" name="テキスト ボックス 39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16736</xdr:rowOff>
    </xdr:from>
    <xdr:to>
      <xdr:col>15</xdr:col>
      <xdr:colOff>180340</xdr:colOff>
      <xdr:row>78</xdr:row>
      <xdr:rowOff>121755</xdr:rowOff>
    </xdr:to>
    <xdr:cxnSp macro="">
      <xdr:nvCxnSpPr>
        <xdr:cNvPr id="393" name="直線コネクタ 392"/>
        <xdr:cNvCxnSpPr/>
      </xdr:nvCxnSpPr>
      <xdr:spPr>
        <a:xfrm flipV="1">
          <a:off x="10475595" y="12018236"/>
          <a:ext cx="1270" cy="1476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125582</xdr:rowOff>
    </xdr:from>
    <xdr:ext cx="378565" cy="259045"/>
    <xdr:sp macro="" textlink="">
      <xdr:nvSpPr>
        <xdr:cNvPr id="394" name="商工費最小値テキスト"/>
        <xdr:cNvSpPr txBox="1"/>
      </xdr:nvSpPr>
      <xdr:spPr>
        <a:xfrm>
          <a:off x="10528300" y="13498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785</a:t>
          </a:r>
          <a:endParaRPr kumimoji="1" lang="ja-JP" altLang="en-US" sz="1000" b="1">
            <a:latin typeface="ＭＳ Ｐゴシック"/>
          </a:endParaRPr>
        </a:p>
      </xdr:txBody>
    </xdr:sp>
    <xdr:clientData/>
  </xdr:oneCellAnchor>
  <xdr:twoCellAnchor>
    <xdr:from>
      <xdr:col>15</xdr:col>
      <xdr:colOff>92075</xdr:colOff>
      <xdr:row>78</xdr:row>
      <xdr:rowOff>121755</xdr:rowOff>
    </xdr:from>
    <xdr:to>
      <xdr:col>15</xdr:col>
      <xdr:colOff>269875</xdr:colOff>
      <xdr:row>78</xdr:row>
      <xdr:rowOff>121755</xdr:rowOff>
    </xdr:to>
    <xdr:cxnSp macro="">
      <xdr:nvCxnSpPr>
        <xdr:cNvPr id="395" name="直線コネクタ 394"/>
        <xdr:cNvCxnSpPr/>
      </xdr:nvCxnSpPr>
      <xdr:spPr>
        <a:xfrm>
          <a:off x="10388600" y="13494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134863</xdr:rowOff>
    </xdr:from>
    <xdr:ext cx="534377" cy="259045"/>
    <xdr:sp macro="" textlink="">
      <xdr:nvSpPr>
        <xdr:cNvPr id="396" name="商工費最大値テキスト"/>
        <xdr:cNvSpPr txBox="1"/>
      </xdr:nvSpPr>
      <xdr:spPr>
        <a:xfrm>
          <a:off x="10528300" y="1179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65,379</a:t>
          </a:r>
          <a:endParaRPr kumimoji="1" lang="ja-JP" altLang="en-US" sz="1000" b="1">
            <a:latin typeface="ＭＳ Ｐゴシック"/>
          </a:endParaRPr>
        </a:p>
      </xdr:txBody>
    </xdr:sp>
    <xdr:clientData/>
  </xdr:oneCellAnchor>
  <xdr:twoCellAnchor>
    <xdr:from>
      <xdr:col>15</xdr:col>
      <xdr:colOff>92075</xdr:colOff>
      <xdr:row>70</xdr:row>
      <xdr:rowOff>16736</xdr:rowOff>
    </xdr:from>
    <xdr:to>
      <xdr:col>15</xdr:col>
      <xdr:colOff>269875</xdr:colOff>
      <xdr:row>70</xdr:row>
      <xdr:rowOff>16736</xdr:rowOff>
    </xdr:to>
    <xdr:cxnSp macro="">
      <xdr:nvCxnSpPr>
        <xdr:cNvPr id="397" name="直線コネクタ 396"/>
        <xdr:cNvCxnSpPr/>
      </xdr:nvCxnSpPr>
      <xdr:spPr>
        <a:xfrm>
          <a:off x="10388600" y="12018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119492</xdr:rowOff>
    </xdr:from>
    <xdr:to>
      <xdr:col>15</xdr:col>
      <xdr:colOff>180975</xdr:colOff>
      <xdr:row>78</xdr:row>
      <xdr:rowOff>120269</xdr:rowOff>
    </xdr:to>
    <xdr:cxnSp macro="">
      <xdr:nvCxnSpPr>
        <xdr:cNvPr id="398" name="直線コネクタ 397"/>
        <xdr:cNvCxnSpPr/>
      </xdr:nvCxnSpPr>
      <xdr:spPr>
        <a:xfrm>
          <a:off x="9639300" y="13492592"/>
          <a:ext cx="8382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148879</xdr:rowOff>
    </xdr:from>
    <xdr:ext cx="534377" cy="259045"/>
    <xdr:sp macro="" textlink="">
      <xdr:nvSpPr>
        <xdr:cNvPr id="399" name="商工費平均値テキスト"/>
        <xdr:cNvSpPr txBox="1"/>
      </xdr:nvSpPr>
      <xdr:spPr>
        <a:xfrm>
          <a:off x="10528300" y="13007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13,377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126002</xdr:rowOff>
    </xdr:from>
    <xdr:to>
      <xdr:col>15</xdr:col>
      <xdr:colOff>231775</xdr:colOff>
      <xdr:row>77</xdr:row>
      <xdr:rowOff>56152</xdr:rowOff>
    </xdr:to>
    <xdr:sp macro="" textlink="">
      <xdr:nvSpPr>
        <xdr:cNvPr id="400" name="フローチャート : 判断 399"/>
        <xdr:cNvSpPr/>
      </xdr:nvSpPr>
      <xdr:spPr>
        <a:xfrm>
          <a:off x="10426700" y="1315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119218</xdr:rowOff>
    </xdr:from>
    <xdr:to>
      <xdr:col>14</xdr:col>
      <xdr:colOff>28575</xdr:colOff>
      <xdr:row>78</xdr:row>
      <xdr:rowOff>119492</xdr:rowOff>
    </xdr:to>
    <xdr:cxnSp macro="">
      <xdr:nvCxnSpPr>
        <xdr:cNvPr id="401" name="直線コネクタ 400"/>
        <xdr:cNvCxnSpPr/>
      </xdr:nvCxnSpPr>
      <xdr:spPr>
        <a:xfrm>
          <a:off x="8750300" y="13492318"/>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152336</xdr:rowOff>
    </xdr:from>
    <xdr:to>
      <xdr:col>14</xdr:col>
      <xdr:colOff>79375</xdr:colOff>
      <xdr:row>76</xdr:row>
      <xdr:rowOff>82486</xdr:rowOff>
    </xdr:to>
    <xdr:sp macro="" textlink="">
      <xdr:nvSpPr>
        <xdr:cNvPr id="402" name="フローチャート : 判断 401"/>
        <xdr:cNvSpPr/>
      </xdr:nvSpPr>
      <xdr:spPr>
        <a:xfrm>
          <a:off x="9588500" y="1301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99013</xdr:rowOff>
    </xdr:from>
    <xdr:ext cx="534377" cy="259045"/>
    <xdr:sp macro="" textlink="">
      <xdr:nvSpPr>
        <xdr:cNvPr id="403" name="テキスト ボックス 402"/>
        <xdr:cNvSpPr txBox="1"/>
      </xdr:nvSpPr>
      <xdr:spPr>
        <a:xfrm>
          <a:off x="9372111" y="1278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19,725</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118601</xdr:rowOff>
    </xdr:from>
    <xdr:to>
      <xdr:col>12</xdr:col>
      <xdr:colOff>511175</xdr:colOff>
      <xdr:row>78</xdr:row>
      <xdr:rowOff>119218</xdr:rowOff>
    </xdr:to>
    <xdr:cxnSp macro="">
      <xdr:nvCxnSpPr>
        <xdr:cNvPr id="404" name="直線コネクタ 403"/>
        <xdr:cNvCxnSpPr/>
      </xdr:nvCxnSpPr>
      <xdr:spPr>
        <a:xfrm>
          <a:off x="7861300" y="13491701"/>
          <a:ext cx="8890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149022</xdr:rowOff>
    </xdr:from>
    <xdr:to>
      <xdr:col>12</xdr:col>
      <xdr:colOff>561975</xdr:colOff>
      <xdr:row>77</xdr:row>
      <xdr:rowOff>79172</xdr:rowOff>
    </xdr:to>
    <xdr:sp macro="" textlink="">
      <xdr:nvSpPr>
        <xdr:cNvPr id="405" name="フローチャート : 判断 404"/>
        <xdr:cNvSpPr/>
      </xdr:nvSpPr>
      <xdr:spPr>
        <a:xfrm>
          <a:off x="8699500" y="1317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95699</xdr:rowOff>
    </xdr:from>
    <xdr:ext cx="534377" cy="259045"/>
    <xdr:sp macro="" textlink="">
      <xdr:nvSpPr>
        <xdr:cNvPr id="406" name="テキスト ボックス 405"/>
        <xdr:cNvSpPr txBox="1"/>
      </xdr:nvSpPr>
      <xdr:spPr>
        <a:xfrm>
          <a:off x="8483111" y="1295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116360</xdr:rowOff>
    </xdr:from>
    <xdr:to>
      <xdr:col>11</xdr:col>
      <xdr:colOff>307975</xdr:colOff>
      <xdr:row>78</xdr:row>
      <xdr:rowOff>118601</xdr:rowOff>
    </xdr:to>
    <xdr:cxnSp macro="">
      <xdr:nvCxnSpPr>
        <xdr:cNvPr id="407" name="直線コネクタ 406"/>
        <xdr:cNvCxnSpPr/>
      </xdr:nvCxnSpPr>
      <xdr:spPr>
        <a:xfrm>
          <a:off x="6972300" y="13489460"/>
          <a:ext cx="889000" cy="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157572</xdr:rowOff>
    </xdr:from>
    <xdr:to>
      <xdr:col>11</xdr:col>
      <xdr:colOff>358775</xdr:colOff>
      <xdr:row>77</xdr:row>
      <xdr:rowOff>87722</xdr:rowOff>
    </xdr:to>
    <xdr:sp macro="" textlink="">
      <xdr:nvSpPr>
        <xdr:cNvPr id="408" name="フローチャート : 判断 407"/>
        <xdr:cNvSpPr/>
      </xdr:nvSpPr>
      <xdr:spPr>
        <a:xfrm>
          <a:off x="7810500" y="1318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104249</xdr:rowOff>
    </xdr:from>
    <xdr:ext cx="534377" cy="259045"/>
    <xdr:sp macro="" textlink="">
      <xdr:nvSpPr>
        <xdr:cNvPr id="409" name="テキスト ボックス 408"/>
        <xdr:cNvSpPr txBox="1"/>
      </xdr:nvSpPr>
      <xdr:spPr>
        <a:xfrm>
          <a:off x="7594111" y="129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167767</xdr:rowOff>
    </xdr:from>
    <xdr:to>
      <xdr:col>10</xdr:col>
      <xdr:colOff>155575</xdr:colOff>
      <xdr:row>77</xdr:row>
      <xdr:rowOff>97917</xdr:rowOff>
    </xdr:to>
    <xdr:sp macro="" textlink="">
      <xdr:nvSpPr>
        <xdr:cNvPr id="410" name="フローチャート : 判断 409"/>
        <xdr:cNvSpPr/>
      </xdr:nvSpPr>
      <xdr:spPr>
        <a:xfrm>
          <a:off x="6921500" y="13197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114444</xdr:rowOff>
    </xdr:from>
    <xdr:ext cx="534377" cy="259045"/>
    <xdr:sp macro="" textlink="">
      <xdr:nvSpPr>
        <xdr:cNvPr id="411" name="テキスト ボックス 410"/>
        <xdr:cNvSpPr txBox="1"/>
      </xdr:nvSpPr>
      <xdr:spPr>
        <a:xfrm>
          <a:off x="6705111" y="1297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69469</xdr:rowOff>
    </xdr:from>
    <xdr:to>
      <xdr:col>15</xdr:col>
      <xdr:colOff>231775</xdr:colOff>
      <xdr:row>78</xdr:row>
      <xdr:rowOff>171069</xdr:rowOff>
    </xdr:to>
    <xdr:sp macro="" textlink="">
      <xdr:nvSpPr>
        <xdr:cNvPr id="417" name="円/楕円 416"/>
        <xdr:cNvSpPr/>
      </xdr:nvSpPr>
      <xdr:spPr>
        <a:xfrm>
          <a:off x="10426700" y="1344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155846</xdr:rowOff>
    </xdr:from>
    <xdr:ext cx="378565" cy="259045"/>
    <xdr:sp macro="" textlink="">
      <xdr:nvSpPr>
        <xdr:cNvPr id="418" name="商工費該当値テキスト"/>
        <xdr:cNvSpPr txBox="1"/>
      </xdr:nvSpPr>
      <xdr:spPr>
        <a:xfrm>
          <a:off x="10528300" y="133574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68692</xdr:rowOff>
    </xdr:from>
    <xdr:to>
      <xdr:col>14</xdr:col>
      <xdr:colOff>79375</xdr:colOff>
      <xdr:row>78</xdr:row>
      <xdr:rowOff>170292</xdr:rowOff>
    </xdr:to>
    <xdr:sp macro="" textlink="">
      <xdr:nvSpPr>
        <xdr:cNvPr id="419" name="円/楕円 418"/>
        <xdr:cNvSpPr/>
      </xdr:nvSpPr>
      <xdr:spPr>
        <a:xfrm>
          <a:off x="9588500" y="1344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78</xdr:row>
      <xdr:rowOff>161419</xdr:rowOff>
    </xdr:from>
    <xdr:ext cx="378565" cy="259045"/>
    <xdr:sp macro="" textlink="">
      <xdr:nvSpPr>
        <xdr:cNvPr id="420" name="テキスト ボックス 419"/>
        <xdr:cNvSpPr txBox="1"/>
      </xdr:nvSpPr>
      <xdr:spPr>
        <a:xfrm>
          <a:off x="9450017" y="13534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68418</xdr:rowOff>
    </xdr:from>
    <xdr:to>
      <xdr:col>12</xdr:col>
      <xdr:colOff>561975</xdr:colOff>
      <xdr:row>78</xdr:row>
      <xdr:rowOff>170018</xdr:rowOff>
    </xdr:to>
    <xdr:sp macro="" textlink="">
      <xdr:nvSpPr>
        <xdr:cNvPr id="421" name="円/楕円 420"/>
        <xdr:cNvSpPr/>
      </xdr:nvSpPr>
      <xdr:spPr>
        <a:xfrm>
          <a:off x="8699500" y="1344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78</xdr:row>
      <xdr:rowOff>161145</xdr:rowOff>
    </xdr:from>
    <xdr:ext cx="378565" cy="259045"/>
    <xdr:sp macro="" textlink="">
      <xdr:nvSpPr>
        <xdr:cNvPr id="422" name="テキスト ボックス 421"/>
        <xdr:cNvSpPr txBox="1"/>
      </xdr:nvSpPr>
      <xdr:spPr>
        <a:xfrm>
          <a:off x="8561017" y="135342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67801</xdr:rowOff>
    </xdr:from>
    <xdr:to>
      <xdr:col>11</xdr:col>
      <xdr:colOff>358775</xdr:colOff>
      <xdr:row>78</xdr:row>
      <xdr:rowOff>169401</xdr:rowOff>
    </xdr:to>
    <xdr:sp macro="" textlink="">
      <xdr:nvSpPr>
        <xdr:cNvPr id="423" name="円/楕円 422"/>
        <xdr:cNvSpPr/>
      </xdr:nvSpPr>
      <xdr:spPr>
        <a:xfrm>
          <a:off x="7810500" y="1344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78</xdr:row>
      <xdr:rowOff>160528</xdr:rowOff>
    </xdr:from>
    <xdr:ext cx="378565" cy="259045"/>
    <xdr:sp macro="" textlink="">
      <xdr:nvSpPr>
        <xdr:cNvPr id="424" name="テキスト ボックス 423"/>
        <xdr:cNvSpPr txBox="1"/>
      </xdr:nvSpPr>
      <xdr:spPr>
        <a:xfrm>
          <a:off x="7672017" y="135336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65560</xdr:rowOff>
    </xdr:from>
    <xdr:to>
      <xdr:col>10</xdr:col>
      <xdr:colOff>155575</xdr:colOff>
      <xdr:row>78</xdr:row>
      <xdr:rowOff>167160</xdr:rowOff>
    </xdr:to>
    <xdr:sp macro="" textlink="">
      <xdr:nvSpPr>
        <xdr:cNvPr id="425" name="円/楕円 424"/>
        <xdr:cNvSpPr/>
      </xdr:nvSpPr>
      <xdr:spPr>
        <a:xfrm>
          <a:off x="6921500" y="1343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158287</xdr:rowOff>
    </xdr:from>
    <xdr:ext cx="469744" cy="259045"/>
    <xdr:sp macro="" textlink="">
      <xdr:nvSpPr>
        <xdr:cNvPr id="426" name="テキスト ボックス 425"/>
        <xdr:cNvSpPr txBox="1"/>
      </xdr:nvSpPr>
      <xdr:spPr>
        <a:xfrm>
          <a:off x="6737427" y="1353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54,800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95352</xdr:rowOff>
    </xdr:from>
    <xdr:to>
      <xdr:col>15</xdr:col>
      <xdr:colOff>180340</xdr:colOff>
      <xdr:row>98</xdr:row>
      <xdr:rowOff>82733</xdr:rowOff>
    </xdr:to>
    <xdr:cxnSp macro="">
      <xdr:nvCxnSpPr>
        <xdr:cNvPr id="448" name="直線コネクタ 447"/>
        <xdr:cNvCxnSpPr/>
      </xdr:nvCxnSpPr>
      <xdr:spPr>
        <a:xfrm flipV="1">
          <a:off x="10475595" y="15697302"/>
          <a:ext cx="1270" cy="1187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86560</xdr:rowOff>
    </xdr:from>
    <xdr:ext cx="534377" cy="259045"/>
    <xdr:sp macro="" textlink="">
      <xdr:nvSpPr>
        <xdr:cNvPr id="449" name="土木費最小値テキスト"/>
        <xdr:cNvSpPr txBox="1"/>
      </xdr:nvSpPr>
      <xdr:spPr>
        <a:xfrm>
          <a:off x="10528300" y="1688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12,460</a:t>
          </a:r>
          <a:endParaRPr kumimoji="1" lang="ja-JP" altLang="en-US" sz="1000" b="1">
            <a:latin typeface="ＭＳ Ｐゴシック"/>
          </a:endParaRPr>
        </a:p>
      </xdr:txBody>
    </xdr:sp>
    <xdr:clientData/>
  </xdr:oneCellAnchor>
  <xdr:twoCellAnchor>
    <xdr:from>
      <xdr:col>15</xdr:col>
      <xdr:colOff>92075</xdr:colOff>
      <xdr:row>98</xdr:row>
      <xdr:rowOff>82733</xdr:rowOff>
    </xdr:from>
    <xdr:to>
      <xdr:col>15</xdr:col>
      <xdr:colOff>269875</xdr:colOff>
      <xdr:row>98</xdr:row>
      <xdr:rowOff>82733</xdr:rowOff>
    </xdr:to>
    <xdr:cxnSp macro="">
      <xdr:nvCxnSpPr>
        <xdr:cNvPr id="450" name="直線コネクタ 449"/>
        <xdr:cNvCxnSpPr/>
      </xdr:nvCxnSpPr>
      <xdr:spPr>
        <a:xfrm>
          <a:off x="10388600" y="1688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42029</xdr:rowOff>
    </xdr:from>
    <xdr:ext cx="599010" cy="259045"/>
    <xdr:sp macro="" textlink="">
      <xdr:nvSpPr>
        <xdr:cNvPr id="451" name="土木費最大値テキスト"/>
        <xdr:cNvSpPr txBox="1"/>
      </xdr:nvSpPr>
      <xdr:spPr>
        <a:xfrm>
          <a:off x="10528300" y="15472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272,200</a:t>
          </a:r>
          <a:endParaRPr kumimoji="1" lang="ja-JP" altLang="en-US" sz="1000" b="1">
            <a:latin typeface="ＭＳ Ｐゴシック"/>
          </a:endParaRPr>
        </a:p>
      </xdr:txBody>
    </xdr:sp>
    <xdr:clientData/>
  </xdr:oneCellAnchor>
  <xdr:twoCellAnchor>
    <xdr:from>
      <xdr:col>15</xdr:col>
      <xdr:colOff>92075</xdr:colOff>
      <xdr:row>91</xdr:row>
      <xdr:rowOff>95352</xdr:rowOff>
    </xdr:from>
    <xdr:to>
      <xdr:col>15</xdr:col>
      <xdr:colOff>269875</xdr:colOff>
      <xdr:row>91</xdr:row>
      <xdr:rowOff>95352</xdr:rowOff>
    </xdr:to>
    <xdr:cxnSp macro="">
      <xdr:nvCxnSpPr>
        <xdr:cNvPr id="452" name="直線コネクタ 451"/>
        <xdr:cNvCxnSpPr/>
      </xdr:nvCxnSpPr>
      <xdr:spPr>
        <a:xfrm>
          <a:off x="10388600" y="15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79259</xdr:rowOff>
    </xdr:from>
    <xdr:to>
      <xdr:col>15</xdr:col>
      <xdr:colOff>180975</xdr:colOff>
      <xdr:row>97</xdr:row>
      <xdr:rowOff>112519</xdr:rowOff>
    </xdr:to>
    <xdr:cxnSp macro="">
      <xdr:nvCxnSpPr>
        <xdr:cNvPr id="453" name="直線コネクタ 452"/>
        <xdr:cNvCxnSpPr/>
      </xdr:nvCxnSpPr>
      <xdr:spPr>
        <a:xfrm flipV="1">
          <a:off x="9639300" y="16709909"/>
          <a:ext cx="838200" cy="3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41925</xdr:rowOff>
    </xdr:from>
    <xdr:ext cx="534377" cy="259045"/>
    <xdr:sp macro="" textlink="">
      <xdr:nvSpPr>
        <xdr:cNvPr id="454" name="土木費平均値テキスト"/>
        <xdr:cNvSpPr txBox="1"/>
      </xdr:nvSpPr>
      <xdr:spPr>
        <a:xfrm>
          <a:off x="10528300" y="16501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52,778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19048</xdr:rowOff>
    </xdr:from>
    <xdr:to>
      <xdr:col>15</xdr:col>
      <xdr:colOff>231775</xdr:colOff>
      <xdr:row>97</xdr:row>
      <xdr:rowOff>120648</xdr:rowOff>
    </xdr:to>
    <xdr:sp macro="" textlink="">
      <xdr:nvSpPr>
        <xdr:cNvPr id="455" name="フローチャート : 判断 454"/>
        <xdr:cNvSpPr/>
      </xdr:nvSpPr>
      <xdr:spPr>
        <a:xfrm>
          <a:off x="10426700" y="1664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111742</xdr:rowOff>
    </xdr:from>
    <xdr:to>
      <xdr:col>14</xdr:col>
      <xdr:colOff>28575</xdr:colOff>
      <xdr:row>97</xdr:row>
      <xdr:rowOff>112519</xdr:rowOff>
    </xdr:to>
    <xdr:cxnSp macro="">
      <xdr:nvCxnSpPr>
        <xdr:cNvPr id="456" name="直線コネクタ 455"/>
        <xdr:cNvCxnSpPr/>
      </xdr:nvCxnSpPr>
      <xdr:spPr>
        <a:xfrm>
          <a:off x="8750300" y="16742392"/>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80314</xdr:rowOff>
    </xdr:from>
    <xdr:to>
      <xdr:col>14</xdr:col>
      <xdr:colOff>79375</xdr:colOff>
      <xdr:row>97</xdr:row>
      <xdr:rowOff>10464</xdr:rowOff>
    </xdr:to>
    <xdr:sp macro="" textlink="">
      <xdr:nvSpPr>
        <xdr:cNvPr id="457" name="フローチャート : 判断 456"/>
        <xdr:cNvSpPr/>
      </xdr:nvSpPr>
      <xdr:spPr>
        <a:xfrm>
          <a:off x="9588500" y="1653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26991</xdr:rowOff>
    </xdr:from>
    <xdr:ext cx="534377" cy="259045"/>
    <xdr:sp macro="" textlink="">
      <xdr:nvSpPr>
        <xdr:cNvPr id="458" name="テキスト ボックス 457"/>
        <xdr:cNvSpPr txBox="1"/>
      </xdr:nvSpPr>
      <xdr:spPr>
        <a:xfrm>
          <a:off x="9372111" y="16314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76,878</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111742</xdr:rowOff>
    </xdr:from>
    <xdr:to>
      <xdr:col>12</xdr:col>
      <xdr:colOff>511175</xdr:colOff>
      <xdr:row>97</xdr:row>
      <xdr:rowOff>138736</xdr:rowOff>
    </xdr:to>
    <xdr:cxnSp macro="">
      <xdr:nvCxnSpPr>
        <xdr:cNvPr id="459" name="直線コネクタ 458"/>
        <xdr:cNvCxnSpPr/>
      </xdr:nvCxnSpPr>
      <xdr:spPr>
        <a:xfrm flipV="1">
          <a:off x="7861300" y="16742392"/>
          <a:ext cx="889000" cy="26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14802</xdr:rowOff>
    </xdr:from>
    <xdr:to>
      <xdr:col>12</xdr:col>
      <xdr:colOff>561975</xdr:colOff>
      <xdr:row>97</xdr:row>
      <xdr:rowOff>116402</xdr:rowOff>
    </xdr:to>
    <xdr:sp macro="" textlink="">
      <xdr:nvSpPr>
        <xdr:cNvPr id="460" name="フローチャート : 判断 459"/>
        <xdr:cNvSpPr/>
      </xdr:nvSpPr>
      <xdr:spPr>
        <a:xfrm>
          <a:off x="8699500" y="1664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132929</xdr:rowOff>
    </xdr:from>
    <xdr:ext cx="534377" cy="259045"/>
    <xdr:sp macro="" textlink="">
      <xdr:nvSpPr>
        <xdr:cNvPr id="461" name="テキスト ボックス 460"/>
        <xdr:cNvSpPr txBox="1"/>
      </xdr:nvSpPr>
      <xdr:spPr>
        <a:xfrm>
          <a:off x="8483111" y="1642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92202</xdr:rowOff>
    </xdr:from>
    <xdr:to>
      <xdr:col>11</xdr:col>
      <xdr:colOff>307975</xdr:colOff>
      <xdr:row>97</xdr:row>
      <xdr:rowOff>138736</xdr:rowOff>
    </xdr:to>
    <xdr:cxnSp macro="">
      <xdr:nvCxnSpPr>
        <xdr:cNvPr id="462" name="直線コネクタ 461"/>
        <xdr:cNvCxnSpPr/>
      </xdr:nvCxnSpPr>
      <xdr:spPr>
        <a:xfrm>
          <a:off x="6972300" y="16722852"/>
          <a:ext cx="889000" cy="46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10092</xdr:rowOff>
    </xdr:from>
    <xdr:to>
      <xdr:col>11</xdr:col>
      <xdr:colOff>358775</xdr:colOff>
      <xdr:row>97</xdr:row>
      <xdr:rowOff>111692</xdr:rowOff>
    </xdr:to>
    <xdr:sp macro="" textlink="">
      <xdr:nvSpPr>
        <xdr:cNvPr id="463" name="フローチャート : 判断 462"/>
        <xdr:cNvSpPr/>
      </xdr:nvSpPr>
      <xdr:spPr>
        <a:xfrm>
          <a:off x="7810500" y="1664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128219</xdr:rowOff>
    </xdr:from>
    <xdr:ext cx="534377" cy="259045"/>
    <xdr:sp macro="" textlink="">
      <xdr:nvSpPr>
        <xdr:cNvPr id="464" name="テキスト ボックス 463"/>
        <xdr:cNvSpPr txBox="1"/>
      </xdr:nvSpPr>
      <xdr:spPr>
        <a:xfrm>
          <a:off x="7594111" y="1641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43821</xdr:rowOff>
    </xdr:from>
    <xdr:to>
      <xdr:col>10</xdr:col>
      <xdr:colOff>155575</xdr:colOff>
      <xdr:row>97</xdr:row>
      <xdr:rowOff>145421</xdr:rowOff>
    </xdr:to>
    <xdr:sp macro="" textlink="">
      <xdr:nvSpPr>
        <xdr:cNvPr id="465" name="フローチャート : 判断 464"/>
        <xdr:cNvSpPr/>
      </xdr:nvSpPr>
      <xdr:spPr>
        <a:xfrm>
          <a:off x="6921500" y="166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136548</xdr:rowOff>
    </xdr:from>
    <xdr:ext cx="534377" cy="259045"/>
    <xdr:sp macro="" textlink="">
      <xdr:nvSpPr>
        <xdr:cNvPr id="466" name="テキスト ボックス 465"/>
        <xdr:cNvSpPr txBox="1"/>
      </xdr:nvSpPr>
      <xdr:spPr>
        <a:xfrm>
          <a:off x="6705111" y="167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28459</xdr:rowOff>
    </xdr:from>
    <xdr:to>
      <xdr:col>15</xdr:col>
      <xdr:colOff>231775</xdr:colOff>
      <xdr:row>97</xdr:row>
      <xdr:rowOff>130059</xdr:rowOff>
    </xdr:to>
    <xdr:sp macro="" textlink="">
      <xdr:nvSpPr>
        <xdr:cNvPr id="472" name="円/楕円 471"/>
        <xdr:cNvSpPr/>
      </xdr:nvSpPr>
      <xdr:spPr>
        <a:xfrm>
          <a:off x="10426700" y="1665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6886</xdr:rowOff>
    </xdr:from>
    <xdr:ext cx="534377" cy="259045"/>
    <xdr:sp macro="" textlink="">
      <xdr:nvSpPr>
        <xdr:cNvPr id="473" name="土木費該当値テキスト"/>
        <xdr:cNvSpPr txBox="1"/>
      </xdr:nvSpPr>
      <xdr:spPr>
        <a:xfrm>
          <a:off x="10528300" y="1663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50,720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61719</xdr:rowOff>
    </xdr:from>
    <xdr:to>
      <xdr:col>14</xdr:col>
      <xdr:colOff>79375</xdr:colOff>
      <xdr:row>97</xdr:row>
      <xdr:rowOff>163319</xdr:rowOff>
    </xdr:to>
    <xdr:sp macro="" textlink="">
      <xdr:nvSpPr>
        <xdr:cNvPr id="474" name="円/楕円 473"/>
        <xdr:cNvSpPr/>
      </xdr:nvSpPr>
      <xdr:spPr>
        <a:xfrm>
          <a:off x="9588500" y="1669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154446</xdr:rowOff>
    </xdr:from>
    <xdr:ext cx="534377" cy="259045"/>
    <xdr:sp macro="" textlink="">
      <xdr:nvSpPr>
        <xdr:cNvPr id="475" name="テキスト ボックス 474"/>
        <xdr:cNvSpPr txBox="1"/>
      </xdr:nvSpPr>
      <xdr:spPr>
        <a:xfrm>
          <a:off x="9372111" y="1678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43,445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60942</xdr:rowOff>
    </xdr:from>
    <xdr:to>
      <xdr:col>12</xdr:col>
      <xdr:colOff>561975</xdr:colOff>
      <xdr:row>97</xdr:row>
      <xdr:rowOff>162542</xdr:rowOff>
    </xdr:to>
    <xdr:sp macro="" textlink="">
      <xdr:nvSpPr>
        <xdr:cNvPr id="476" name="円/楕円 475"/>
        <xdr:cNvSpPr/>
      </xdr:nvSpPr>
      <xdr:spPr>
        <a:xfrm>
          <a:off x="8699500" y="1669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153669</xdr:rowOff>
    </xdr:from>
    <xdr:ext cx="534377" cy="259045"/>
    <xdr:sp macro="" textlink="">
      <xdr:nvSpPr>
        <xdr:cNvPr id="477" name="テキスト ボックス 476"/>
        <xdr:cNvSpPr txBox="1"/>
      </xdr:nvSpPr>
      <xdr:spPr>
        <a:xfrm>
          <a:off x="8483111" y="1678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43,615</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87936</xdr:rowOff>
    </xdr:from>
    <xdr:to>
      <xdr:col>11</xdr:col>
      <xdr:colOff>358775</xdr:colOff>
      <xdr:row>98</xdr:row>
      <xdr:rowOff>18086</xdr:rowOff>
    </xdr:to>
    <xdr:sp macro="" textlink="">
      <xdr:nvSpPr>
        <xdr:cNvPr id="478" name="円/楕円 477"/>
        <xdr:cNvSpPr/>
      </xdr:nvSpPr>
      <xdr:spPr>
        <a:xfrm>
          <a:off x="7810500" y="1671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9213</xdr:rowOff>
    </xdr:from>
    <xdr:ext cx="534377" cy="259045"/>
    <xdr:sp macro="" textlink="">
      <xdr:nvSpPr>
        <xdr:cNvPr id="479" name="テキスト ボックス 478"/>
        <xdr:cNvSpPr txBox="1"/>
      </xdr:nvSpPr>
      <xdr:spPr>
        <a:xfrm>
          <a:off x="7594111" y="1681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37,711</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41402</xdr:rowOff>
    </xdr:from>
    <xdr:to>
      <xdr:col>10</xdr:col>
      <xdr:colOff>155575</xdr:colOff>
      <xdr:row>97</xdr:row>
      <xdr:rowOff>143002</xdr:rowOff>
    </xdr:to>
    <xdr:sp macro="" textlink="">
      <xdr:nvSpPr>
        <xdr:cNvPr id="480" name="円/楕円 479"/>
        <xdr:cNvSpPr/>
      </xdr:nvSpPr>
      <xdr:spPr>
        <a:xfrm>
          <a:off x="6921500" y="1667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159529</xdr:rowOff>
    </xdr:from>
    <xdr:ext cx="534377" cy="259045"/>
    <xdr:sp macro="" textlink="">
      <xdr:nvSpPr>
        <xdr:cNvPr id="481" name="テキスト ボックス 480"/>
        <xdr:cNvSpPr txBox="1"/>
      </xdr:nvSpPr>
      <xdr:spPr>
        <a:xfrm>
          <a:off x="6705111" y="1644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47,889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2" name="直線コネクタ 49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3" name="テキスト ボックス 49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4" name="直線コネクタ 49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5" name="テキスト ボックス 49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6" name="直線コネクタ 49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7" name="テキスト ボックス 49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8" name="直線コネクタ 49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9" name="テキスト ボックス 49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0" name="直線コネクタ 49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1" name="テキスト ボックス 50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2" name="直線コネクタ 50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3" name="テキスト ボックス 50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24241</xdr:rowOff>
    </xdr:from>
    <xdr:to>
      <xdr:col>23</xdr:col>
      <xdr:colOff>516889</xdr:colOff>
      <xdr:row>38</xdr:row>
      <xdr:rowOff>59543</xdr:rowOff>
    </xdr:to>
    <xdr:cxnSp macro="">
      <xdr:nvCxnSpPr>
        <xdr:cNvPr id="507" name="直線コネクタ 506"/>
        <xdr:cNvCxnSpPr/>
      </xdr:nvCxnSpPr>
      <xdr:spPr>
        <a:xfrm flipV="1">
          <a:off x="16317595" y="5339191"/>
          <a:ext cx="1269" cy="1235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63370</xdr:rowOff>
    </xdr:from>
    <xdr:ext cx="534377" cy="259045"/>
    <xdr:sp macro="" textlink="">
      <xdr:nvSpPr>
        <xdr:cNvPr id="508" name="消防費最小値テキスト"/>
        <xdr:cNvSpPr txBox="1"/>
      </xdr:nvSpPr>
      <xdr:spPr>
        <a:xfrm>
          <a:off x="16370300" y="657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12,909</a:t>
          </a:r>
          <a:endParaRPr kumimoji="1" lang="ja-JP" altLang="en-US" sz="1000" b="1">
            <a:latin typeface="ＭＳ Ｐゴシック"/>
          </a:endParaRPr>
        </a:p>
      </xdr:txBody>
    </xdr:sp>
    <xdr:clientData/>
  </xdr:oneCellAnchor>
  <xdr:twoCellAnchor>
    <xdr:from>
      <xdr:col>23</xdr:col>
      <xdr:colOff>428625</xdr:colOff>
      <xdr:row>38</xdr:row>
      <xdr:rowOff>59543</xdr:rowOff>
    </xdr:from>
    <xdr:to>
      <xdr:col>23</xdr:col>
      <xdr:colOff>606425</xdr:colOff>
      <xdr:row>38</xdr:row>
      <xdr:rowOff>59543</xdr:rowOff>
    </xdr:to>
    <xdr:cxnSp macro="">
      <xdr:nvCxnSpPr>
        <xdr:cNvPr id="509" name="直線コネクタ 508"/>
        <xdr:cNvCxnSpPr/>
      </xdr:nvCxnSpPr>
      <xdr:spPr>
        <a:xfrm>
          <a:off x="16230600" y="657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142368</xdr:rowOff>
    </xdr:from>
    <xdr:ext cx="534377" cy="259045"/>
    <xdr:sp macro="" textlink="">
      <xdr:nvSpPr>
        <xdr:cNvPr id="510" name="消防費最大値テキスト"/>
        <xdr:cNvSpPr txBox="1"/>
      </xdr:nvSpPr>
      <xdr:spPr>
        <a:xfrm>
          <a:off x="16370300" y="511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88,571</a:t>
          </a:r>
          <a:endParaRPr kumimoji="1" lang="ja-JP" altLang="en-US" sz="1000" b="1">
            <a:latin typeface="ＭＳ Ｐゴシック"/>
          </a:endParaRPr>
        </a:p>
      </xdr:txBody>
    </xdr:sp>
    <xdr:clientData/>
  </xdr:oneCellAnchor>
  <xdr:twoCellAnchor>
    <xdr:from>
      <xdr:col>23</xdr:col>
      <xdr:colOff>428625</xdr:colOff>
      <xdr:row>31</xdr:row>
      <xdr:rowOff>24241</xdr:rowOff>
    </xdr:from>
    <xdr:to>
      <xdr:col>23</xdr:col>
      <xdr:colOff>606425</xdr:colOff>
      <xdr:row>31</xdr:row>
      <xdr:rowOff>24241</xdr:rowOff>
    </xdr:to>
    <xdr:cxnSp macro="">
      <xdr:nvCxnSpPr>
        <xdr:cNvPr id="511" name="直線コネクタ 510"/>
        <xdr:cNvCxnSpPr/>
      </xdr:nvCxnSpPr>
      <xdr:spPr>
        <a:xfrm>
          <a:off x="16230600" y="533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114913</xdr:rowOff>
    </xdr:from>
    <xdr:to>
      <xdr:col>23</xdr:col>
      <xdr:colOff>517525</xdr:colOff>
      <xdr:row>37</xdr:row>
      <xdr:rowOff>117950</xdr:rowOff>
    </xdr:to>
    <xdr:cxnSp macro="">
      <xdr:nvCxnSpPr>
        <xdr:cNvPr id="512" name="直線コネクタ 511"/>
        <xdr:cNvCxnSpPr/>
      </xdr:nvCxnSpPr>
      <xdr:spPr>
        <a:xfrm flipV="1">
          <a:off x="15481300" y="6287113"/>
          <a:ext cx="838200" cy="174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130453</xdr:rowOff>
    </xdr:from>
    <xdr:ext cx="534377" cy="259045"/>
    <xdr:sp macro="" textlink="">
      <xdr:nvSpPr>
        <xdr:cNvPr id="513" name="消防費平均値テキスト"/>
        <xdr:cNvSpPr txBox="1"/>
      </xdr:nvSpPr>
      <xdr:spPr>
        <a:xfrm>
          <a:off x="16370300" y="6302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25,134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152026</xdr:rowOff>
    </xdr:from>
    <xdr:to>
      <xdr:col>23</xdr:col>
      <xdr:colOff>568325</xdr:colOff>
      <xdr:row>37</xdr:row>
      <xdr:rowOff>82176</xdr:rowOff>
    </xdr:to>
    <xdr:sp macro="" textlink="">
      <xdr:nvSpPr>
        <xdr:cNvPr id="514" name="フローチャート : 判断 513"/>
        <xdr:cNvSpPr/>
      </xdr:nvSpPr>
      <xdr:spPr>
        <a:xfrm>
          <a:off x="162687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117950</xdr:rowOff>
    </xdr:from>
    <xdr:to>
      <xdr:col>22</xdr:col>
      <xdr:colOff>365125</xdr:colOff>
      <xdr:row>37</xdr:row>
      <xdr:rowOff>153563</xdr:rowOff>
    </xdr:to>
    <xdr:cxnSp macro="">
      <xdr:nvCxnSpPr>
        <xdr:cNvPr id="515" name="直線コネクタ 514"/>
        <xdr:cNvCxnSpPr/>
      </xdr:nvCxnSpPr>
      <xdr:spPr>
        <a:xfrm flipV="1">
          <a:off x="14592300" y="6461600"/>
          <a:ext cx="889000" cy="3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164077</xdr:rowOff>
    </xdr:from>
    <xdr:to>
      <xdr:col>22</xdr:col>
      <xdr:colOff>415925</xdr:colOff>
      <xdr:row>37</xdr:row>
      <xdr:rowOff>94227</xdr:rowOff>
    </xdr:to>
    <xdr:sp macro="" textlink="">
      <xdr:nvSpPr>
        <xdr:cNvPr id="516" name="フローチャート : 判断 515"/>
        <xdr:cNvSpPr/>
      </xdr:nvSpPr>
      <xdr:spPr>
        <a:xfrm>
          <a:off x="15430500" y="633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110754</xdr:rowOff>
    </xdr:from>
    <xdr:ext cx="534377" cy="259045"/>
    <xdr:sp macro="" textlink="">
      <xdr:nvSpPr>
        <xdr:cNvPr id="517" name="テキスト ボックス 516"/>
        <xdr:cNvSpPr txBox="1"/>
      </xdr:nvSpPr>
      <xdr:spPr>
        <a:xfrm>
          <a:off x="15214111" y="611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24,396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123535</xdr:rowOff>
    </xdr:from>
    <xdr:to>
      <xdr:col>21</xdr:col>
      <xdr:colOff>161925</xdr:colOff>
      <xdr:row>37</xdr:row>
      <xdr:rowOff>153563</xdr:rowOff>
    </xdr:to>
    <xdr:cxnSp macro="">
      <xdr:nvCxnSpPr>
        <xdr:cNvPr id="518" name="直線コネクタ 517"/>
        <xdr:cNvCxnSpPr/>
      </xdr:nvCxnSpPr>
      <xdr:spPr>
        <a:xfrm>
          <a:off x="13703300" y="6467185"/>
          <a:ext cx="889000" cy="3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98044</xdr:rowOff>
    </xdr:from>
    <xdr:to>
      <xdr:col>21</xdr:col>
      <xdr:colOff>212725</xdr:colOff>
      <xdr:row>37</xdr:row>
      <xdr:rowOff>28194</xdr:rowOff>
    </xdr:to>
    <xdr:sp macro="" textlink="">
      <xdr:nvSpPr>
        <xdr:cNvPr id="519" name="フローチャート : 判断 518"/>
        <xdr:cNvSpPr/>
      </xdr:nvSpPr>
      <xdr:spPr>
        <a:xfrm>
          <a:off x="14541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44721</xdr:rowOff>
    </xdr:from>
    <xdr:ext cx="534377" cy="259045"/>
    <xdr:sp macro="" textlink="">
      <xdr:nvSpPr>
        <xdr:cNvPr id="520" name="テキスト ボックス 519"/>
        <xdr:cNvSpPr txBox="1"/>
      </xdr:nvSpPr>
      <xdr:spPr>
        <a:xfrm>
          <a:off x="14325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123535</xdr:rowOff>
    </xdr:from>
    <xdr:to>
      <xdr:col>19</xdr:col>
      <xdr:colOff>644525</xdr:colOff>
      <xdr:row>37</xdr:row>
      <xdr:rowOff>160503</xdr:rowOff>
    </xdr:to>
    <xdr:cxnSp macro="">
      <xdr:nvCxnSpPr>
        <xdr:cNvPr id="521" name="直線コネクタ 520"/>
        <xdr:cNvCxnSpPr/>
      </xdr:nvCxnSpPr>
      <xdr:spPr>
        <a:xfrm flipV="1">
          <a:off x="12814300" y="6467185"/>
          <a:ext cx="889000" cy="3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101898</xdr:rowOff>
    </xdr:from>
    <xdr:to>
      <xdr:col>20</xdr:col>
      <xdr:colOff>9525</xdr:colOff>
      <xdr:row>37</xdr:row>
      <xdr:rowOff>32048</xdr:rowOff>
    </xdr:to>
    <xdr:sp macro="" textlink="">
      <xdr:nvSpPr>
        <xdr:cNvPr id="522" name="フローチャート : 判断 521"/>
        <xdr:cNvSpPr/>
      </xdr:nvSpPr>
      <xdr:spPr>
        <a:xfrm>
          <a:off x="13652500" y="627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48575</xdr:rowOff>
    </xdr:from>
    <xdr:ext cx="534377" cy="259045"/>
    <xdr:sp macro="" textlink="">
      <xdr:nvSpPr>
        <xdr:cNvPr id="523" name="テキスト ボックス 522"/>
        <xdr:cNvSpPr txBox="1"/>
      </xdr:nvSpPr>
      <xdr:spPr>
        <a:xfrm>
          <a:off x="13436111" y="604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166575</xdr:rowOff>
    </xdr:from>
    <xdr:to>
      <xdr:col>18</xdr:col>
      <xdr:colOff>492125</xdr:colOff>
      <xdr:row>37</xdr:row>
      <xdr:rowOff>96725</xdr:rowOff>
    </xdr:to>
    <xdr:sp macro="" textlink="">
      <xdr:nvSpPr>
        <xdr:cNvPr id="524" name="フローチャート : 判断 523"/>
        <xdr:cNvSpPr/>
      </xdr:nvSpPr>
      <xdr:spPr>
        <a:xfrm>
          <a:off x="12763500" y="633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113252</xdr:rowOff>
    </xdr:from>
    <xdr:ext cx="534377" cy="259045"/>
    <xdr:sp macro="" textlink="">
      <xdr:nvSpPr>
        <xdr:cNvPr id="525" name="テキスト ボックス 524"/>
        <xdr:cNvSpPr txBox="1"/>
      </xdr:nvSpPr>
      <xdr:spPr>
        <a:xfrm>
          <a:off x="12547111" y="611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64113</xdr:rowOff>
    </xdr:from>
    <xdr:to>
      <xdr:col>23</xdr:col>
      <xdr:colOff>568325</xdr:colOff>
      <xdr:row>36</xdr:row>
      <xdr:rowOff>165713</xdr:rowOff>
    </xdr:to>
    <xdr:sp macro="" textlink="">
      <xdr:nvSpPr>
        <xdr:cNvPr id="531" name="円/楕円 530"/>
        <xdr:cNvSpPr/>
      </xdr:nvSpPr>
      <xdr:spPr>
        <a:xfrm>
          <a:off x="16268700" y="623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86990</xdr:rowOff>
    </xdr:from>
    <xdr:ext cx="534377" cy="259045"/>
    <xdr:sp macro="" textlink="">
      <xdr:nvSpPr>
        <xdr:cNvPr id="532" name="消防費該当値テキスト"/>
        <xdr:cNvSpPr txBox="1"/>
      </xdr:nvSpPr>
      <xdr:spPr>
        <a:xfrm>
          <a:off x="16370300" y="608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30,518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67150</xdr:rowOff>
    </xdr:from>
    <xdr:to>
      <xdr:col>22</xdr:col>
      <xdr:colOff>415925</xdr:colOff>
      <xdr:row>37</xdr:row>
      <xdr:rowOff>168750</xdr:rowOff>
    </xdr:to>
    <xdr:sp macro="" textlink="">
      <xdr:nvSpPr>
        <xdr:cNvPr id="533" name="円/楕円 532"/>
        <xdr:cNvSpPr/>
      </xdr:nvSpPr>
      <xdr:spPr>
        <a:xfrm>
          <a:off x="15430500" y="64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159877</xdr:rowOff>
    </xdr:from>
    <xdr:ext cx="534377" cy="259045"/>
    <xdr:sp macro="" textlink="">
      <xdr:nvSpPr>
        <xdr:cNvPr id="534" name="テキスト ボックス 533"/>
        <xdr:cNvSpPr txBox="1"/>
      </xdr:nvSpPr>
      <xdr:spPr>
        <a:xfrm>
          <a:off x="15214111" y="650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19,832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102763</xdr:rowOff>
    </xdr:from>
    <xdr:to>
      <xdr:col>21</xdr:col>
      <xdr:colOff>212725</xdr:colOff>
      <xdr:row>38</xdr:row>
      <xdr:rowOff>32913</xdr:rowOff>
    </xdr:to>
    <xdr:sp macro="" textlink="">
      <xdr:nvSpPr>
        <xdr:cNvPr id="535" name="円/楕円 534"/>
        <xdr:cNvSpPr/>
      </xdr:nvSpPr>
      <xdr:spPr>
        <a:xfrm>
          <a:off x="14541500" y="644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24040</xdr:rowOff>
    </xdr:from>
    <xdr:ext cx="534377" cy="259045"/>
    <xdr:sp macro="" textlink="">
      <xdr:nvSpPr>
        <xdr:cNvPr id="536" name="テキスト ボックス 535"/>
        <xdr:cNvSpPr txBox="1"/>
      </xdr:nvSpPr>
      <xdr:spPr>
        <a:xfrm>
          <a:off x="14325111" y="653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17,651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72735</xdr:rowOff>
    </xdr:from>
    <xdr:to>
      <xdr:col>20</xdr:col>
      <xdr:colOff>9525</xdr:colOff>
      <xdr:row>38</xdr:row>
      <xdr:rowOff>2885</xdr:rowOff>
    </xdr:to>
    <xdr:sp macro="" textlink="">
      <xdr:nvSpPr>
        <xdr:cNvPr id="537" name="円/楕円 536"/>
        <xdr:cNvSpPr/>
      </xdr:nvSpPr>
      <xdr:spPr>
        <a:xfrm>
          <a:off x="13652500" y="641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165462</xdr:rowOff>
    </xdr:from>
    <xdr:ext cx="534377" cy="259045"/>
    <xdr:sp macro="" textlink="">
      <xdr:nvSpPr>
        <xdr:cNvPr id="538" name="テキスト ボックス 537"/>
        <xdr:cNvSpPr txBox="1"/>
      </xdr:nvSpPr>
      <xdr:spPr>
        <a:xfrm>
          <a:off x="13436111" y="650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19,490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109703</xdr:rowOff>
    </xdr:from>
    <xdr:to>
      <xdr:col>18</xdr:col>
      <xdr:colOff>492125</xdr:colOff>
      <xdr:row>38</xdr:row>
      <xdr:rowOff>39853</xdr:rowOff>
    </xdr:to>
    <xdr:sp macro="" textlink="">
      <xdr:nvSpPr>
        <xdr:cNvPr id="539" name="円/楕円 538"/>
        <xdr:cNvSpPr/>
      </xdr:nvSpPr>
      <xdr:spPr>
        <a:xfrm>
          <a:off x="12763500" y="645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30980</xdr:rowOff>
    </xdr:from>
    <xdr:ext cx="534377" cy="259045"/>
    <xdr:sp macro="" textlink="">
      <xdr:nvSpPr>
        <xdr:cNvPr id="540" name="テキスト ボックス 539"/>
        <xdr:cNvSpPr txBox="1"/>
      </xdr:nvSpPr>
      <xdr:spPr>
        <a:xfrm>
          <a:off x="12547111" y="654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17,226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47,315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1" name="直線コネクタ 55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2" name="テキスト ボックス 55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3" name="直線コネクタ 55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4" name="テキスト ボックス 55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5" name="直線コネクタ 55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6" name="テキスト ボックス 55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7" name="直線コネクタ 55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58" name="テキスト ボックス 55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42532</xdr:rowOff>
    </xdr:from>
    <xdr:to>
      <xdr:col>23</xdr:col>
      <xdr:colOff>516889</xdr:colOff>
      <xdr:row>58</xdr:row>
      <xdr:rowOff>35810</xdr:rowOff>
    </xdr:to>
    <xdr:cxnSp macro="">
      <xdr:nvCxnSpPr>
        <xdr:cNvPr id="562" name="直線コネクタ 561"/>
        <xdr:cNvCxnSpPr/>
      </xdr:nvCxnSpPr>
      <xdr:spPr>
        <a:xfrm flipV="1">
          <a:off x="16317595" y="8615032"/>
          <a:ext cx="1269" cy="1364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39637</xdr:rowOff>
    </xdr:from>
    <xdr:ext cx="534377" cy="259045"/>
    <xdr:sp macro="" textlink="">
      <xdr:nvSpPr>
        <xdr:cNvPr id="563" name="教育費最小値テキスト"/>
        <xdr:cNvSpPr txBox="1"/>
      </xdr:nvSpPr>
      <xdr:spPr>
        <a:xfrm>
          <a:off x="16370300" y="998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22,723</a:t>
          </a:r>
          <a:endParaRPr kumimoji="1" lang="ja-JP" altLang="en-US" sz="1000" b="1">
            <a:latin typeface="ＭＳ Ｐゴシック"/>
          </a:endParaRPr>
        </a:p>
      </xdr:txBody>
    </xdr:sp>
    <xdr:clientData/>
  </xdr:oneCellAnchor>
  <xdr:twoCellAnchor>
    <xdr:from>
      <xdr:col>23</xdr:col>
      <xdr:colOff>428625</xdr:colOff>
      <xdr:row>58</xdr:row>
      <xdr:rowOff>35810</xdr:rowOff>
    </xdr:from>
    <xdr:to>
      <xdr:col>23</xdr:col>
      <xdr:colOff>606425</xdr:colOff>
      <xdr:row>58</xdr:row>
      <xdr:rowOff>35810</xdr:rowOff>
    </xdr:to>
    <xdr:cxnSp macro="">
      <xdr:nvCxnSpPr>
        <xdr:cNvPr id="564" name="直線コネクタ 563"/>
        <xdr:cNvCxnSpPr/>
      </xdr:nvCxnSpPr>
      <xdr:spPr>
        <a:xfrm>
          <a:off x="16230600" y="997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160659</xdr:rowOff>
    </xdr:from>
    <xdr:ext cx="599010" cy="259045"/>
    <xdr:sp macro="" textlink="">
      <xdr:nvSpPr>
        <xdr:cNvPr id="565" name="教育費最大値テキスト"/>
        <xdr:cNvSpPr txBox="1"/>
      </xdr:nvSpPr>
      <xdr:spPr>
        <a:xfrm>
          <a:off x="16370300" y="8390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321,253</a:t>
          </a:r>
          <a:endParaRPr kumimoji="1" lang="ja-JP" altLang="en-US" sz="1000" b="1">
            <a:latin typeface="ＭＳ Ｐゴシック"/>
          </a:endParaRPr>
        </a:p>
      </xdr:txBody>
    </xdr:sp>
    <xdr:clientData/>
  </xdr:oneCellAnchor>
  <xdr:twoCellAnchor>
    <xdr:from>
      <xdr:col>23</xdr:col>
      <xdr:colOff>428625</xdr:colOff>
      <xdr:row>50</xdr:row>
      <xdr:rowOff>42532</xdr:rowOff>
    </xdr:from>
    <xdr:to>
      <xdr:col>23</xdr:col>
      <xdr:colOff>606425</xdr:colOff>
      <xdr:row>50</xdr:row>
      <xdr:rowOff>42532</xdr:rowOff>
    </xdr:to>
    <xdr:cxnSp macro="">
      <xdr:nvCxnSpPr>
        <xdr:cNvPr id="566" name="直線コネクタ 565"/>
        <xdr:cNvCxnSpPr/>
      </xdr:nvCxnSpPr>
      <xdr:spPr>
        <a:xfrm>
          <a:off x="16230600" y="861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109978</xdr:rowOff>
    </xdr:from>
    <xdr:to>
      <xdr:col>23</xdr:col>
      <xdr:colOff>517525</xdr:colOff>
      <xdr:row>57</xdr:row>
      <xdr:rowOff>123922</xdr:rowOff>
    </xdr:to>
    <xdr:cxnSp macro="">
      <xdr:nvCxnSpPr>
        <xdr:cNvPr id="567" name="直線コネクタ 566"/>
        <xdr:cNvCxnSpPr/>
      </xdr:nvCxnSpPr>
      <xdr:spPr>
        <a:xfrm flipV="1">
          <a:off x="15481300" y="9882628"/>
          <a:ext cx="838200" cy="1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8125</xdr:rowOff>
    </xdr:from>
    <xdr:ext cx="534377" cy="259045"/>
    <xdr:sp macro="" textlink="">
      <xdr:nvSpPr>
        <xdr:cNvPr id="568" name="教育費平均値テキスト"/>
        <xdr:cNvSpPr txBox="1"/>
      </xdr:nvSpPr>
      <xdr:spPr>
        <a:xfrm>
          <a:off x="16370300" y="9609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60,171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156698</xdr:rowOff>
    </xdr:from>
    <xdr:to>
      <xdr:col>23</xdr:col>
      <xdr:colOff>568325</xdr:colOff>
      <xdr:row>57</xdr:row>
      <xdr:rowOff>86848</xdr:rowOff>
    </xdr:to>
    <xdr:sp macro="" textlink="">
      <xdr:nvSpPr>
        <xdr:cNvPr id="569" name="フローチャート : 判断 568"/>
        <xdr:cNvSpPr/>
      </xdr:nvSpPr>
      <xdr:spPr>
        <a:xfrm>
          <a:off x="16268700" y="975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94044</xdr:rowOff>
    </xdr:from>
    <xdr:to>
      <xdr:col>22</xdr:col>
      <xdr:colOff>365125</xdr:colOff>
      <xdr:row>57</xdr:row>
      <xdr:rowOff>123922</xdr:rowOff>
    </xdr:to>
    <xdr:cxnSp macro="">
      <xdr:nvCxnSpPr>
        <xdr:cNvPr id="570" name="直線コネクタ 569"/>
        <xdr:cNvCxnSpPr/>
      </xdr:nvCxnSpPr>
      <xdr:spPr>
        <a:xfrm>
          <a:off x="14592300" y="9866694"/>
          <a:ext cx="889000" cy="2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136394</xdr:rowOff>
    </xdr:from>
    <xdr:to>
      <xdr:col>22</xdr:col>
      <xdr:colOff>415925</xdr:colOff>
      <xdr:row>57</xdr:row>
      <xdr:rowOff>66544</xdr:rowOff>
    </xdr:to>
    <xdr:sp macro="" textlink="">
      <xdr:nvSpPr>
        <xdr:cNvPr id="571" name="フローチャート : 判断 570"/>
        <xdr:cNvSpPr/>
      </xdr:nvSpPr>
      <xdr:spPr>
        <a:xfrm>
          <a:off x="154305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83071</xdr:rowOff>
    </xdr:from>
    <xdr:ext cx="534377" cy="259045"/>
    <xdr:sp macro="" textlink="">
      <xdr:nvSpPr>
        <xdr:cNvPr id="572" name="テキスト ボックス 571"/>
        <xdr:cNvSpPr txBox="1"/>
      </xdr:nvSpPr>
      <xdr:spPr>
        <a:xfrm>
          <a:off x="15214111" y="951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64,612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80452</xdr:rowOff>
    </xdr:from>
    <xdr:to>
      <xdr:col>21</xdr:col>
      <xdr:colOff>161925</xdr:colOff>
      <xdr:row>57</xdr:row>
      <xdr:rowOff>94044</xdr:rowOff>
    </xdr:to>
    <xdr:cxnSp macro="">
      <xdr:nvCxnSpPr>
        <xdr:cNvPr id="573" name="直線コネクタ 572"/>
        <xdr:cNvCxnSpPr/>
      </xdr:nvCxnSpPr>
      <xdr:spPr>
        <a:xfrm>
          <a:off x="13703300" y="9853102"/>
          <a:ext cx="889000" cy="1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147979</xdr:rowOff>
    </xdr:from>
    <xdr:to>
      <xdr:col>21</xdr:col>
      <xdr:colOff>212725</xdr:colOff>
      <xdr:row>57</xdr:row>
      <xdr:rowOff>78129</xdr:rowOff>
    </xdr:to>
    <xdr:sp macro="" textlink="">
      <xdr:nvSpPr>
        <xdr:cNvPr id="574" name="フローチャート : 判断 573"/>
        <xdr:cNvSpPr/>
      </xdr:nvSpPr>
      <xdr:spPr>
        <a:xfrm>
          <a:off x="14541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94656</xdr:rowOff>
    </xdr:from>
    <xdr:ext cx="534377" cy="259045"/>
    <xdr:sp macro="" textlink="">
      <xdr:nvSpPr>
        <xdr:cNvPr id="575" name="テキスト ボックス 574"/>
        <xdr:cNvSpPr txBox="1"/>
      </xdr:nvSpPr>
      <xdr:spPr>
        <a:xfrm>
          <a:off x="14325111" y="952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80452</xdr:rowOff>
    </xdr:from>
    <xdr:to>
      <xdr:col>19</xdr:col>
      <xdr:colOff>644525</xdr:colOff>
      <xdr:row>57</xdr:row>
      <xdr:rowOff>119908</xdr:rowOff>
    </xdr:to>
    <xdr:cxnSp macro="">
      <xdr:nvCxnSpPr>
        <xdr:cNvPr id="576" name="直線コネクタ 575"/>
        <xdr:cNvCxnSpPr/>
      </xdr:nvCxnSpPr>
      <xdr:spPr>
        <a:xfrm flipV="1">
          <a:off x="12814300" y="9853102"/>
          <a:ext cx="889000" cy="3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167639</xdr:rowOff>
    </xdr:from>
    <xdr:to>
      <xdr:col>20</xdr:col>
      <xdr:colOff>9525</xdr:colOff>
      <xdr:row>57</xdr:row>
      <xdr:rowOff>97789</xdr:rowOff>
    </xdr:to>
    <xdr:sp macro="" textlink="">
      <xdr:nvSpPr>
        <xdr:cNvPr id="577" name="フローチャート : 判断 576"/>
        <xdr:cNvSpPr/>
      </xdr:nvSpPr>
      <xdr:spPr>
        <a:xfrm>
          <a:off x="13652500" y="97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114316</xdr:rowOff>
    </xdr:from>
    <xdr:ext cx="534377" cy="259045"/>
    <xdr:sp macro="" textlink="">
      <xdr:nvSpPr>
        <xdr:cNvPr id="578" name="テキスト ボックス 577"/>
        <xdr:cNvSpPr txBox="1"/>
      </xdr:nvSpPr>
      <xdr:spPr>
        <a:xfrm>
          <a:off x="13436111" y="954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7024</xdr:rowOff>
    </xdr:from>
    <xdr:to>
      <xdr:col>18</xdr:col>
      <xdr:colOff>492125</xdr:colOff>
      <xdr:row>57</xdr:row>
      <xdr:rowOff>108624</xdr:rowOff>
    </xdr:to>
    <xdr:sp macro="" textlink="">
      <xdr:nvSpPr>
        <xdr:cNvPr id="579" name="フローチャート : 判断 578"/>
        <xdr:cNvSpPr/>
      </xdr:nvSpPr>
      <xdr:spPr>
        <a:xfrm>
          <a:off x="12763500" y="977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125151</xdr:rowOff>
    </xdr:from>
    <xdr:ext cx="534377" cy="259045"/>
    <xdr:sp macro="" textlink="">
      <xdr:nvSpPr>
        <xdr:cNvPr id="580" name="テキスト ボックス 579"/>
        <xdr:cNvSpPr txBox="1"/>
      </xdr:nvSpPr>
      <xdr:spPr>
        <a:xfrm>
          <a:off x="12547111" y="955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59178</xdr:rowOff>
    </xdr:from>
    <xdr:to>
      <xdr:col>23</xdr:col>
      <xdr:colOff>568325</xdr:colOff>
      <xdr:row>57</xdr:row>
      <xdr:rowOff>160778</xdr:rowOff>
    </xdr:to>
    <xdr:sp macro="" textlink="">
      <xdr:nvSpPr>
        <xdr:cNvPr id="586" name="円/楕円 585"/>
        <xdr:cNvSpPr/>
      </xdr:nvSpPr>
      <xdr:spPr>
        <a:xfrm>
          <a:off x="16268700" y="983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145555</xdr:rowOff>
    </xdr:from>
    <xdr:ext cx="534377" cy="259045"/>
    <xdr:sp macro="" textlink="">
      <xdr:nvSpPr>
        <xdr:cNvPr id="587" name="教育費該当値テキスト"/>
        <xdr:cNvSpPr txBox="1"/>
      </xdr:nvSpPr>
      <xdr:spPr>
        <a:xfrm>
          <a:off x="16370300" y="974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44,001</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73122</xdr:rowOff>
    </xdr:from>
    <xdr:to>
      <xdr:col>22</xdr:col>
      <xdr:colOff>415925</xdr:colOff>
      <xdr:row>58</xdr:row>
      <xdr:rowOff>3272</xdr:rowOff>
    </xdr:to>
    <xdr:sp macro="" textlink="">
      <xdr:nvSpPr>
        <xdr:cNvPr id="588" name="円/楕円 587"/>
        <xdr:cNvSpPr/>
      </xdr:nvSpPr>
      <xdr:spPr>
        <a:xfrm>
          <a:off x="15430500" y="984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165849</xdr:rowOff>
    </xdr:from>
    <xdr:ext cx="534377" cy="259045"/>
    <xdr:sp macro="" textlink="">
      <xdr:nvSpPr>
        <xdr:cNvPr id="589" name="テキスト ボックス 588"/>
        <xdr:cNvSpPr txBox="1"/>
      </xdr:nvSpPr>
      <xdr:spPr>
        <a:xfrm>
          <a:off x="15214111" y="993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40,951</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43244</xdr:rowOff>
    </xdr:from>
    <xdr:to>
      <xdr:col>21</xdr:col>
      <xdr:colOff>212725</xdr:colOff>
      <xdr:row>57</xdr:row>
      <xdr:rowOff>144844</xdr:rowOff>
    </xdr:to>
    <xdr:sp macro="" textlink="">
      <xdr:nvSpPr>
        <xdr:cNvPr id="590" name="円/楕円 589"/>
        <xdr:cNvSpPr/>
      </xdr:nvSpPr>
      <xdr:spPr>
        <a:xfrm>
          <a:off x="14541500" y="981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135971</xdr:rowOff>
    </xdr:from>
    <xdr:ext cx="534377" cy="259045"/>
    <xdr:sp macro="" textlink="">
      <xdr:nvSpPr>
        <xdr:cNvPr id="591" name="テキスト ボックス 590"/>
        <xdr:cNvSpPr txBox="1"/>
      </xdr:nvSpPr>
      <xdr:spPr>
        <a:xfrm>
          <a:off x="14325111" y="990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47,486</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29652</xdr:rowOff>
    </xdr:from>
    <xdr:to>
      <xdr:col>20</xdr:col>
      <xdr:colOff>9525</xdr:colOff>
      <xdr:row>57</xdr:row>
      <xdr:rowOff>131252</xdr:rowOff>
    </xdr:to>
    <xdr:sp macro="" textlink="">
      <xdr:nvSpPr>
        <xdr:cNvPr id="592" name="円/楕円 591"/>
        <xdr:cNvSpPr/>
      </xdr:nvSpPr>
      <xdr:spPr>
        <a:xfrm>
          <a:off x="13652500" y="980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122379</xdr:rowOff>
    </xdr:from>
    <xdr:ext cx="534377" cy="259045"/>
    <xdr:sp macro="" textlink="">
      <xdr:nvSpPr>
        <xdr:cNvPr id="593" name="テキスト ボックス 592"/>
        <xdr:cNvSpPr txBox="1"/>
      </xdr:nvSpPr>
      <xdr:spPr>
        <a:xfrm>
          <a:off x="13436111" y="989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50,459</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69108</xdr:rowOff>
    </xdr:from>
    <xdr:to>
      <xdr:col>18</xdr:col>
      <xdr:colOff>492125</xdr:colOff>
      <xdr:row>57</xdr:row>
      <xdr:rowOff>170708</xdr:rowOff>
    </xdr:to>
    <xdr:sp macro="" textlink="">
      <xdr:nvSpPr>
        <xdr:cNvPr id="594" name="円/楕円 593"/>
        <xdr:cNvSpPr/>
      </xdr:nvSpPr>
      <xdr:spPr>
        <a:xfrm>
          <a:off x="12763500" y="984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161835</xdr:rowOff>
    </xdr:from>
    <xdr:ext cx="534377" cy="259045"/>
    <xdr:sp macro="" textlink="">
      <xdr:nvSpPr>
        <xdr:cNvPr id="595" name="テキスト ボックス 594"/>
        <xdr:cNvSpPr txBox="1"/>
      </xdr:nvSpPr>
      <xdr:spPr>
        <a:xfrm>
          <a:off x="12547111" y="993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41,829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1" name="テキスト ボックス 61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3" name="テキスト ボックス 61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5" name="テキスト ボックス 61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135375</xdr:rowOff>
    </xdr:from>
    <xdr:to>
      <xdr:col>23</xdr:col>
      <xdr:colOff>516889</xdr:colOff>
      <xdr:row>79</xdr:row>
      <xdr:rowOff>44450</xdr:rowOff>
    </xdr:to>
    <xdr:cxnSp macro="">
      <xdr:nvCxnSpPr>
        <xdr:cNvPr id="619" name="直線コネクタ 618"/>
        <xdr:cNvCxnSpPr/>
      </xdr:nvCxnSpPr>
      <xdr:spPr>
        <a:xfrm flipV="1">
          <a:off x="16317595" y="11965425"/>
          <a:ext cx="1269" cy="162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1" name="直線コネクタ 62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82052</xdr:rowOff>
    </xdr:from>
    <xdr:ext cx="534377" cy="259045"/>
    <xdr:sp macro="" textlink="">
      <xdr:nvSpPr>
        <xdr:cNvPr id="622" name="災害復旧費最大値テキスト"/>
        <xdr:cNvSpPr txBox="1"/>
      </xdr:nvSpPr>
      <xdr:spPr>
        <a:xfrm>
          <a:off x="16370300" y="1174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85,227</a:t>
          </a:r>
          <a:endParaRPr kumimoji="1" lang="ja-JP" altLang="en-US" sz="1000" b="1">
            <a:latin typeface="ＭＳ Ｐゴシック"/>
          </a:endParaRPr>
        </a:p>
      </xdr:txBody>
    </xdr:sp>
    <xdr:clientData/>
  </xdr:oneCellAnchor>
  <xdr:twoCellAnchor>
    <xdr:from>
      <xdr:col>23</xdr:col>
      <xdr:colOff>428625</xdr:colOff>
      <xdr:row>69</xdr:row>
      <xdr:rowOff>135375</xdr:rowOff>
    </xdr:from>
    <xdr:to>
      <xdr:col>23</xdr:col>
      <xdr:colOff>606425</xdr:colOff>
      <xdr:row>69</xdr:row>
      <xdr:rowOff>135375</xdr:rowOff>
    </xdr:to>
    <xdr:cxnSp macro="">
      <xdr:nvCxnSpPr>
        <xdr:cNvPr id="623" name="直線コネクタ 622"/>
        <xdr:cNvCxnSpPr/>
      </xdr:nvCxnSpPr>
      <xdr:spPr>
        <a:xfrm>
          <a:off x="16230600" y="11965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141205</xdr:rowOff>
    </xdr:from>
    <xdr:to>
      <xdr:col>23</xdr:col>
      <xdr:colOff>517525</xdr:colOff>
      <xdr:row>79</xdr:row>
      <xdr:rowOff>38888</xdr:rowOff>
    </xdr:to>
    <xdr:cxnSp macro="">
      <xdr:nvCxnSpPr>
        <xdr:cNvPr id="624" name="直線コネクタ 623"/>
        <xdr:cNvCxnSpPr/>
      </xdr:nvCxnSpPr>
      <xdr:spPr>
        <a:xfrm flipV="1">
          <a:off x="15481300" y="13514305"/>
          <a:ext cx="838200" cy="69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80815</xdr:rowOff>
    </xdr:from>
    <xdr:ext cx="469744" cy="259045"/>
    <xdr:sp macro="" textlink="">
      <xdr:nvSpPr>
        <xdr:cNvPr id="625" name="災害復旧費平均値テキスト"/>
        <xdr:cNvSpPr txBox="1"/>
      </xdr:nvSpPr>
      <xdr:spPr>
        <a:xfrm>
          <a:off x="16370300" y="13453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102388</xdr:rowOff>
    </xdr:from>
    <xdr:to>
      <xdr:col>23</xdr:col>
      <xdr:colOff>568325</xdr:colOff>
      <xdr:row>79</xdr:row>
      <xdr:rowOff>32538</xdr:rowOff>
    </xdr:to>
    <xdr:sp macro="" textlink="">
      <xdr:nvSpPr>
        <xdr:cNvPr id="626" name="フローチャート : 判断 625"/>
        <xdr:cNvSpPr/>
      </xdr:nvSpPr>
      <xdr:spPr>
        <a:xfrm>
          <a:off x="16268700" y="13475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38888</xdr:rowOff>
    </xdr:from>
    <xdr:to>
      <xdr:col>22</xdr:col>
      <xdr:colOff>365125</xdr:colOff>
      <xdr:row>79</xdr:row>
      <xdr:rowOff>44393</xdr:rowOff>
    </xdr:to>
    <xdr:cxnSp macro="">
      <xdr:nvCxnSpPr>
        <xdr:cNvPr id="627" name="直線コネクタ 626"/>
        <xdr:cNvCxnSpPr/>
      </xdr:nvCxnSpPr>
      <xdr:spPr>
        <a:xfrm flipV="1">
          <a:off x="14592300" y="13583438"/>
          <a:ext cx="889000" cy="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21901</xdr:rowOff>
    </xdr:from>
    <xdr:to>
      <xdr:col>22</xdr:col>
      <xdr:colOff>415925</xdr:colOff>
      <xdr:row>78</xdr:row>
      <xdr:rowOff>123501</xdr:rowOff>
    </xdr:to>
    <xdr:sp macro="" textlink="">
      <xdr:nvSpPr>
        <xdr:cNvPr id="628" name="フローチャート : 判断 627"/>
        <xdr:cNvSpPr/>
      </xdr:nvSpPr>
      <xdr:spPr>
        <a:xfrm>
          <a:off x="15430500" y="133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140028</xdr:rowOff>
    </xdr:from>
    <xdr:ext cx="469744" cy="259045"/>
    <xdr:sp macro="" textlink="">
      <xdr:nvSpPr>
        <xdr:cNvPr id="629" name="テキスト ボックス 628"/>
        <xdr:cNvSpPr txBox="1"/>
      </xdr:nvSpPr>
      <xdr:spPr>
        <a:xfrm>
          <a:off x="15246427" y="13170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42202</xdr:rowOff>
    </xdr:from>
    <xdr:to>
      <xdr:col>21</xdr:col>
      <xdr:colOff>161925</xdr:colOff>
      <xdr:row>79</xdr:row>
      <xdr:rowOff>44393</xdr:rowOff>
    </xdr:to>
    <xdr:cxnSp macro="">
      <xdr:nvCxnSpPr>
        <xdr:cNvPr id="630" name="直線コネクタ 629"/>
        <xdr:cNvCxnSpPr/>
      </xdr:nvCxnSpPr>
      <xdr:spPr>
        <a:xfrm>
          <a:off x="13703300" y="13586752"/>
          <a:ext cx="889000" cy="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75718</xdr:rowOff>
    </xdr:from>
    <xdr:to>
      <xdr:col>21</xdr:col>
      <xdr:colOff>212725</xdr:colOff>
      <xdr:row>79</xdr:row>
      <xdr:rowOff>5868</xdr:rowOff>
    </xdr:to>
    <xdr:sp macro="" textlink="">
      <xdr:nvSpPr>
        <xdr:cNvPr id="631" name="フローチャート : 判断 630"/>
        <xdr:cNvSpPr/>
      </xdr:nvSpPr>
      <xdr:spPr>
        <a:xfrm>
          <a:off x="14541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22395</xdr:rowOff>
    </xdr:from>
    <xdr:ext cx="469744" cy="259045"/>
    <xdr:sp macro="" textlink="">
      <xdr:nvSpPr>
        <xdr:cNvPr id="632" name="テキスト ボックス 631"/>
        <xdr:cNvSpPr txBox="1"/>
      </xdr:nvSpPr>
      <xdr:spPr>
        <a:xfrm>
          <a:off x="14357427" y="132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42202</xdr:rowOff>
    </xdr:from>
    <xdr:to>
      <xdr:col>19</xdr:col>
      <xdr:colOff>644525</xdr:colOff>
      <xdr:row>79</xdr:row>
      <xdr:rowOff>44145</xdr:rowOff>
    </xdr:to>
    <xdr:cxnSp macro="">
      <xdr:nvCxnSpPr>
        <xdr:cNvPr id="633" name="直線コネクタ 632"/>
        <xdr:cNvCxnSpPr/>
      </xdr:nvCxnSpPr>
      <xdr:spPr>
        <a:xfrm flipV="1">
          <a:off x="12814300" y="13586752"/>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57086</xdr:rowOff>
    </xdr:from>
    <xdr:to>
      <xdr:col>20</xdr:col>
      <xdr:colOff>9525</xdr:colOff>
      <xdr:row>78</xdr:row>
      <xdr:rowOff>158686</xdr:rowOff>
    </xdr:to>
    <xdr:sp macro="" textlink="">
      <xdr:nvSpPr>
        <xdr:cNvPr id="634" name="フローチャート : 判断 633"/>
        <xdr:cNvSpPr/>
      </xdr:nvSpPr>
      <xdr:spPr>
        <a:xfrm>
          <a:off x="13652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3763</xdr:rowOff>
    </xdr:from>
    <xdr:ext cx="469744" cy="259045"/>
    <xdr:sp macro="" textlink="">
      <xdr:nvSpPr>
        <xdr:cNvPr id="635" name="テキスト ボックス 634"/>
        <xdr:cNvSpPr txBox="1"/>
      </xdr:nvSpPr>
      <xdr:spPr>
        <a:xfrm>
          <a:off x="13468427" y="1320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4908</xdr:rowOff>
    </xdr:from>
    <xdr:to>
      <xdr:col>18</xdr:col>
      <xdr:colOff>492125</xdr:colOff>
      <xdr:row>78</xdr:row>
      <xdr:rowOff>106508</xdr:rowOff>
    </xdr:to>
    <xdr:sp macro="" textlink="">
      <xdr:nvSpPr>
        <xdr:cNvPr id="636" name="フローチャート : 判断 635"/>
        <xdr:cNvSpPr/>
      </xdr:nvSpPr>
      <xdr:spPr>
        <a:xfrm>
          <a:off x="12763500" y="1337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123035</xdr:rowOff>
    </xdr:from>
    <xdr:ext cx="469744" cy="259045"/>
    <xdr:sp macro="" textlink="">
      <xdr:nvSpPr>
        <xdr:cNvPr id="637" name="テキスト ボックス 636"/>
        <xdr:cNvSpPr txBox="1"/>
      </xdr:nvSpPr>
      <xdr:spPr>
        <a:xfrm>
          <a:off x="12579427" y="13153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90405</xdr:rowOff>
    </xdr:from>
    <xdr:to>
      <xdr:col>23</xdr:col>
      <xdr:colOff>568325</xdr:colOff>
      <xdr:row>79</xdr:row>
      <xdr:rowOff>20555</xdr:rowOff>
    </xdr:to>
    <xdr:sp macro="" textlink="">
      <xdr:nvSpPr>
        <xdr:cNvPr id="643" name="円/楕円 642"/>
        <xdr:cNvSpPr/>
      </xdr:nvSpPr>
      <xdr:spPr>
        <a:xfrm>
          <a:off x="16268700" y="1346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49782</xdr:rowOff>
    </xdr:from>
    <xdr:ext cx="469744" cy="259045"/>
    <xdr:sp macro="" textlink="">
      <xdr:nvSpPr>
        <xdr:cNvPr id="644" name="災害復旧費該当値テキスト"/>
        <xdr:cNvSpPr txBox="1"/>
      </xdr:nvSpPr>
      <xdr:spPr>
        <a:xfrm>
          <a:off x="16370300" y="1325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3,921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159538</xdr:rowOff>
    </xdr:from>
    <xdr:to>
      <xdr:col>22</xdr:col>
      <xdr:colOff>415925</xdr:colOff>
      <xdr:row>79</xdr:row>
      <xdr:rowOff>89688</xdr:rowOff>
    </xdr:to>
    <xdr:sp macro="" textlink="">
      <xdr:nvSpPr>
        <xdr:cNvPr id="645" name="円/楕円 644"/>
        <xdr:cNvSpPr/>
      </xdr:nvSpPr>
      <xdr:spPr>
        <a:xfrm>
          <a:off x="15430500" y="1353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80815</xdr:rowOff>
    </xdr:from>
    <xdr:ext cx="378565" cy="259045"/>
    <xdr:sp macro="" textlink="">
      <xdr:nvSpPr>
        <xdr:cNvPr id="646" name="テキスト ボックス 645"/>
        <xdr:cNvSpPr txBox="1"/>
      </xdr:nvSpPr>
      <xdr:spPr>
        <a:xfrm>
          <a:off x="15292017" y="13625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165043</xdr:rowOff>
    </xdr:from>
    <xdr:to>
      <xdr:col>21</xdr:col>
      <xdr:colOff>212725</xdr:colOff>
      <xdr:row>79</xdr:row>
      <xdr:rowOff>95193</xdr:rowOff>
    </xdr:to>
    <xdr:sp macro="" textlink="">
      <xdr:nvSpPr>
        <xdr:cNvPr id="647" name="円/楕円 646"/>
        <xdr:cNvSpPr/>
      </xdr:nvSpPr>
      <xdr:spPr>
        <a:xfrm>
          <a:off x="14541500" y="1353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86320</xdr:rowOff>
    </xdr:from>
    <xdr:ext cx="249299" cy="259045"/>
    <xdr:sp macro="" textlink="">
      <xdr:nvSpPr>
        <xdr:cNvPr id="648" name="テキスト ボックス 647"/>
        <xdr:cNvSpPr txBox="1"/>
      </xdr:nvSpPr>
      <xdr:spPr>
        <a:xfrm>
          <a:off x="14467649" y="136308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162852</xdr:rowOff>
    </xdr:from>
    <xdr:to>
      <xdr:col>20</xdr:col>
      <xdr:colOff>9525</xdr:colOff>
      <xdr:row>79</xdr:row>
      <xdr:rowOff>93002</xdr:rowOff>
    </xdr:to>
    <xdr:sp macro="" textlink="">
      <xdr:nvSpPr>
        <xdr:cNvPr id="649" name="円/楕円 648"/>
        <xdr:cNvSpPr/>
      </xdr:nvSpPr>
      <xdr:spPr>
        <a:xfrm>
          <a:off x="13652500" y="1353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84129</xdr:rowOff>
    </xdr:from>
    <xdr:ext cx="378565" cy="259045"/>
    <xdr:sp macro="" textlink="">
      <xdr:nvSpPr>
        <xdr:cNvPr id="650" name="テキスト ボックス 649"/>
        <xdr:cNvSpPr txBox="1"/>
      </xdr:nvSpPr>
      <xdr:spPr>
        <a:xfrm>
          <a:off x="13514017" y="13628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164795</xdr:rowOff>
    </xdr:from>
    <xdr:to>
      <xdr:col>18</xdr:col>
      <xdr:colOff>492125</xdr:colOff>
      <xdr:row>79</xdr:row>
      <xdr:rowOff>94945</xdr:rowOff>
    </xdr:to>
    <xdr:sp macro="" textlink="">
      <xdr:nvSpPr>
        <xdr:cNvPr id="651" name="円/楕円 650"/>
        <xdr:cNvSpPr/>
      </xdr:nvSpPr>
      <xdr:spPr>
        <a:xfrm>
          <a:off x="12763500" y="1353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86072</xdr:rowOff>
    </xdr:from>
    <xdr:ext cx="313932" cy="259045"/>
    <xdr:sp macro="" textlink="">
      <xdr:nvSpPr>
        <xdr:cNvPr id="652" name="テキスト ボックス 651"/>
        <xdr:cNvSpPr txBox="1"/>
      </xdr:nvSpPr>
      <xdr:spPr>
        <a:xfrm>
          <a:off x="12657333" y="136306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49,176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66" name="テキスト ボックス 66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8" name="テキスト ボックス 66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0" name="テキスト ボックス 66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2" name="テキスト ボックス 67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100944</xdr:rowOff>
    </xdr:from>
    <xdr:to>
      <xdr:col>23</xdr:col>
      <xdr:colOff>516889</xdr:colOff>
      <xdr:row>99</xdr:row>
      <xdr:rowOff>31283</xdr:rowOff>
    </xdr:to>
    <xdr:cxnSp macro="">
      <xdr:nvCxnSpPr>
        <xdr:cNvPr id="676" name="直線コネクタ 675"/>
        <xdr:cNvCxnSpPr/>
      </xdr:nvCxnSpPr>
      <xdr:spPr>
        <a:xfrm flipV="1">
          <a:off x="16317595" y="15531444"/>
          <a:ext cx="1269" cy="147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35110</xdr:rowOff>
    </xdr:from>
    <xdr:ext cx="469744" cy="259045"/>
    <xdr:sp macro="" textlink="">
      <xdr:nvSpPr>
        <xdr:cNvPr id="677" name="公債費最小値テキスト"/>
        <xdr:cNvSpPr txBox="1"/>
      </xdr:nvSpPr>
      <xdr:spPr>
        <a:xfrm>
          <a:off x="16370300" y="17008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a:t>
          </a:r>
          <a:endParaRPr kumimoji="1" lang="ja-JP" altLang="en-US" sz="1000" b="1">
            <a:latin typeface="ＭＳ Ｐゴシック"/>
          </a:endParaRPr>
        </a:p>
      </xdr:txBody>
    </xdr:sp>
    <xdr:clientData/>
  </xdr:oneCellAnchor>
  <xdr:twoCellAnchor>
    <xdr:from>
      <xdr:col>23</xdr:col>
      <xdr:colOff>428625</xdr:colOff>
      <xdr:row>99</xdr:row>
      <xdr:rowOff>31283</xdr:rowOff>
    </xdr:from>
    <xdr:to>
      <xdr:col>23</xdr:col>
      <xdr:colOff>606425</xdr:colOff>
      <xdr:row>99</xdr:row>
      <xdr:rowOff>31283</xdr:rowOff>
    </xdr:to>
    <xdr:cxnSp macro="">
      <xdr:nvCxnSpPr>
        <xdr:cNvPr id="678" name="直線コネクタ 677"/>
        <xdr:cNvCxnSpPr/>
      </xdr:nvCxnSpPr>
      <xdr:spPr>
        <a:xfrm>
          <a:off x="16230600" y="1700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47621</xdr:rowOff>
    </xdr:from>
    <xdr:ext cx="599010" cy="259045"/>
    <xdr:sp macro="" textlink="">
      <xdr:nvSpPr>
        <xdr:cNvPr id="679" name="公債費最大値テキスト"/>
        <xdr:cNvSpPr txBox="1"/>
      </xdr:nvSpPr>
      <xdr:spPr>
        <a:xfrm>
          <a:off x="16370300" y="1530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195,086</a:t>
          </a:r>
          <a:endParaRPr kumimoji="1" lang="ja-JP" altLang="en-US" sz="1000" b="1">
            <a:latin typeface="ＭＳ Ｐゴシック"/>
          </a:endParaRPr>
        </a:p>
      </xdr:txBody>
    </xdr:sp>
    <xdr:clientData/>
  </xdr:oneCellAnchor>
  <xdr:twoCellAnchor>
    <xdr:from>
      <xdr:col>23</xdr:col>
      <xdr:colOff>428625</xdr:colOff>
      <xdr:row>90</xdr:row>
      <xdr:rowOff>100944</xdr:rowOff>
    </xdr:from>
    <xdr:to>
      <xdr:col>23</xdr:col>
      <xdr:colOff>606425</xdr:colOff>
      <xdr:row>90</xdr:row>
      <xdr:rowOff>100944</xdr:rowOff>
    </xdr:to>
    <xdr:cxnSp macro="">
      <xdr:nvCxnSpPr>
        <xdr:cNvPr id="680" name="直線コネクタ 679"/>
        <xdr:cNvCxnSpPr/>
      </xdr:nvCxnSpPr>
      <xdr:spPr>
        <a:xfrm>
          <a:off x="16230600" y="15531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152236</xdr:rowOff>
    </xdr:from>
    <xdr:to>
      <xdr:col>23</xdr:col>
      <xdr:colOff>517525</xdr:colOff>
      <xdr:row>97</xdr:row>
      <xdr:rowOff>159725</xdr:rowOff>
    </xdr:to>
    <xdr:cxnSp macro="">
      <xdr:nvCxnSpPr>
        <xdr:cNvPr id="681" name="直線コネクタ 680"/>
        <xdr:cNvCxnSpPr/>
      </xdr:nvCxnSpPr>
      <xdr:spPr>
        <a:xfrm flipV="1">
          <a:off x="15481300" y="16782886"/>
          <a:ext cx="838200" cy="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127116</xdr:rowOff>
    </xdr:from>
    <xdr:ext cx="534377" cy="259045"/>
    <xdr:sp macro="" textlink="">
      <xdr:nvSpPr>
        <xdr:cNvPr id="682" name="公債費平均値テキスト"/>
        <xdr:cNvSpPr txBox="1"/>
      </xdr:nvSpPr>
      <xdr:spPr>
        <a:xfrm>
          <a:off x="16370300" y="16414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52,987</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104239</xdr:rowOff>
    </xdr:from>
    <xdr:to>
      <xdr:col>23</xdr:col>
      <xdr:colOff>568325</xdr:colOff>
      <xdr:row>97</xdr:row>
      <xdr:rowOff>34389</xdr:rowOff>
    </xdr:to>
    <xdr:sp macro="" textlink="">
      <xdr:nvSpPr>
        <xdr:cNvPr id="683" name="フローチャート : 判断 682"/>
        <xdr:cNvSpPr/>
      </xdr:nvSpPr>
      <xdr:spPr>
        <a:xfrm>
          <a:off x="162687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159725</xdr:rowOff>
    </xdr:from>
    <xdr:to>
      <xdr:col>22</xdr:col>
      <xdr:colOff>365125</xdr:colOff>
      <xdr:row>97</xdr:row>
      <xdr:rowOff>166529</xdr:rowOff>
    </xdr:to>
    <xdr:cxnSp macro="">
      <xdr:nvCxnSpPr>
        <xdr:cNvPr id="684" name="直線コネクタ 683"/>
        <xdr:cNvCxnSpPr/>
      </xdr:nvCxnSpPr>
      <xdr:spPr>
        <a:xfrm flipV="1">
          <a:off x="14592300" y="16790375"/>
          <a:ext cx="889000" cy="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75961</xdr:rowOff>
    </xdr:from>
    <xdr:to>
      <xdr:col>22</xdr:col>
      <xdr:colOff>415925</xdr:colOff>
      <xdr:row>97</xdr:row>
      <xdr:rowOff>6111</xdr:rowOff>
    </xdr:to>
    <xdr:sp macro="" textlink="">
      <xdr:nvSpPr>
        <xdr:cNvPr id="685" name="フローチャート : 判断 684"/>
        <xdr:cNvSpPr/>
      </xdr:nvSpPr>
      <xdr:spPr>
        <a:xfrm>
          <a:off x="15430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22638</xdr:rowOff>
    </xdr:from>
    <xdr:ext cx="534377" cy="259045"/>
    <xdr:sp macro="" textlink="">
      <xdr:nvSpPr>
        <xdr:cNvPr id="686" name="テキスト ボックス 685"/>
        <xdr:cNvSpPr txBox="1"/>
      </xdr:nvSpPr>
      <xdr:spPr>
        <a:xfrm>
          <a:off x="15214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56,698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166529</xdr:rowOff>
    </xdr:from>
    <xdr:to>
      <xdr:col>21</xdr:col>
      <xdr:colOff>161925</xdr:colOff>
      <xdr:row>98</xdr:row>
      <xdr:rowOff>4727</xdr:rowOff>
    </xdr:to>
    <xdr:cxnSp macro="">
      <xdr:nvCxnSpPr>
        <xdr:cNvPr id="687" name="直線コネクタ 686"/>
        <xdr:cNvCxnSpPr/>
      </xdr:nvCxnSpPr>
      <xdr:spPr>
        <a:xfrm flipV="1">
          <a:off x="13703300" y="16797179"/>
          <a:ext cx="889000" cy="9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44369</xdr:rowOff>
    </xdr:from>
    <xdr:to>
      <xdr:col>21</xdr:col>
      <xdr:colOff>212725</xdr:colOff>
      <xdr:row>96</xdr:row>
      <xdr:rowOff>145969</xdr:rowOff>
    </xdr:to>
    <xdr:sp macro="" textlink="">
      <xdr:nvSpPr>
        <xdr:cNvPr id="688" name="フローチャート : 判断 687"/>
        <xdr:cNvSpPr/>
      </xdr:nvSpPr>
      <xdr:spPr>
        <a:xfrm>
          <a:off x="14541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162496</xdr:rowOff>
    </xdr:from>
    <xdr:ext cx="534377" cy="259045"/>
    <xdr:sp macro="" textlink="">
      <xdr:nvSpPr>
        <xdr:cNvPr id="689" name="テキスト ボックス 688"/>
        <xdr:cNvSpPr txBox="1"/>
      </xdr:nvSpPr>
      <xdr:spPr>
        <a:xfrm>
          <a:off x="14325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4727</xdr:rowOff>
    </xdr:from>
    <xdr:to>
      <xdr:col>19</xdr:col>
      <xdr:colOff>644525</xdr:colOff>
      <xdr:row>98</xdr:row>
      <xdr:rowOff>24775</xdr:rowOff>
    </xdr:to>
    <xdr:cxnSp macro="">
      <xdr:nvCxnSpPr>
        <xdr:cNvPr id="690" name="直線コネクタ 689"/>
        <xdr:cNvCxnSpPr/>
      </xdr:nvCxnSpPr>
      <xdr:spPr>
        <a:xfrm flipV="1">
          <a:off x="12814300" y="16806827"/>
          <a:ext cx="889000" cy="20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41542</xdr:rowOff>
    </xdr:from>
    <xdr:to>
      <xdr:col>20</xdr:col>
      <xdr:colOff>9525</xdr:colOff>
      <xdr:row>96</xdr:row>
      <xdr:rowOff>143142</xdr:rowOff>
    </xdr:to>
    <xdr:sp macro="" textlink="">
      <xdr:nvSpPr>
        <xdr:cNvPr id="691" name="フローチャート : 判断 690"/>
        <xdr:cNvSpPr/>
      </xdr:nvSpPr>
      <xdr:spPr>
        <a:xfrm>
          <a:off x="13652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159669</xdr:rowOff>
    </xdr:from>
    <xdr:ext cx="534377" cy="259045"/>
    <xdr:sp macro="" textlink="">
      <xdr:nvSpPr>
        <xdr:cNvPr id="692" name="テキスト ボックス 691"/>
        <xdr:cNvSpPr txBox="1"/>
      </xdr:nvSpPr>
      <xdr:spPr>
        <a:xfrm>
          <a:off x="13436111" y="1627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42227</xdr:rowOff>
    </xdr:from>
    <xdr:to>
      <xdr:col>18</xdr:col>
      <xdr:colOff>492125</xdr:colOff>
      <xdr:row>96</xdr:row>
      <xdr:rowOff>143827</xdr:rowOff>
    </xdr:to>
    <xdr:sp macro="" textlink="">
      <xdr:nvSpPr>
        <xdr:cNvPr id="693" name="フローチャート : 判断 692"/>
        <xdr:cNvSpPr/>
      </xdr:nvSpPr>
      <xdr:spPr>
        <a:xfrm>
          <a:off x="12763500" y="1650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160354</xdr:rowOff>
    </xdr:from>
    <xdr:ext cx="534377" cy="259045"/>
    <xdr:sp macro="" textlink="">
      <xdr:nvSpPr>
        <xdr:cNvPr id="694" name="テキスト ボックス 693"/>
        <xdr:cNvSpPr txBox="1"/>
      </xdr:nvSpPr>
      <xdr:spPr>
        <a:xfrm>
          <a:off x="12547111" y="1627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101436</xdr:rowOff>
    </xdr:from>
    <xdr:to>
      <xdr:col>23</xdr:col>
      <xdr:colOff>568325</xdr:colOff>
      <xdr:row>98</xdr:row>
      <xdr:rowOff>31586</xdr:rowOff>
    </xdr:to>
    <xdr:sp macro="" textlink="">
      <xdr:nvSpPr>
        <xdr:cNvPr id="700" name="円/楕円 699"/>
        <xdr:cNvSpPr/>
      </xdr:nvSpPr>
      <xdr:spPr>
        <a:xfrm>
          <a:off x="16268700" y="1673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79863</xdr:rowOff>
    </xdr:from>
    <xdr:ext cx="534377" cy="259045"/>
    <xdr:sp macro="" textlink="">
      <xdr:nvSpPr>
        <xdr:cNvPr id="701" name="公債費該当値テキスト"/>
        <xdr:cNvSpPr txBox="1"/>
      </xdr:nvSpPr>
      <xdr:spPr>
        <a:xfrm>
          <a:off x="16370300" y="1671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30,855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108925</xdr:rowOff>
    </xdr:from>
    <xdr:to>
      <xdr:col>22</xdr:col>
      <xdr:colOff>415925</xdr:colOff>
      <xdr:row>98</xdr:row>
      <xdr:rowOff>39075</xdr:rowOff>
    </xdr:to>
    <xdr:sp macro="" textlink="">
      <xdr:nvSpPr>
        <xdr:cNvPr id="702" name="円/楕円 701"/>
        <xdr:cNvSpPr/>
      </xdr:nvSpPr>
      <xdr:spPr>
        <a:xfrm>
          <a:off x="15430500" y="1673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30202</xdr:rowOff>
    </xdr:from>
    <xdr:ext cx="534377" cy="259045"/>
    <xdr:sp macro="" textlink="">
      <xdr:nvSpPr>
        <xdr:cNvPr id="703" name="テキスト ボックス 702"/>
        <xdr:cNvSpPr txBox="1"/>
      </xdr:nvSpPr>
      <xdr:spPr>
        <a:xfrm>
          <a:off x="15214111" y="1683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29,872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115729</xdr:rowOff>
    </xdr:from>
    <xdr:to>
      <xdr:col>21</xdr:col>
      <xdr:colOff>212725</xdr:colOff>
      <xdr:row>98</xdr:row>
      <xdr:rowOff>45879</xdr:rowOff>
    </xdr:to>
    <xdr:sp macro="" textlink="">
      <xdr:nvSpPr>
        <xdr:cNvPr id="704" name="円/楕円 703"/>
        <xdr:cNvSpPr/>
      </xdr:nvSpPr>
      <xdr:spPr>
        <a:xfrm>
          <a:off x="14541500" y="1674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37006</xdr:rowOff>
    </xdr:from>
    <xdr:ext cx="534377" cy="259045"/>
    <xdr:sp macro="" textlink="">
      <xdr:nvSpPr>
        <xdr:cNvPr id="705" name="テキスト ボックス 704"/>
        <xdr:cNvSpPr txBox="1"/>
      </xdr:nvSpPr>
      <xdr:spPr>
        <a:xfrm>
          <a:off x="14325111" y="1683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28,979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125377</xdr:rowOff>
    </xdr:from>
    <xdr:to>
      <xdr:col>20</xdr:col>
      <xdr:colOff>9525</xdr:colOff>
      <xdr:row>98</xdr:row>
      <xdr:rowOff>55527</xdr:rowOff>
    </xdr:to>
    <xdr:sp macro="" textlink="">
      <xdr:nvSpPr>
        <xdr:cNvPr id="706" name="円/楕円 705"/>
        <xdr:cNvSpPr/>
      </xdr:nvSpPr>
      <xdr:spPr>
        <a:xfrm>
          <a:off x="13652500" y="1675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46654</xdr:rowOff>
    </xdr:from>
    <xdr:ext cx="534377" cy="259045"/>
    <xdr:sp macro="" textlink="">
      <xdr:nvSpPr>
        <xdr:cNvPr id="707" name="テキスト ボックス 706"/>
        <xdr:cNvSpPr txBox="1"/>
      </xdr:nvSpPr>
      <xdr:spPr>
        <a:xfrm>
          <a:off x="13436111" y="1684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27,713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145425</xdr:rowOff>
    </xdr:from>
    <xdr:to>
      <xdr:col>18</xdr:col>
      <xdr:colOff>492125</xdr:colOff>
      <xdr:row>98</xdr:row>
      <xdr:rowOff>75575</xdr:rowOff>
    </xdr:to>
    <xdr:sp macro="" textlink="">
      <xdr:nvSpPr>
        <xdr:cNvPr id="708" name="円/楕円 707"/>
        <xdr:cNvSpPr/>
      </xdr:nvSpPr>
      <xdr:spPr>
        <a:xfrm>
          <a:off x="12763500" y="1677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66702</xdr:rowOff>
    </xdr:from>
    <xdr:ext cx="534377" cy="259045"/>
    <xdr:sp macro="" textlink="">
      <xdr:nvSpPr>
        <xdr:cNvPr id="709" name="テキスト ボックス 708"/>
        <xdr:cNvSpPr txBox="1"/>
      </xdr:nvSpPr>
      <xdr:spPr>
        <a:xfrm>
          <a:off x="12547111" y="1686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25,082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0" name="直線コネクタ 71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1" name="テキスト ボックス 72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2" name="直線コネクタ 72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23" name="テキスト ボックス 72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4" name="直線コネクタ 72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25" name="テキスト ボックス 72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6" name="直線コネクタ 72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27" name="テキスト ボックス 72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28" name="直線コネクタ 72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29" name="テキスト ボックス 72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0" name="直線コネクタ 72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31" name="テキスト ボックス 730"/>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55118</xdr:rowOff>
    </xdr:from>
    <xdr:to>
      <xdr:col>32</xdr:col>
      <xdr:colOff>186689</xdr:colOff>
      <xdr:row>39</xdr:row>
      <xdr:rowOff>98878</xdr:rowOff>
    </xdr:to>
    <xdr:cxnSp macro="">
      <xdr:nvCxnSpPr>
        <xdr:cNvPr id="735" name="直線コネクタ 734"/>
        <xdr:cNvCxnSpPr/>
      </xdr:nvCxnSpPr>
      <xdr:spPr>
        <a:xfrm flipV="1">
          <a:off x="22159595" y="5370068"/>
          <a:ext cx="1269" cy="1415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108765</xdr:rowOff>
    </xdr:from>
    <xdr:ext cx="249299" cy="259045"/>
    <xdr:sp macro="" textlink="">
      <xdr:nvSpPr>
        <xdr:cNvPr id="736" name="諸支出金最小値テキスト"/>
        <xdr:cNvSpPr txBox="1"/>
      </xdr:nvSpPr>
      <xdr:spPr>
        <a:xfrm>
          <a:off x="22212300" y="6795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7" name="直線コネクタ 73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1795</xdr:rowOff>
    </xdr:from>
    <xdr:ext cx="469744" cy="259045"/>
    <xdr:sp macro="" textlink="">
      <xdr:nvSpPr>
        <xdr:cNvPr id="738" name="諸支出金最大値テキスト"/>
        <xdr:cNvSpPr txBox="1"/>
      </xdr:nvSpPr>
      <xdr:spPr>
        <a:xfrm>
          <a:off x="22212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4,334</a:t>
          </a:r>
          <a:endParaRPr kumimoji="1" lang="ja-JP" altLang="en-US" sz="1000" b="1">
            <a:latin typeface="ＭＳ Ｐゴシック"/>
          </a:endParaRPr>
        </a:p>
      </xdr:txBody>
    </xdr:sp>
    <xdr:clientData/>
  </xdr:oneCellAnchor>
  <xdr:twoCellAnchor>
    <xdr:from>
      <xdr:col>32</xdr:col>
      <xdr:colOff>98425</xdr:colOff>
      <xdr:row>31</xdr:row>
      <xdr:rowOff>55118</xdr:rowOff>
    </xdr:from>
    <xdr:to>
      <xdr:col>32</xdr:col>
      <xdr:colOff>276225</xdr:colOff>
      <xdr:row>31</xdr:row>
      <xdr:rowOff>55118</xdr:rowOff>
    </xdr:to>
    <xdr:cxnSp macro="">
      <xdr:nvCxnSpPr>
        <xdr:cNvPr id="739" name="直線コネクタ 738"/>
        <xdr:cNvCxnSpPr/>
      </xdr:nvCxnSpPr>
      <xdr:spPr>
        <a:xfrm>
          <a:off x="22072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0" name="直線コネクタ 73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26216</xdr:rowOff>
    </xdr:from>
    <xdr:ext cx="378565" cy="259045"/>
    <xdr:sp macro="" textlink="">
      <xdr:nvSpPr>
        <xdr:cNvPr id="741" name="諸支出金平均値テキスト"/>
        <xdr:cNvSpPr txBox="1"/>
      </xdr:nvSpPr>
      <xdr:spPr>
        <a:xfrm>
          <a:off x="22212300" y="65413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3339</xdr:rowOff>
    </xdr:from>
    <xdr:to>
      <xdr:col>32</xdr:col>
      <xdr:colOff>238125</xdr:colOff>
      <xdr:row>39</xdr:row>
      <xdr:rowOff>104939</xdr:rowOff>
    </xdr:to>
    <xdr:sp macro="" textlink="">
      <xdr:nvSpPr>
        <xdr:cNvPr id="742" name="フローチャート : 判断 741"/>
        <xdr:cNvSpPr/>
      </xdr:nvSpPr>
      <xdr:spPr>
        <a:xfrm>
          <a:off x="22110700" y="668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3" name="直線コネクタ 74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14768</xdr:rowOff>
    </xdr:from>
    <xdr:to>
      <xdr:col>31</xdr:col>
      <xdr:colOff>85725</xdr:colOff>
      <xdr:row>39</xdr:row>
      <xdr:rowOff>116368</xdr:rowOff>
    </xdr:to>
    <xdr:sp macro="" textlink="">
      <xdr:nvSpPr>
        <xdr:cNvPr id="744" name="フローチャート : 判断 743"/>
        <xdr:cNvSpPr/>
      </xdr:nvSpPr>
      <xdr:spPr>
        <a:xfrm>
          <a:off x="21272500" y="67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132895</xdr:rowOff>
    </xdr:from>
    <xdr:ext cx="378565" cy="259045"/>
    <xdr:sp macro="" textlink="">
      <xdr:nvSpPr>
        <xdr:cNvPr id="745" name="テキスト ボックス 744"/>
        <xdr:cNvSpPr txBox="1"/>
      </xdr:nvSpPr>
      <xdr:spPr>
        <a:xfrm>
          <a:off x="21134017" y="6476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6" name="直線コネクタ 74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157807</xdr:rowOff>
    </xdr:from>
    <xdr:to>
      <xdr:col>29</xdr:col>
      <xdr:colOff>568325</xdr:colOff>
      <xdr:row>39</xdr:row>
      <xdr:rowOff>87957</xdr:rowOff>
    </xdr:to>
    <xdr:sp macro="" textlink="">
      <xdr:nvSpPr>
        <xdr:cNvPr id="747" name="フローチャート : 判断 746"/>
        <xdr:cNvSpPr/>
      </xdr:nvSpPr>
      <xdr:spPr>
        <a:xfrm>
          <a:off x="20383500" y="66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104484</xdr:rowOff>
    </xdr:from>
    <xdr:ext cx="378565" cy="259045"/>
    <xdr:sp macro="" textlink="">
      <xdr:nvSpPr>
        <xdr:cNvPr id="748" name="テキスト ボックス 747"/>
        <xdr:cNvSpPr txBox="1"/>
      </xdr:nvSpPr>
      <xdr:spPr>
        <a:xfrm>
          <a:off x="20245017" y="6448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49" name="直線コネクタ 74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137233</xdr:rowOff>
    </xdr:from>
    <xdr:to>
      <xdr:col>28</xdr:col>
      <xdr:colOff>365125</xdr:colOff>
      <xdr:row>37</xdr:row>
      <xdr:rowOff>67383</xdr:rowOff>
    </xdr:to>
    <xdr:sp macro="" textlink="">
      <xdr:nvSpPr>
        <xdr:cNvPr id="750" name="フローチャート : 判断 749"/>
        <xdr:cNvSpPr/>
      </xdr:nvSpPr>
      <xdr:spPr>
        <a:xfrm>
          <a:off x="194945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83910</xdr:rowOff>
    </xdr:from>
    <xdr:ext cx="469744" cy="259045"/>
    <xdr:sp macro="" textlink="">
      <xdr:nvSpPr>
        <xdr:cNvPr id="751" name="テキスト ボックス 750"/>
        <xdr:cNvSpPr txBox="1"/>
      </xdr:nvSpPr>
      <xdr:spPr>
        <a:xfrm>
          <a:off x="19310427" y="608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132334</xdr:rowOff>
    </xdr:from>
    <xdr:to>
      <xdr:col>27</xdr:col>
      <xdr:colOff>161925</xdr:colOff>
      <xdr:row>37</xdr:row>
      <xdr:rowOff>62484</xdr:rowOff>
    </xdr:to>
    <xdr:sp macro="" textlink="">
      <xdr:nvSpPr>
        <xdr:cNvPr id="752" name="フローチャート : 判断 751"/>
        <xdr:cNvSpPr/>
      </xdr:nvSpPr>
      <xdr:spPr>
        <a:xfrm>
          <a:off x="18605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79011</xdr:rowOff>
    </xdr:from>
    <xdr:ext cx="469744" cy="259045"/>
    <xdr:sp macro="" textlink="">
      <xdr:nvSpPr>
        <xdr:cNvPr id="753" name="テキスト ボックス 752"/>
        <xdr:cNvSpPr txBox="1"/>
      </xdr:nvSpPr>
      <xdr:spPr>
        <a:xfrm>
          <a:off x="18421427" y="6079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59" name="円/楕円 75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153215</xdr:rowOff>
    </xdr:from>
    <xdr:ext cx="249299" cy="259045"/>
    <xdr:sp macro="" textlink="">
      <xdr:nvSpPr>
        <xdr:cNvPr id="760" name="諸支出金該当値テキスト"/>
        <xdr:cNvSpPr txBox="1"/>
      </xdr:nvSpPr>
      <xdr:spPr>
        <a:xfrm>
          <a:off x="22212300" y="6668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1" name="円/楕円 76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2" name="テキスト ボックス 761"/>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3" name="円/楕円 76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4" name="テキスト ボックス 763"/>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5" name="円/楕円 76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6" name="テキスト ボックス 765"/>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7" name="円/楕円 76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68" name="テキスト ボックス 767"/>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79" name="直線コネクタ 77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0" name="テキスト ボックス 77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1" name="直線コネクタ 78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82" name="テキスト ボックス 781"/>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84" name="テキスト ボックス 783"/>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5" name="直線コネクタ 78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86" name="テキスト ボックス 785"/>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7" name="直線コネクタ 78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88" name="テキスト ボックス 787"/>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0" name="テキスト ボックス 789"/>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2" name="直線コネクタ 791"/>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3"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4" name="直線コネクタ 79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95"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6" name="直線コネクタ 79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7" name="直線コネクタ 79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98"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9" name="フローチャート : 判断 798"/>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0" name="直線コネクタ 79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1" name="フローチャート : 判断 800"/>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2" name="テキスト ボックス 801"/>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3" name="直線コネクタ 80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50</xdr:row>
      <xdr:rowOff>50800</xdr:rowOff>
    </xdr:from>
    <xdr:to>
      <xdr:col>29</xdr:col>
      <xdr:colOff>568325</xdr:colOff>
      <xdr:row>50</xdr:row>
      <xdr:rowOff>152400</xdr:rowOff>
    </xdr:to>
    <xdr:sp macro="" textlink="">
      <xdr:nvSpPr>
        <xdr:cNvPr id="804" name="フローチャート : 判断 803"/>
        <xdr:cNvSpPr/>
      </xdr:nvSpPr>
      <xdr:spPr>
        <a:xfrm>
          <a:off x="20383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48</xdr:row>
      <xdr:rowOff>168927</xdr:rowOff>
    </xdr:from>
    <xdr:ext cx="313932" cy="259045"/>
    <xdr:sp macro="" textlink="">
      <xdr:nvSpPr>
        <xdr:cNvPr id="805" name="テキスト ボックス 804"/>
        <xdr:cNvSpPr txBox="1"/>
      </xdr:nvSpPr>
      <xdr:spPr>
        <a:xfrm>
          <a:off x="20277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6" name="直線コネクタ 80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07" name="フローチャート : 判断 806"/>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8" name="テキスト ボックス 807"/>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9" name="フローチャート : 判断 80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10" name="テキスト ボックス 809"/>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6" name="円/楕円 81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17"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18" name="円/楕円 81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19" name="テキスト ボックス 818"/>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0" name="円/楕円 81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1" name="テキスト ボックス 820"/>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2" name="円/楕円 82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3" name="テキスト ボックス 822"/>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4" name="円/楕円 82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25" name="テキスト ボックス 824"/>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a:solidFill>
                <a:schemeClr val="dk1"/>
              </a:solidFill>
              <a:effectLst/>
              <a:latin typeface="+mn-lt"/>
              <a:ea typeface="+mn-ea"/>
              <a:cs typeface="+mn-cs"/>
            </a:rPr>
            <a:t>消防費：消防の事務を一部事務組合で行ってい</a:t>
          </a:r>
          <a:r>
            <a:rPr kumimoji="1" lang="ja-JP" altLang="en-US" sz="900">
              <a:solidFill>
                <a:schemeClr val="dk1"/>
              </a:solidFill>
              <a:effectLst/>
              <a:latin typeface="+mn-lt"/>
              <a:ea typeface="+mn-ea"/>
              <a:cs typeface="+mn-cs"/>
            </a:rPr>
            <a:t>るが、</a:t>
          </a:r>
          <a:r>
            <a:rPr kumimoji="1" lang="ja-JP" altLang="ja-JP" sz="900">
              <a:solidFill>
                <a:schemeClr val="dk1"/>
              </a:solidFill>
              <a:effectLst/>
              <a:latin typeface="+mn-lt"/>
              <a:ea typeface="+mn-ea"/>
              <a:cs typeface="+mn-cs"/>
            </a:rPr>
            <a:t>全国平均・県平均</a:t>
          </a:r>
          <a:r>
            <a:rPr kumimoji="1" lang="ja-JP" altLang="en-US" sz="900">
              <a:solidFill>
                <a:schemeClr val="dk1"/>
              </a:solidFill>
              <a:effectLst/>
              <a:latin typeface="+mn-lt"/>
              <a:ea typeface="+mn-ea"/>
              <a:cs typeface="+mn-cs"/>
            </a:rPr>
            <a:t>・類似団体</a:t>
          </a:r>
          <a:r>
            <a:rPr kumimoji="1" lang="ja-JP" altLang="ja-JP" sz="900">
              <a:solidFill>
                <a:schemeClr val="dk1"/>
              </a:solidFill>
              <a:effectLst/>
              <a:latin typeface="+mn-lt"/>
              <a:ea typeface="+mn-ea"/>
              <a:cs typeface="+mn-cs"/>
            </a:rPr>
            <a:t>と比較すると高水準</a:t>
          </a:r>
          <a:r>
            <a:rPr kumimoji="1" lang="ja-JP" altLang="en-US" sz="900">
              <a:solidFill>
                <a:schemeClr val="dk1"/>
              </a:solidFill>
              <a:effectLst/>
              <a:latin typeface="+mn-lt"/>
              <a:ea typeface="+mn-ea"/>
              <a:cs typeface="+mn-cs"/>
            </a:rPr>
            <a:t>となった理由として、公共施設再生可能エネルギー等導入推進事業として公共施設に太陽光パネル等の設備を設置したためである。</a:t>
          </a:r>
          <a:endParaRPr kumimoji="1" lang="en-US" altLang="ja-JP" sz="900">
            <a:solidFill>
              <a:schemeClr val="dk1"/>
            </a:solidFill>
            <a:effectLst/>
            <a:latin typeface="+mn-lt"/>
            <a:ea typeface="+mn-ea"/>
            <a:cs typeface="+mn-cs"/>
          </a:endParaRPr>
        </a:p>
        <a:p>
          <a:pPr eaLnBrk="1" fontAlgn="auto" latinLnBrk="0" hangingPunct="1"/>
          <a:r>
            <a:rPr kumimoji="1" lang="ja-JP" altLang="ja-JP" sz="900">
              <a:solidFill>
                <a:schemeClr val="dk1"/>
              </a:solidFill>
              <a:effectLst/>
              <a:latin typeface="+mn-lt"/>
              <a:ea typeface="+mn-ea"/>
              <a:cs typeface="+mn-cs"/>
            </a:rPr>
            <a:t>総務費：電算システムの改修・保守に多額の費用を要しているため、全国平均・県平均と比較すると高水準であるものの、類似団体に比べ低い水準となっている。</a:t>
          </a:r>
          <a:endParaRPr lang="ja-JP" altLang="ja-JP" sz="900">
            <a:effectLst/>
          </a:endParaRPr>
        </a:p>
        <a:p>
          <a:r>
            <a:rPr kumimoji="1" lang="ja-JP" altLang="ja-JP" sz="900">
              <a:solidFill>
                <a:schemeClr val="dk1"/>
              </a:solidFill>
              <a:effectLst/>
              <a:latin typeface="+mn-lt"/>
              <a:ea typeface="+mn-ea"/>
              <a:cs typeface="+mn-cs"/>
            </a:rPr>
            <a:t>農林水産業費：農地の面積自体が少ないため農業振興に係る費用が抑制できているため、全国平均・県平均・類似団体のいずれと比較しても低水準となっている。</a:t>
          </a:r>
          <a:endParaRPr lang="ja-JP" altLang="ja-JP" sz="900">
            <a:effectLst/>
          </a:endParaRPr>
        </a:p>
        <a:p>
          <a:r>
            <a:rPr kumimoji="1" lang="ja-JP" altLang="ja-JP" sz="900">
              <a:solidFill>
                <a:schemeClr val="dk1"/>
              </a:solidFill>
              <a:effectLst/>
              <a:latin typeface="+mn-lt"/>
              <a:ea typeface="+mn-ea"/>
              <a:cs typeface="+mn-cs"/>
            </a:rPr>
            <a:t>教育費：全国平均・県平均・類似団体のいずれと比較しても低水準となっているが、生活支援員を手厚く配置するなど多額の費用を投じ教育環境の充実に努めている。</a:t>
          </a:r>
          <a:endParaRPr lang="ja-JP" altLang="ja-JP" sz="900">
            <a:effectLst/>
          </a:endParaRPr>
        </a:p>
        <a:p>
          <a:r>
            <a:rPr kumimoji="1" lang="ja-JP" altLang="ja-JP" sz="900">
              <a:solidFill>
                <a:schemeClr val="dk1"/>
              </a:solidFill>
              <a:effectLst/>
              <a:latin typeface="+mn-lt"/>
              <a:ea typeface="+mn-ea"/>
              <a:cs typeface="+mn-cs"/>
            </a:rPr>
            <a:t>民生費：全国平均・県平均・類似団体のいずれと比較しても低水準となっているが、扶助費が増え続けているため増加傾向にある。平成</a:t>
          </a:r>
          <a:r>
            <a:rPr kumimoji="1" lang="en-US" altLang="ja-JP" sz="900">
              <a:solidFill>
                <a:schemeClr val="dk1"/>
              </a:solidFill>
              <a:effectLst/>
              <a:latin typeface="+mn-lt"/>
              <a:ea typeface="+mn-ea"/>
              <a:cs typeface="+mn-cs"/>
            </a:rPr>
            <a:t>27</a:t>
          </a:r>
          <a:r>
            <a:rPr kumimoji="1" lang="ja-JP" altLang="ja-JP" sz="900">
              <a:solidFill>
                <a:schemeClr val="dk1"/>
              </a:solidFill>
              <a:effectLst/>
              <a:latin typeface="+mn-lt"/>
              <a:ea typeface="+mn-ea"/>
              <a:cs typeface="+mn-cs"/>
            </a:rPr>
            <a:t>年度は保育所の施設整備に対して補助を行ったため大幅な増額となっている。</a:t>
          </a:r>
          <a:endParaRPr lang="ja-JP" altLang="ja-JP" sz="900">
            <a:effectLst/>
          </a:endParaRPr>
        </a:p>
        <a:p>
          <a:r>
            <a:rPr kumimoji="1" lang="ja-JP" altLang="ja-JP" sz="900">
              <a:solidFill>
                <a:schemeClr val="dk1"/>
              </a:solidFill>
              <a:effectLst/>
              <a:latin typeface="+mn-lt"/>
              <a:ea typeface="+mn-ea"/>
              <a:cs typeface="+mn-cs"/>
            </a:rPr>
            <a:t>衛生費：全国平均・県平均・類似団体のいずれと比較しても低水準となっており、ごみ処理・し尿処理を一部事務組合で行っているため、人件費の抑制により低水準となっていると考えている。</a:t>
          </a:r>
          <a:endParaRPr lang="ja-JP" altLang="ja-JP" sz="9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effectLst/>
              <a:latin typeface="+mn-lt"/>
              <a:ea typeface="+mn-ea"/>
              <a:cs typeface="+mn-cs"/>
            </a:rPr>
            <a:t>土木費：全国平均・県平均・類似団体のいずれと比較しても低水準となっており、今後も無理な事業は行わず健全な運営に努める必要がある。</a:t>
          </a:r>
          <a:endParaRPr kumimoji="1" lang="en-US" altLang="ja-JP" sz="9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effectLst/>
              <a:latin typeface="+mn-lt"/>
              <a:ea typeface="+mn-ea"/>
              <a:cs typeface="+mn-cs"/>
            </a:rPr>
            <a:t>災害復旧事業費：大雨による公共施設の復旧のため支出額が増え類似団体を上回っている。</a:t>
          </a:r>
          <a:endParaRPr lang="ja-JP" altLang="ja-JP" sz="900">
            <a:effectLst/>
          </a:endParaRPr>
        </a:p>
        <a:p>
          <a:r>
            <a:rPr kumimoji="1" lang="ja-JP" altLang="ja-JP" sz="900">
              <a:solidFill>
                <a:schemeClr val="dk1"/>
              </a:solidFill>
              <a:effectLst/>
              <a:latin typeface="+mn-lt"/>
              <a:ea typeface="+mn-ea"/>
              <a:cs typeface="+mn-cs"/>
            </a:rPr>
            <a:t>公債費：全国平均・県平均・類似団体のいずれと比較しても低水準となっており、今後も原則として交付税措置があるもののみを起債していきたいと考えている。</a:t>
          </a:r>
          <a:endParaRPr lang="ja-JP" altLang="ja-JP" sz="900">
            <a:effectLst/>
          </a:endParaRPr>
        </a:p>
        <a:p>
          <a:endParaRPr kumimoji="1" lang="ja-JP" altLang="en-US" sz="9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岡山県里庄町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財政調整基金については、対標準財政規模では同水準を維持しているものの、残高は減少している。</a:t>
          </a:r>
          <a:endParaRPr lang="ja-JP" altLang="ja-JP" sz="1400">
            <a:effectLst/>
          </a:endParaRPr>
        </a:p>
        <a:p>
          <a:r>
            <a:rPr kumimoji="1" lang="ja-JP" altLang="ja-JP" sz="1100">
              <a:solidFill>
                <a:schemeClr val="dk1"/>
              </a:solidFill>
              <a:effectLst/>
              <a:latin typeface="+mn-lt"/>
              <a:ea typeface="+mn-ea"/>
              <a:cs typeface="+mn-cs"/>
            </a:rPr>
            <a:t>　また、実質収支額は、</a:t>
          </a:r>
          <a:r>
            <a:rPr kumimoji="1" lang="ja-JP" altLang="en-US" sz="1100">
              <a:solidFill>
                <a:schemeClr val="dk1"/>
              </a:solidFill>
              <a:effectLst/>
              <a:latin typeface="+mn-lt"/>
              <a:ea typeface="+mn-ea"/>
              <a:cs typeface="+mn-cs"/>
            </a:rPr>
            <a:t>年度末の法人町民税の税収の伸びもあり増加傾向にある。</a:t>
          </a:r>
          <a:endParaRPr lang="ja-JP" altLang="ja-JP" sz="1400">
            <a:effectLst/>
          </a:endParaRPr>
        </a:p>
        <a:p>
          <a:r>
            <a:rPr kumimoji="1" lang="ja-JP" altLang="ja-JP" sz="1100">
              <a:solidFill>
                <a:schemeClr val="dk1"/>
              </a:solidFill>
              <a:effectLst/>
              <a:latin typeface="+mn-lt"/>
              <a:ea typeface="+mn-ea"/>
              <a:cs typeface="+mn-cs"/>
            </a:rPr>
            <a:t>　実質単年度収支は、平成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年度でマイナスに転じたものの、平成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年度は普通建設事業費、投資及び出資金の減少の影響もありプラスとなった</a:t>
          </a:r>
          <a:r>
            <a:rPr kumimoji="1" lang="ja-JP" altLang="en-US" sz="1100">
              <a:solidFill>
                <a:schemeClr val="dk1"/>
              </a:solidFill>
              <a:effectLst/>
              <a:latin typeface="+mn-lt"/>
              <a:ea typeface="+mn-ea"/>
              <a:cs typeface="+mn-cs"/>
            </a:rPr>
            <a:t>が、普通建設事業費の増加により再びマイナスに転じた。</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岡山県里庄町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一般会計は、</a:t>
          </a:r>
          <a:r>
            <a:rPr kumimoji="1" lang="ja-JP" altLang="en-US" sz="1100">
              <a:solidFill>
                <a:schemeClr val="dk1"/>
              </a:solidFill>
              <a:effectLst/>
              <a:latin typeface="+mn-lt"/>
              <a:ea typeface="+mn-ea"/>
              <a:cs typeface="+mn-cs"/>
            </a:rPr>
            <a:t>町</a:t>
          </a:r>
          <a:r>
            <a:rPr kumimoji="1" lang="ja-JP" altLang="ja-JP" sz="1100">
              <a:solidFill>
                <a:schemeClr val="dk1"/>
              </a:solidFill>
              <a:effectLst/>
              <a:latin typeface="+mn-lt"/>
              <a:ea typeface="+mn-ea"/>
              <a:cs typeface="+mn-cs"/>
            </a:rPr>
            <a:t>税収入の増加により実質収支額が増加し、実質収支比率も大きくなっている。</a:t>
          </a:r>
          <a:endParaRPr lang="ja-JP" altLang="ja-JP" sz="1400">
            <a:effectLst/>
          </a:endParaRPr>
        </a:p>
        <a:p>
          <a:r>
            <a:rPr kumimoji="1" lang="ja-JP" altLang="ja-JP" sz="1100">
              <a:solidFill>
                <a:schemeClr val="dk1"/>
              </a:solidFill>
              <a:effectLst/>
              <a:latin typeface="+mn-lt"/>
              <a:ea typeface="+mn-ea"/>
              <a:cs typeface="+mn-cs"/>
            </a:rPr>
            <a:t>　国民健康保険、介護保険の両特別会計は、適正水準を維持している。</a:t>
          </a:r>
          <a:endParaRPr lang="ja-JP" altLang="ja-JP" sz="1400">
            <a:effectLst/>
          </a:endParaRPr>
        </a:p>
        <a:p>
          <a:r>
            <a:rPr kumimoji="1" lang="ja-JP" altLang="ja-JP" sz="1100">
              <a:solidFill>
                <a:schemeClr val="dk1"/>
              </a:solidFill>
              <a:effectLst/>
              <a:latin typeface="+mn-lt"/>
              <a:ea typeface="+mn-ea"/>
              <a:cs typeface="+mn-cs"/>
            </a:rPr>
            <a:t>　介護老人保健施設特別会計は、平成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年度から指定管理者制度の移行し、歳入歳出決算の見込が容易になったことから実質収支額が減少している。</a:t>
          </a:r>
          <a:endParaRPr lang="ja-JP" altLang="ja-JP" sz="1400">
            <a:effectLst/>
          </a:endParaRPr>
        </a:p>
        <a:p>
          <a:r>
            <a:rPr kumimoji="1" lang="ja-JP" altLang="ja-JP" sz="1100">
              <a:solidFill>
                <a:schemeClr val="dk1"/>
              </a:solidFill>
              <a:effectLst/>
              <a:latin typeface="+mn-lt"/>
              <a:ea typeface="+mn-ea"/>
              <a:cs typeface="+mn-cs"/>
            </a:rPr>
            <a:t>　水道、下水道の両事業会計は、同水準で安定している。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Y2" sqref="Y2"/>
    </sheetView>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4963516</v>
      </c>
      <c r="BO4" s="381"/>
      <c r="BP4" s="381"/>
      <c r="BQ4" s="381"/>
      <c r="BR4" s="381"/>
      <c r="BS4" s="381"/>
      <c r="BT4" s="381"/>
      <c r="BU4" s="382"/>
      <c r="BV4" s="380">
        <v>4697110</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11.8</v>
      </c>
      <c r="CU4" s="387"/>
      <c r="CV4" s="387"/>
      <c r="CW4" s="387"/>
      <c r="CX4" s="387"/>
      <c r="CY4" s="387"/>
      <c r="CZ4" s="387"/>
      <c r="DA4" s="388"/>
      <c r="DB4" s="386">
        <v>10.5</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4571790</v>
      </c>
      <c r="BO5" s="418"/>
      <c r="BP5" s="418"/>
      <c r="BQ5" s="418"/>
      <c r="BR5" s="418"/>
      <c r="BS5" s="418"/>
      <c r="BT5" s="418"/>
      <c r="BU5" s="419"/>
      <c r="BV5" s="417">
        <v>4340542</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88.8</v>
      </c>
      <c r="CU5" s="415"/>
      <c r="CV5" s="415"/>
      <c r="CW5" s="415"/>
      <c r="CX5" s="415"/>
      <c r="CY5" s="415"/>
      <c r="CZ5" s="415"/>
      <c r="DA5" s="416"/>
      <c r="DB5" s="414">
        <v>88.7</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391726</v>
      </c>
      <c r="BO6" s="418"/>
      <c r="BP6" s="418"/>
      <c r="BQ6" s="418"/>
      <c r="BR6" s="418"/>
      <c r="BS6" s="418"/>
      <c r="BT6" s="418"/>
      <c r="BU6" s="419"/>
      <c r="BV6" s="417">
        <v>356568</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94.6</v>
      </c>
      <c r="CU6" s="455"/>
      <c r="CV6" s="455"/>
      <c r="CW6" s="455"/>
      <c r="CX6" s="455"/>
      <c r="CY6" s="455"/>
      <c r="CZ6" s="455"/>
      <c r="DA6" s="456"/>
      <c r="DB6" s="454">
        <v>95.4</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66614</v>
      </c>
      <c r="BO7" s="418"/>
      <c r="BP7" s="418"/>
      <c r="BQ7" s="418"/>
      <c r="BR7" s="418"/>
      <c r="BS7" s="418"/>
      <c r="BT7" s="418"/>
      <c r="BU7" s="419"/>
      <c r="BV7" s="417">
        <v>67049</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2764728</v>
      </c>
      <c r="CU7" s="418"/>
      <c r="CV7" s="418"/>
      <c r="CW7" s="418"/>
      <c r="CX7" s="418"/>
      <c r="CY7" s="418"/>
      <c r="CZ7" s="418"/>
      <c r="DA7" s="419"/>
      <c r="DB7" s="417">
        <v>2769557</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325112</v>
      </c>
      <c r="BO8" s="418"/>
      <c r="BP8" s="418"/>
      <c r="BQ8" s="418"/>
      <c r="BR8" s="418"/>
      <c r="BS8" s="418"/>
      <c r="BT8" s="418"/>
      <c r="BU8" s="419"/>
      <c r="BV8" s="417">
        <v>289519</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0.57999999999999996</v>
      </c>
      <c r="CU8" s="458"/>
      <c r="CV8" s="458"/>
      <c r="CW8" s="458"/>
      <c r="CX8" s="458"/>
      <c r="CY8" s="458"/>
      <c r="CZ8" s="458"/>
      <c r="DA8" s="459"/>
      <c r="DB8" s="457">
        <v>0.57999999999999996</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10929</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35593</v>
      </c>
      <c r="BO9" s="418"/>
      <c r="BP9" s="418"/>
      <c r="BQ9" s="418"/>
      <c r="BR9" s="418"/>
      <c r="BS9" s="418"/>
      <c r="BT9" s="418"/>
      <c r="BU9" s="419"/>
      <c r="BV9" s="417">
        <v>66665</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9.6999999999999993</v>
      </c>
      <c r="CU9" s="415"/>
      <c r="CV9" s="415"/>
      <c r="CW9" s="415"/>
      <c r="CX9" s="415"/>
      <c r="CY9" s="415"/>
      <c r="CZ9" s="415"/>
      <c r="DA9" s="416"/>
      <c r="DB9" s="414">
        <v>9.6999999999999993</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10916</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145210</v>
      </c>
      <c r="BO10" s="418"/>
      <c r="BP10" s="418"/>
      <c r="BQ10" s="418"/>
      <c r="BR10" s="418"/>
      <c r="BS10" s="418"/>
      <c r="BT10" s="418"/>
      <c r="BU10" s="419"/>
      <c r="BV10" s="417">
        <v>111904</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110</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11212</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266559</v>
      </c>
      <c r="BO12" s="418"/>
      <c r="BP12" s="418"/>
      <c r="BQ12" s="418"/>
      <c r="BR12" s="418"/>
      <c r="BS12" s="418"/>
      <c r="BT12" s="418"/>
      <c r="BU12" s="419"/>
      <c r="BV12" s="417">
        <v>166097</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11086</v>
      </c>
      <c r="S13" s="499"/>
      <c r="T13" s="499"/>
      <c r="U13" s="499"/>
      <c r="V13" s="500"/>
      <c r="W13" s="433" t="s">
        <v>124</v>
      </c>
      <c r="X13" s="434"/>
      <c r="Y13" s="434"/>
      <c r="Z13" s="434"/>
      <c r="AA13" s="434"/>
      <c r="AB13" s="424"/>
      <c r="AC13" s="468">
        <v>113</v>
      </c>
      <c r="AD13" s="469"/>
      <c r="AE13" s="469"/>
      <c r="AF13" s="469"/>
      <c r="AG13" s="508"/>
      <c r="AH13" s="468">
        <v>107</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-85756</v>
      </c>
      <c r="BO13" s="418"/>
      <c r="BP13" s="418"/>
      <c r="BQ13" s="418"/>
      <c r="BR13" s="418"/>
      <c r="BS13" s="418"/>
      <c r="BT13" s="418"/>
      <c r="BU13" s="419"/>
      <c r="BV13" s="417">
        <v>12472</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7</v>
      </c>
      <c r="CU13" s="415"/>
      <c r="CV13" s="415"/>
      <c r="CW13" s="415"/>
      <c r="CX13" s="415"/>
      <c r="CY13" s="415"/>
      <c r="CZ13" s="415"/>
      <c r="DA13" s="416"/>
      <c r="DB13" s="414">
        <v>7.1</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11159</v>
      </c>
      <c r="S14" s="499"/>
      <c r="T14" s="499"/>
      <c r="U14" s="499"/>
      <c r="V14" s="500"/>
      <c r="W14" s="407"/>
      <c r="X14" s="408"/>
      <c r="Y14" s="408"/>
      <c r="Z14" s="408"/>
      <c r="AA14" s="408"/>
      <c r="AB14" s="397"/>
      <c r="AC14" s="501">
        <v>2.2000000000000002</v>
      </c>
      <c r="AD14" s="502"/>
      <c r="AE14" s="502"/>
      <c r="AF14" s="502"/>
      <c r="AG14" s="503"/>
      <c r="AH14" s="501">
        <v>2.2000000000000002</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t="s">
        <v>122</v>
      </c>
      <c r="CU14" s="513"/>
      <c r="CV14" s="513"/>
      <c r="CW14" s="513"/>
      <c r="CX14" s="513"/>
      <c r="CY14" s="513"/>
      <c r="CZ14" s="513"/>
      <c r="DA14" s="514"/>
      <c r="DB14" s="512" t="s">
        <v>122</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11035</v>
      </c>
      <c r="S15" s="499"/>
      <c r="T15" s="499"/>
      <c r="U15" s="499"/>
      <c r="V15" s="500"/>
      <c r="W15" s="433" t="s">
        <v>131</v>
      </c>
      <c r="X15" s="434"/>
      <c r="Y15" s="434"/>
      <c r="Z15" s="434"/>
      <c r="AA15" s="434"/>
      <c r="AB15" s="424"/>
      <c r="AC15" s="468">
        <v>1777</v>
      </c>
      <c r="AD15" s="469"/>
      <c r="AE15" s="469"/>
      <c r="AF15" s="469"/>
      <c r="AG15" s="508"/>
      <c r="AH15" s="468">
        <v>1694</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1312478</v>
      </c>
      <c r="BO15" s="381"/>
      <c r="BP15" s="381"/>
      <c r="BQ15" s="381"/>
      <c r="BR15" s="381"/>
      <c r="BS15" s="381"/>
      <c r="BT15" s="381"/>
      <c r="BU15" s="382"/>
      <c r="BV15" s="380">
        <v>1280336</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34.9</v>
      </c>
      <c r="AD16" s="502"/>
      <c r="AE16" s="502"/>
      <c r="AF16" s="502"/>
      <c r="AG16" s="503"/>
      <c r="AH16" s="501">
        <v>35.4</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2234090</v>
      </c>
      <c r="BO16" s="418"/>
      <c r="BP16" s="418"/>
      <c r="BQ16" s="418"/>
      <c r="BR16" s="418"/>
      <c r="BS16" s="418"/>
      <c r="BT16" s="418"/>
      <c r="BU16" s="419"/>
      <c r="BV16" s="417">
        <v>2209347</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135</v>
      </c>
      <c r="S17" s="519"/>
      <c r="T17" s="519"/>
      <c r="U17" s="519"/>
      <c r="V17" s="520"/>
      <c r="W17" s="433" t="s">
        <v>138</v>
      </c>
      <c r="X17" s="434"/>
      <c r="Y17" s="434"/>
      <c r="Z17" s="434"/>
      <c r="AA17" s="434"/>
      <c r="AB17" s="424"/>
      <c r="AC17" s="468">
        <v>3204</v>
      </c>
      <c r="AD17" s="469"/>
      <c r="AE17" s="469"/>
      <c r="AF17" s="469"/>
      <c r="AG17" s="508"/>
      <c r="AH17" s="468">
        <v>2978</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1674186</v>
      </c>
      <c r="BO17" s="418"/>
      <c r="BP17" s="418"/>
      <c r="BQ17" s="418"/>
      <c r="BR17" s="418"/>
      <c r="BS17" s="418"/>
      <c r="BT17" s="418"/>
      <c r="BU17" s="419"/>
      <c r="BV17" s="417">
        <v>1641139</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140</v>
      </c>
      <c r="C18" s="460"/>
      <c r="D18" s="460"/>
      <c r="E18" s="529"/>
      <c r="F18" s="529"/>
      <c r="G18" s="529"/>
      <c r="H18" s="529"/>
      <c r="I18" s="529"/>
      <c r="J18" s="529"/>
      <c r="K18" s="529"/>
      <c r="L18" s="530">
        <v>12.23</v>
      </c>
      <c r="M18" s="530"/>
      <c r="N18" s="530"/>
      <c r="O18" s="530"/>
      <c r="P18" s="530"/>
      <c r="Q18" s="530"/>
      <c r="R18" s="531"/>
      <c r="S18" s="531"/>
      <c r="T18" s="531"/>
      <c r="U18" s="531"/>
      <c r="V18" s="532"/>
      <c r="W18" s="435"/>
      <c r="X18" s="436"/>
      <c r="Y18" s="436"/>
      <c r="Z18" s="436"/>
      <c r="AA18" s="436"/>
      <c r="AB18" s="427"/>
      <c r="AC18" s="533">
        <v>62.9</v>
      </c>
      <c r="AD18" s="534"/>
      <c r="AE18" s="534"/>
      <c r="AF18" s="534"/>
      <c r="AG18" s="535"/>
      <c r="AH18" s="533">
        <v>62.3</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2498531</v>
      </c>
      <c r="BO18" s="418"/>
      <c r="BP18" s="418"/>
      <c r="BQ18" s="418"/>
      <c r="BR18" s="418"/>
      <c r="BS18" s="418"/>
      <c r="BT18" s="418"/>
      <c r="BU18" s="419"/>
      <c r="BV18" s="417">
        <v>2519628</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142</v>
      </c>
      <c r="C19" s="460"/>
      <c r="D19" s="460"/>
      <c r="E19" s="529"/>
      <c r="F19" s="529"/>
      <c r="G19" s="529"/>
      <c r="H19" s="529"/>
      <c r="I19" s="529"/>
      <c r="J19" s="529"/>
      <c r="K19" s="529"/>
      <c r="L19" s="537">
        <v>894</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3564882</v>
      </c>
      <c r="BO19" s="418"/>
      <c r="BP19" s="418"/>
      <c r="BQ19" s="418"/>
      <c r="BR19" s="418"/>
      <c r="BS19" s="418"/>
      <c r="BT19" s="418"/>
      <c r="BU19" s="419"/>
      <c r="BV19" s="417">
        <v>3430023</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144</v>
      </c>
      <c r="C20" s="460"/>
      <c r="D20" s="460"/>
      <c r="E20" s="529"/>
      <c r="F20" s="529"/>
      <c r="G20" s="529"/>
      <c r="H20" s="529"/>
      <c r="I20" s="529"/>
      <c r="J20" s="529"/>
      <c r="K20" s="529"/>
      <c r="L20" s="537">
        <v>4027</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3409456</v>
      </c>
      <c r="BO23" s="418"/>
      <c r="BP23" s="418"/>
      <c r="BQ23" s="418"/>
      <c r="BR23" s="418"/>
      <c r="BS23" s="418"/>
      <c r="BT23" s="418"/>
      <c r="BU23" s="419"/>
      <c r="BV23" s="417">
        <v>3470119</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153</v>
      </c>
      <c r="F24" s="447"/>
      <c r="G24" s="447"/>
      <c r="H24" s="447"/>
      <c r="I24" s="447"/>
      <c r="J24" s="447"/>
      <c r="K24" s="448"/>
      <c r="L24" s="468">
        <v>1</v>
      </c>
      <c r="M24" s="469"/>
      <c r="N24" s="469"/>
      <c r="O24" s="469"/>
      <c r="P24" s="508"/>
      <c r="Q24" s="468">
        <v>7300</v>
      </c>
      <c r="R24" s="469"/>
      <c r="S24" s="469"/>
      <c r="T24" s="469"/>
      <c r="U24" s="469"/>
      <c r="V24" s="508"/>
      <c r="W24" s="563"/>
      <c r="X24" s="551"/>
      <c r="Y24" s="552"/>
      <c r="Z24" s="467" t="s">
        <v>154</v>
      </c>
      <c r="AA24" s="447"/>
      <c r="AB24" s="447"/>
      <c r="AC24" s="447"/>
      <c r="AD24" s="447"/>
      <c r="AE24" s="447"/>
      <c r="AF24" s="447"/>
      <c r="AG24" s="448"/>
      <c r="AH24" s="468">
        <v>64</v>
      </c>
      <c r="AI24" s="469"/>
      <c r="AJ24" s="469"/>
      <c r="AK24" s="469"/>
      <c r="AL24" s="508"/>
      <c r="AM24" s="468">
        <v>194112</v>
      </c>
      <c r="AN24" s="469"/>
      <c r="AO24" s="469"/>
      <c r="AP24" s="469"/>
      <c r="AQ24" s="469"/>
      <c r="AR24" s="508"/>
      <c r="AS24" s="468">
        <v>3033</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3026177</v>
      </c>
      <c r="BO24" s="418"/>
      <c r="BP24" s="418"/>
      <c r="BQ24" s="418"/>
      <c r="BR24" s="418"/>
      <c r="BS24" s="418"/>
      <c r="BT24" s="418"/>
      <c r="BU24" s="419"/>
      <c r="BV24" s="417">
        <v>3059258</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156</v>
      </c>
      <c r="F25" s="447"/>
      <c r="G25" s="447"/>
      <c r="H25" s="447"/>
      <c r="I25" s="447"/>
      <c r="J25" s="447"/>
      <c r="K25" s="448"/>
      <c r="L25" s="468">
        <v>1</v>
      </c>
      <c r="M25" s="469"/>
      <c r="N25" s="469"/>
      <c r="O25" s="469"/>
      <c r="P25" s="508"/>
      <c r="Q25" s="468">
        <v>6400</v>
      </c>
      <c r="R25" s="469"/>
      <c r="S25" s="469"/>
      <c r="T25" s="469"/>
      <c r="U25" s="469"/>
      <c r="V25" s="508"/>
      <c r="W25" s="563"/>
      <c r="X25" s="551"/>
      <c r="Y25" s="552"/>
      <c r="Z25" s="467" t="s">
        <v>157</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200997</v>
      </c>
      <c r="BO25" s="381"/>
      <c r="BP25" s="381"/>
      <c r="BQ25" s="381"/>
      <c r="BR25" s="381"/>
      <c r="BS25" s="381"/>
      <c r="BT25" s="381"/>
      <c r="BU25" s="382"/>
      <c r="BV25" s="380">
        <v>210969</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159</v>
      </c>
      <c r="F26" s="447"/>
      <c r="G26" s="447"/>
      <c r="H26" s="447"/>
      <c r="I26" s="447"/>
      <c r="J26" s="447"/>
      <c r="K26" s="448"/>
      <c r="L26" s="468">
        <v>1</v>
      </c>
      <c r="M26" s="469"/>
      <c r="N26" s="469"/>
      <c r="O26" s="469"/>
      <c r="P26" s="508"/>
      <c r="Q26" s="468">
        <v>6000</v>
      </c>
      <c r="R26" s="469"/>
      <c r="S26" s="469"/>
      <c r="T26" s="469"/>
      <c r="U26" s="469"/>
      <c r="V26" s="508"/>
      <c r="W26" s="563"/>
      <c r="X26" s="551"/>
      <c r="Y26" s="552"/>
      <c r="Z26" s="467" t="s">
        <v>160</v>
      </c>
      <c r="AA26" s="573"/>
      <c r="AB26" s="573"/>
      <c r="AC26" s="573"/>
      <c r="AD26" s="573"/>
      <c r="AE26" s="573"/>
      <c r="AF26" s="573"/>
      <c r="AG26" s="574"/>
      <c r="AH26" s="468">
        <v>7</v>
      </c>
      <c r="AI26" s="469"/>
      <c r="AJ26" s="469"/>
      <c r="AK26" s="469"/>
      <c r="AL26" s="508"/>
      <c r="AM26" s="468">
        <v>18970</v>
      </c>
      <c r="AN26" s="469"/>
      <c r="AO26" s="469"/>
      <c r="AP26" s="469"/>
      <c r="AQ26" s="469"/>
      <c r="AR26" s="508"/>
      <c r="AS26" s="468">
        <v>2710</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v>3036</v>
      </c>
      <c r="BO26" s="418"/>
      <c r="BP26" s="418"/>
      <c r="BQ26" s="418"/>
      <c r="BR26" s="418"/>
      <c r="BS26" s="418"/>
      <c r="BT26" s="418"/>
      <c r="BU26" s="419"/>
      <c r="BV26" s="417">
        <v>3124</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162</v>
      </c>
      <c r="F27" s="447"/>
      <c r="G27" s="447"/>
      <c r="H27" s="447"/>
      <c r="I27" s="447"/>
      <c r="J27" s="447"/>
      <c r="K27" s="448"/>
      <c r="L27" s="468">
        <v>1</v>
      </c>
      <c r="M27" s="469"/>
      <c r="N27" s="469"/>
      <c r="O27" s="469"/>
      <c r="P27" s="508"/>
      <c r="Q27" s="468">
        <v>3400</v>
      </c>
      <c r="R27" s="469"/>
      <c r="S27" s="469"/>
      <c r="T27" s="469"/>
      <c r="U27" s="469"/>
      <c r="V27" s="508"/>
      <c r="W27" s="563"/>
      <c r="X27" s="551"/>
      <c r="Y27" s="552"/>
      <c r="Z27" s="467" t="s">
        <v>163</v>
      </c>
      <c r="AA27" s="447"/>
      <c r="AB27" s="447"/>
      <c r="AC27" s="447"/>
      <c r="AD27" s="447"/>
      <c r="AE27" s="447"/>
      <c r="AF27" s="447"/>
      <c r="AG27" s="448"/>
      <c r="AH27" s="468">
        <v>7</v>
      </c>
      <c r="AI27" s="469"/>
      <c r="AJ27" s="469"/>
      <c r="AK27" s="469"/>
      <c r="AL27" s="508"/>
      <c r="AM27" s="468">
        <v>19339</v>
      </c>
      <c r="AN27" s="469"/>
      <c r="AO27" s="469"/>
      <c r="AP27" s="469"/>
      <c r="AQ27" s="469"/>
      <c r="AR27" s="508"/>
      <c r="AS27" s="468">
        <v>2763</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v>103020</v>
      </c>
      <c r="BO27" s="587"/>
      <c r="BP27" s="587"/>
      <c r="BQ27" s="587"/>
      <c r="BR27" s="587"/>
      <c r="BS27" s="587"/>
      <c r="BT27" s="587"/>
      <c r="BU27" s="588"/>
      <c r="BV27" s="586">
        <v>103020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165</v>
      </c>
      <c r="F28" s="447"/>
      <c r="G28" s="447"/>
      <c r="H28" s="447"/>
      <c r="I28" s="447"/>
      <c r="J28" s="447"/>
      <c r="K28" s="448"/>
      <c r="L28" s="468">
        <v>1</v>
      </c>
      <c r="M28" s="469"/>
      <c r="N28" s="469"/>
      <c r="O28" s="469"/>
      <c r="P28" s="508"/>
      <c r="Q28" s="468">
        <v>2800</v>
      </c>
      <c r="R28" s="469"/>
      <c r="S28" s="469"/>
      <c r="T28" s="469"/>
      <c r="U28" s="469"/>
      <c r="V28" s="508"/>
      <c r="W28" s="563"/>
      <c r="X28" s="551"/>
      <c r="Y28" s="552"/>
      <c r="Z28" s="467" t="s">
        <v>166</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607081</v>
      </c>
      <c r="BO28" s="381"/>
      <c r="BP28" s="381"/>
      <c r="BQ28" s="381"/>
      <c r="BR28" s="381"/>
      <c r="BS28" s="381"/>
      <c r="BT28" s="381"/>
      <c r="BU28" s="382"/>
      <c r="BV28" s="380">
        <v>728430</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169</v>
      </c>
      <c r="F29" s="447"/>
      <c r="G29" s="447"/>
      <c r="H29" s="447"/>
      <c r="I29" s="447"/>
      <c r="J29" s="447"/>
      <c r="K29" s="448"/>
      <c r="L29" s="468">
        <v>8</v>
      </c>
      <c r="M29" s="469"/>
      <c r="N29" s="469"/>
      <c r="O29" s="469"/>
      <c r="P29" s="508"/>
      <c r="Q29" s="468">
        <v>2550</v>
      </c>
      <c r="R29" s="469"/>
      <c r="S29" s="469"/>
      <c r="T29" s="469"/>
      <c r="U29" s="469"/>
      <c r="V29" s="508"/>
      <c r="W29" s="564"/>
      <c r="X29" s="565"/>
      <c r="Y29" s="566"/>
      <c r="Z29" s="467" t="s">
        <v>170</v>
      </c>
      <c r="AA29" s="447"/>
      <c r="AB29" s="447"/>
      <c r="AC29" s="447"/>
      <c r="AD29" s="447"/>
      <c r="AE29" s="447"/>
      <c r="AF29" s="447"/>
      <c r="AG29" s="448"/>
      <c r="AH29" s="468">
        <v>71</v>
      </c>
      <c r="AI29" s="469"/>
      <c r="AJ29" s="469"/>
      <c r="AK29" s="469"/>
      <c r="AL29" s="508"/>
      <c r="AM29" s="468">
        <v>213451</v>
      </c>
      <c r="AN29" s="469"/>
      <c r="AO29" s="469"/>
      <c r="AP29" s="469"/>
      <c r="AQ29" s="469"/>
      <c r="AR29" s="508"/>
      <c r="AS29" s="468">
        <v>3006</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151970</v>
      </c>
      <c r="BO29" s="418"/>
      <c r="BP29" s="418"/>
      <c r="BQ29" s="418"/>
      <c r="BR29" s="418"/>
      <c r="BS29" s="418"/>
      <c r="BT29" s="418"/>
      <c r="BU29" s="419"/>
      <c r="BV29" s="417">
        <v>171970</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95.3</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1446481</v>
      </c>
      <c r="BO30" s="587"/>
      <c r="BP30" s="587"/>
      <c r="BQ30" s="587"/>
      <c r="BR30" s="587"/>
      <c r="BS30" s="587"/>
      <c r="BT30" s="587"/>
      <c r="BU30" s="588"/>
      <c r="BV30" s="586">
        <v>1688511</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4</v>
      </c>
      <c r="V34" s="598"/>
      <c r="W34" s="599" t="str">
        <f>IF('各会計、関係団体の財政状況及び健全化判断比率'!B28="","",'各会計、関係団体の財政状況及び健全化判断比率'!B28)</f>
        <v>里庄町国民健康保険特別会計</v>
      </c>
      <c r="X34" s="599"/>
      <c r="Y34" s="599"/>
      <c r="Z34" s="599"/>
      <c r="AA34" s="599"/>
      <c r="AB34" s="599"/>
      <c r="AC34" s="599"/>
      <c r="AD34" s="599"/>
      <c r="AE34" s="599"/>
      <c r="AF34" s="599"/>
      <c r="AG34" s="599"/>
      <c r="AH34" s="599"/>
      <c r="AI34" s="599"/>
      <c r="AJ34" s="599"/>
      <c r="AK34" s="599"/>
      <c r="AL34" s="167"/>
      <c r="AM34" s="598">
        <f>IF(AO34="","",MAX(C34:D43,U34:V43)+1)</f>
        <v>8</v>
      </c>
      <c r="AN34" s="598"/>
      <c r="AO34" s="599" t="str">
        <f>IF('各会計、関係団体の財政状況及び健全化判断比率'!B32="","",'各会計、関係団体の財政状況及び健全化判断比率'!B32)</f>
        <v>里庄町水道事業会計</v>
      </c>
      <c r="AP34" s="599"/>
      <c r="AQ34" s="599"/>
      <c r="AR34" s="599"/>
      <c r="AS34" s="599"/>
      <c r="AT34" s="599"/>
      <c r="AU34" s="599"/>
      <c r="AV34" s="599"/>
      <c r="AW34" s="599"/>
      <c r="AX34" s="599"/>
      <c r="AY34" s="599"/>
      <c r="AZ34" s="599"/>
      <c r="BA34" s="599"/>
      <c r="BB34" s="599"/>
      <c r="BC34" s="599"/>
      <c r="BD34" s="167"/>
      <c r="BE34" s="598" t="str">
        <f>IF(BG34="","",MAX(C34:D43,U34:V43,AM34:AN43)+1)</f>
        <v/>
      </c>
      <c r="BF34" s="598"/>
      <c r="BG34" s="599"/>
      <c r="BH34" s="599"/>
      <c r="BI34" s="599"/>
      <c r="BJ34" s="599"/>
      <c r="BK34" s="599"/>
      <c r="BL34" s="599"/>
      <c r="BM34" s="599"/>
      <c r="BN34" s="599"/>
      <c r="BO34" s="599"/>
      <c r="BP34" s="599"/>
      <c r="BQ34" s="599"/>
      <c r="BR34" s="599"/>
      <c r="BS34" s="599"/>
      <c r="BT34" s="599"/>
      <c r="BU34" s="599"/>
      <c r="BV34" s="167"/>
      <c r="BW34" s="598">
        <f>IF(BY34="","",MAX(C34:D43,U34:V43,AM34:AN43,BE34:BF43)+1)</f>
        <v>10</v>
      </c>
      <c r="BX34" s="598"/>
      <c r="BY34" s="599" t="str">
        <f>IF('各会計、関係団体の財政状況及び健全化判断比率'!B68="","",'各会計、関係団体の財政状況及び健全化判断比率'!B68)</f>
        <v>岡山県市町村総合事務組合(一般会計）</v>
      </c>
      <c r="BZ34" s="599"/>
      <c r="CA34" s="599"/>
      <c r="CB34" s="599"/>
      <c r="CC34" s="599"/>
      <c r="CD34" s="599"/>
      <c r="CE34" s="599"/>
      <c r="CF34" s="599"/>
      <c r="CG34" s="599"/>
      <c r="CH34" s="599"/>
      <c r="CI34" s="599"/>
      <c r="CJ34" s="599"/>
      <c r="CK34" s="599"/>
      <c r="CL34" s="599"/>
      <c r="CM34" s="599"/>
      <c r="CN34" s="167"/>
      <c r="CO34" s="598">
        <f>IF(CQ34="","",MAX(C34:D43,U34:V43,AM34:AN43,BE34:BF43,BW34:BX43)+1)</f>
        <v>20</v>
      </c>
      <c r="CP34" s="598"/>
      <c r="CQ34" s="599" t="str">
        <f>IF('各会計、関係団体の財政状況及び健全化判断比率'!BS7="","",'各会計、関係団体の財政状況及び健全化判断比率'!BS7)</f>
        <v>科学振興仁科財団</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里庄町育英奨学資金給与特別会計</v>
      </c>
      <c r="F35" s="599"/>
      <c r="G35" s="599"/>
      <c r="H35" s="599"/>
      <c r="I35" s="599"/>
      <c r="J35" s="599"/>
      <c r="K35" s="599"/>
      <c r="L35" s="599"/>
      <c r="M35" s="599"/>
      <c r="N35" s="599"/>
      <c r="O35" s="599"/>
      <c r="P35" s="599"/>
      <c r="Q35" s="599"/>
      <c r="R35" s="599"/>
      <c r="S35" s="599"/>
      <c r="T35" s="167"/>
      <c r="U35" s="598">
        <f>IF(W35="","",U34+1)</f>
        <v>5</v>
      </c>
      <c r="V35" s="598"/>
      <c r="W35" s="599" t="str">
        <f>IF('各会計、関係団体の財政状況及び健全化判断比率'!B29="","",'各会計、関係団体の財政状況及び健全化判断比率'!B29)</f>
        <v>里庄町介護保険特別会計</v>
      </c>
      <c r="X35" s="599"/>
      <c r="Y35" s="599"/>
      <c r="Z35" s="599"/>
      <c r="AA35" s="599"/>
      <c r="AB35" s="599"/>
      <c r="AC35" s="599"/>
      <c r="AD35" s="599"/>
      <c r="AE35" s="599"/>
      <c r="AF35" s="599"/>
      <c r="AG35" s="599"/>
      <c r="AH35" s="599"/>
      <c r="AI35" s="599"/>
      <c r="AJ35" s="599"/>
      <c r="AK35" s="599"/>
      <c r="AL35" s="167"/>
      <c r="AM35" s="598">
        <f t="shared" ref="AM35:AM43" si="0">IF(AO35="","",AM34+1)</f>
        <v>9</v>
      </c>
      <c r="AN35" s="598"/>
      <c r="AO35" s="599" t="str">
        <f>IF('各会計、関係団体の財政状況及び健全化判断比率'!B33="","",'各会計、関係団体の財政状況及び健全化判断比率'!B33)</f>
        <v>里庄町公共下水道事業会計</v>
      </c>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11</v>
      </c>
      <c r="BX35" s="598"/>
      <c r="BY35" s="599" t="str">
        <f>IF('各会計、関係団体の財政状況及び健全化判断比率'!B69="","",'各会計、関係団体の財政状況及び健全化判断比率'!B69)</f>
        <v>岡山県市町村総合事務組合（貸付金特別会計）</v>
      </c>
      <c r="BZ35" s="599"/>
      <c r="CA35" s="599"/>
      <c r="CB35" s="599"/>
      <c r="CC35" s="599"/>
      <c r="CD35" s="599"/>
      <c r="CE35" s="599"/>
      <c r="CF35" s="599"/>
      <c r="CG35" s="599"/>
      <c r="CH35" s="599"/>
      <c r="CI35" s="599"/>
      <c r="CJ35" s="599"/>
      <c r="CK35" s="599"/>
      <c r="CL35" s="599"/>
      <c r="CM35" s="599"/>
      <c r="CN35" s="167"/>
      <c r="CO35" s="598">
        <f t="shared" ref="CO35:CO43" si="3">IF(CQ35="","",CO34+1)</f>
        <v>21</v>
      </c>
      <c r="CP35" s="598"/>
      <c r="CQ35" s="599" t="str">
        <f>IF('各会計、関係団体の財政状況及び健全化判断比率'!BS8="","",'各会計、関係団体の財政状況及び健全化判断比率'!BS8)</f>
        <v>里庄町土地開発公社</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f>IF(E36="","",C35+1)</f>
        <v>3</v>
      </c>
      <c r="D36" s="598"/>
      <c r="E36" s="599" t="str">
        <f>IF('各会計、関係団体の財政状況及び健全化判断比率'!B9="","",'各会計、関係団体の財政状況及び健全化判断比率'!B9)</f>
        <v>里庄町営墓地特別会計</v>
      </c>
      <c r="F36" s="599"/>
      <c r="G36" s="599"/>
      <c r="H36" s="599"/>
      <c r="I36" s="599"/>
      <c r="J36" s="599"/>
      <c r="K36" s="599"/>
      <c r="L36" s="599"/>
      <c r="M36" s="599"/>
      <c r="N36" s="599"/>
      <c r="O36" s="599"/>
      <c r="P36" s="599"/>
      <c r="Q36" s="599"/>
      <c r="R36" s="599"/>
      <c r="S36" s="599"/>
      <c r="T36" s="167"/>
      <c r="U36" s="598">
        <f t="shared" ref="U36:U43" si="4">IF(W36="","",U35+1)</f>
        <v>6</v>
      </c>
      <c r="V36" s="598"/>
      <c r="W36" s="599" t="str">
        <f>IF('各会計、関係団体の財政状況及び健全化判断比率'!B30="","",'各会計、関係団体の財政状況及び健全化判断比率'!B30)</f>
        <v>里庄町後期高齢者医療特別会計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12</v>
      </c>
      <c r="BX36" s="598"/>
      <c r="BY36" s="599" t="str">
        <f>IF('各会計、関係団体の財政状況及び健全化判断比率'!B70="","",'各会計、関係団体の財政状況及び健全化判断比率'!B70)</f>
        <v>岡山県市町村総合事務組合（拠出金事業特別会計）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7</v>
      </c>
      <c r="V37" s="598"/>
      <c r="W37" s="599" t="str">
        <f>IF('各会計、関係団体の財政状況及び健全化判断比率'!B31="","",'各会計、関係団体の財政状況及び健全化判断比率'!B31)</f>
        <v>里庄町介護老人保健施設特別会計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13</v>
      </c>
      <c r="BX37" s="598"/>
      <c r="BY37" s="599" t="str">
        <f>IF('各会計、関係団体の財政状況及び健全化判断比率'!B71="","",'各会計、関係団体の財政状況及び健全化判断比率'!B71)</f>
        <v>岡山県市町村総合事務組合交通（災害共済特別会計）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14</v>
      </c>
      <c r="BX38" s="598"/>
      <c r="BY38" s="599" t="str">
        <f>IF('各会計、関係団体の財政状況及び健全化判断比率'!B72="","",'各会計、関係団体の財政状況及び健全化判断比率'!B72)</f>
        <v>岡山県市町村税整理組合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15</v>
      </c>
      <c r="BX39" s="598"/>
      <c r="BY39" s="599" t="str">
        <f>IF('各会計、関係団体の財政状況及び健全化判断比率'!B73="","",'各会計、関係団体の財政状況及び健全化判断比率'!B73)</f>
        <v>岡山県西部地区養護老人ホーム組合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16</v>
      </c>
      <c r="BX40" s="598"/>
      <c r="BY40" s="599" t="str">
        <f>IF('各会計、関係団体の財政状況及び健全化判断比率'!B74="","",'各会計、関係団体の財政状況及び健全化判断比率'!B74)</f>
        <v>岡山県西部環境整備施設組合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17</v>
      </c>
      <c r="BX41" s="598"/>
      <c r="BY41" s="599" t="str">
        <f>IF('各会計、関係団体の財政状況及び健全化判断比率'!B75="","",'各会計、関係団体の財政状況及び健全化判断比率'!B75)</f>
        <v>岡山県西部衛生施設組合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18</v>
      </c>
      <c r="BX42" s="598"/>
      <c r="BY42" s="599" t="str">
        <f>IF('各会計、関係団体の財政状況及び健全化判断比率'!B76="","",'各会計、関係団体の財政状況及び健全化判断比率'!B76)</f>
        <v>笠岡地区消防組合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19</v>
      </c>
      <c r="BX43" s="598"/>
      <c r="BY43" s="599" t="str">
        <f>IF('各会計、関係団体の財政状況及び健全化判断比率'!B77="","",'各会計、関係団体の財政状況及び健全化判断比率'!B77)</f>
        <v>井笠地区農業共済事務組合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C41" sqref="C41:E41"/>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84" t="s">
        <v>526</v>
      </c>
      <c r="D34" s="1184"/>
      <c r="E34" s="1185"/>
      <c r="F34" s="32">
        <v>7.08</v>
      </c>
      <c r="G34" s="33">
        <v>8.51</v>
      </c>
      <c r="H34" s="33">
        <v>8.25</v>
      </c>
      <c r="I34" s="33">
        <v>10.44</v>
      </c>
      <c r="J34" s="34">
        <v>11.75</v>
      </c>
      <c r="K34" s="22"/>
      <c r="L34" s="22"/>
      <c r="M34" s="22"/>
      <c r="N34" s="22"/>
      <c r="O34" s="22"/>
      <c r="P34" s="22"/>
    </row>
    <row r="35" spans="1:16" ht="39" customHeight="1" x14ac:dyDescent="0.15">
      <c r="A35" s="22"/>
      <c r="B35" s="35"/>
      <c r="C35" s="1178" t="s">
        <v>527</v>
      </c>
      <c r="D35" s="1179"/>
      <c r="E35" s="1180"/>
      <c r="F35" s="36">
        <v>4.9800000000000004</v>
      </c>
      <c r="G35" s="37">
        <v>7.62</v>
      </c>
      <c r="H35" s="37">
        <v>5.99</v>
      </c>
      <c r="I35" s="37">
        <v>8.48</v>
      </c>
      <c r="J35" s="38">
        <v>8.74</v>
      </c>
      <c r="K35" s="22"/>
      <c r="L35" s="22"/>
      <c r="M35" s="22"/>
      <c r="N35" s="22"/>
      <c r="O35" s="22"/>
      <c r="P35" s="22"/>
    </row>
    <row r="36" spans="1:16" ht="39" customHeight="1" x14ac:dyDescent="0.15">
      <c r="A36" s="22"/>
      <c r="B36" s="35"/>
      <c r="C36" s="1178" t="s">
        <v>528</v>
      </c>
      <c r="D36" s="1179"/>
      <c r="E36" s="1180"/>
      <c r="F36" s="36">
        <v>2.68</v>
      </c>
      <c r="G36" s="37">
        <v>2.83</v>
      </c>
      <c r="H36" s="37">
        <v>3.36</v>
      </c>
      <c r="I36" s="37">
        <v>4.79</v>
      </c>
      <c r="J36" s="38">
        <v>4.38</v>
      </c>
      <c r="K36" s="22"/>
      <c r="L36" s="22"/>
      <c r="M36" s="22"/>
      <c r="N36" s="22"/>
      <c r="O36" s="22"/>
      <c r="P36" s="22"/>
    </row>
    <row r="37" spans="1:16" ht="39" customHeight="1" x14ac:dyDescent="0.15">
      <c r="A37" s="22"/>
      <c r="B37" s="35"/>
      <c r="C37" s="1178" t="s">
        <v>529</v>
      </c>
      <c r="D37" s="1179"/>
      <c r="E37" s="1180"/>
      <c r="F37" s="36">
        <v>2.5299999999999998</v>
      </c>
      <c r="G37" s="37">
        <v>2.81</v>
      </c>
      <c r="H37" s="37">
        <v>3.41</v>
      </c>
      <c r="I37" s="37">
        <v>4.55</v>
      </c>
      <c r="J37" s="38">
        <v>3.56</v>
      </c>
      <c r="K37" s="22"/>
      <c r="L37" s="22"/>
      <c r="M37" s="22"/>
      <c r="N37" s="22"/>
      <c r="O37" s="22"/>
      <c r="P37" s="22"/>
    </row>
    <row r="38" spans="1:16" ht="39" customHeight="1" x14ac:dyDescent="0.15">
      <c r="A38" s="22"/>
      <c r="B38" s="35"/>
      <c r="C38" s="1178" t="s">
        <v>530</v>
      </c>
      <c r="D38" s="1179"/>
      <c r="E38" s="1180"/>
      <c r="F38" s="36">
        <v>1.44</v>
      </c>
      <c r="G38" s="37">
        <v>0.82</v>
      </c>
      <c r="H38" s="37">
        <v>0.74</v>
      </c>
      <c r="I38" s="37">
        <v>0.31</v>
      </c>
      <c r="J38" s="38">
        <v>0.43</v>
      </c>
      <c r="K38" s="22"/>
      <c r="L38" s="22"/>
      <c r="M38" s="22"/>
      <c r="N38" s="22"/>
      <c r="O38" s="22"/>
      <c r="P38" s="22"/>
    </row>
    <row r="39" spans="1:16" ht="39" customHeight="1" x14ac:dyDescent="0.15">
      <c r="A39" s="22"/>
      <c r="B39" s="35"/>
      <c r="C39" s="1178" t="s">
        <v>531</v>
      </c>
      <c r="D39" s="1179"/>
      <c r="E39" s="1180"/>
      <c r="F39" s="36">
        <v>0.66</v>
      </c>
      <c r="G39" s="37">
        <v>0.71</v>
      </c>
      <c r="H39" s="37">
        <v>0.04</v>
      </c>
      <c r="I39" s="37">
        <v>0.06</v>
      </c>
      <c r="J39" s="38">
        <v>0.06</v>
      </c>
      <c r="K39" s="22"/>
      <c r="L39" s="22"/>
      <c r="M39" s="22"/>
      <c r="N39" s="22"/>
      <c r="O39" s="22"/>
      <c r="P39" s="22"/>
    </row>
    <row r="40" spans="1:16" ht="39" customHeight="1" x14ac:dyDescent="0.15">
      <c r="A40" s="22"/>
      <c r="B40" s="35"/>
      <c r="C40" s="1178" t="s">
        <v>532</v>
      </c>
      <c r="D40" s="1179"/>
      <c r="E40" s="1180"/>
      <c r="F40" s="36">
        <v>0</v>
      </c>
      <c r="G40" s="37">
        <v>0</v>
      </c>
      <c r="H40" s="37">
        <v>0</v>
      </c>
      <c r="I40" s="37">
        <v>0</v>
      </c>
      <c r="J40" s="38">
        <v>0</v>
      </c>
      <c r="K40" s="22"/>
      <c r="L40" s="22"/>
      <c r="M40" s="22"/>
      <c r="N40" s="22"/>
      <c r="O40" s="22"/>
      <c r="P40" s="22"/>
    </row>
    <row r="41" spans="1:16" ht="39" customHeight="1" x14ac:dyDescent="0.15">
      <c r="A41" s="22"/>
      <c r="B41" s="35"/>
      <c r="C41" s="1178" t="s">
        <v>533</v>
      </c>
      <c r="D41" s="1179"/>
      <c r="E41" s="1180"/>
      <c r="F41" s="36">
        <v>0</v>
      </c>
      <c r="G41" s="37">
        <v>0</v>
      </c>
      <c r="H41" s="37">
        <v>0</v>
      </c>
      <c r="I41" s="37">
        <v>0</v>
      </c>
      <c r="J41" s="38">
        <v>0</v>
      </c>
      <c r="K41" s="22"/>
      <c r="L41" s="22"/>
      <c r="M41" s="22"/>
      <c r="N41" s="22"/>
      <c r="O41" s="22"/>
      <c r="P41" s="22"/>
    </row>
    <row r="42" spans="1:16" ht="39" customHeight="1" x14ac:dyDescent="0.15">
      <c r="A42" s="22"/>
      <c r="B42" s="39"/>
      <c r="C42" s="1178" t="s">
        <v>534</v>
      </c>
      <c r="D42" s="1179"/>
      <c r="E42" s="1180"/>
      <c r="F42" s="36" t="s">
        <v>494</v>
      </c>
      <c r="G42" s="37" t="s">
        <v>494</v>
      </c>
      <c r="H42" s="37" t="s">
        <v>494</v>
      </c>
      <c r="I42" s="37" t="s">
        <v>494</v>
      </c>
      <c r="J42" s="38" t="s">
        <v>494</v>
      </c>
      <c r="K42" s="22"/>
      <c r="L42" s="22"/>
      <c r="M42" s="22"/>
      <c r="N42" s="22"/>
      <c r="O42" s="22"/>
      <c r="P42" s="22"/>
    </row>
    <row r="43" spans="1:16" ht="39" customHeight="1" thickBot="1" x14ac:dyDescent="0.2">
      <c r="A43" s="22"/>
      <c r="B43" s="40"/>
      <c r="C43" s="1181" t="s">
        <v>535</v>
      </c>
      <c r="D43" s="1182"/>
      <c r="E43" s="1183"/>
      <c r="F43" s="41" t="s">
        <v>494</v>
      </c>
      <c r="G43" s="42" t="s">
        <v>494</v>
      </c>
      <c r="H43" s="42">
        <v>0.04</v>
      </c>
      <c r="I43" s="42">
        <v>0.01</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activeCell="O52" sqref="O52"/>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280</v>
      </c>
      <c r="L45" s="60">
        <v>308</v>
      </c>
      <c r="M45" s="60">
        <v>323</v>
      </c>
      <c r="N45" s="60">
        <v>333</v>
      </c>
      <c r="O45" s="61">
        <v>346</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494</v>
      </c>
      <c r="L46" s="64" t="s">
        <v>494</v>
      </c>
      <c r="M46" s="64" t="s">
        <v>494</v>
      </c>
      <c r="N46" s="64" t="s">
        <v>494</v>
      </c>
      <c r="O46" s="65" t="s">
        <v>494</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494</v>
      </c>
      <c r="L47" s="64" t="s">
        <v>494</v>
      </c>
      <c r="M47" s="64" t="s">
        <v>494</v>
      </c>
      <c r="N47" s="64" t="s">
        <v>494</v>
      </c>
      <c r="O47" s="65" t="s">
        <v>494</v>
      </c>
      <c r="P47" s="48"/>
      <c r="Q47" s="48"/>
      <c r="R47" s="48"/>
      <c r="S47" s="48"/>
      <c r="T47" s="48"/>
      <c r="U47" s="48"/>
    </row>
    <row r="48" spans="1:21" ht="30.75" customHeight="1" x14ac:dyDescent="0.15">
      <c r="A48" s="48"/>
      <c r="B48" s="1196"/>
      <c r="C48" s="1197"/>
      <c r="D48" s="62"/>
      <c r="E48" s="1188" t="s">
        <v>15</v>
      </c>
      <c r="F48" s="1188"/>
      <c r="G48" s="1188"/>
      <c r="H48" s="1188"/>
      <c r="I48" s="1188"/>
      <c r="J48" s="1189"/>
      <c r="K48" s="63">
        <v>134</v>
      </c>
      <c r="L48" s="64">
        <v>144</v>
      </c>
      <c r="M48" s="64">
        <v>148</v>
      </c>
      <c r="N48" s="64">
        <v>155</v>
      </c>
      <c r="O48" s="65">
        <v>161</v>
      </c>
      <c r="P48" s="48"/>
      <c r="Q48" s="48"/>
      <c r="R48" s="48"/>
      <c r="S48" s="48"/>
      <c r="T48" s="48"/>
      <c r="U48" s="48"/>
    </row>
    <row r="49" spans="1:21" ht="30.75" customHeight="1" x14ac:dyDescent="0.15">
      <c r="A49" s="48"/>
      <c r="B49" s="1196"/>
      <c r="C49" s="1197"/>
      <c r="D49" s="62"/>
      <c r="E49" s="1188" t="s">
        <v>16</v>
      </c>
      <c r="F49" s="1188"/>
      <c r="G49" s="1188"/>
      <c r="H49" s="1188"/>
      <c r="I49" s="1188"/>
      <c r="J49" s="1189"/>
      <c r="K49" s="63">
        <v>37</v>
      </c>
      <c r="L49" s="64">
        <v>26</v>
      </c>
      <c r="M49" s="64">
        <v>13</v>
      </c>
      <c r="N49" s="64">
        <v>11</v>
      </c>
      <c r="O49" s="65">
        <v>21</v>
      </c>
      <c r="P49" s="48"/>
      <c r="Q49" s="48"/>
      <c r="R49" s="48"/>
      <c r="S49" s="48"/>
      <c r="T49" s="48"/>
      <c r="U49" s="48"/>
    </row>
    <row r="50" spans="1:21" ht="30.75" customHeight="1" x14ac:dyDescent="0.15">
      <c r="A50" s="48"/>
      <c r="B50" s="1196"/>
      <c r="C50" s="1197"/>
      <c r="D50" s="62"/>
      <c r="E50" s="1188" t="s">
        <v>17</v>
      </c>
      <c r="F50" s="1188"/>
      <c r="G50" s="1188"/>
      <c r="H50" s="1188"/>
      <c r="I50" s="1188"/>
      <c r="J50" s="1189"/>
      <c r="K50" s="63">
        <v>9</v>
      </c>
      <c r="L50" s="64">
        <v>6</v>
      </c>
      <c r="M50" s="64">
        <v>4</v>
      </c>
      <c r="N50" s="64">
        <v>2</v>
      </c>
      <c r="O50" s="65">
        <v>4</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494</v>
      </c>
      <c r="L51" s="64" t="s">
        <v>494</v>
      </c>
      <c r="M51" s="64" t="s">
        <v>494</v>
      </c>
      <c r="N51" s="64" t="s">
        <v>494</v>
      </c>
      <c r="O51" s="65" t="s">
        <v>494</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278</v>
      </c>
      <c r="L52" s="64">
        <v>297</v>
      </c>
      <c r="M52" s="64">
        <v>332</v>
      </c>
      <c r="N52" s="64">
        <v>332</v>
      </c>
      <c r="O52" s="65">
        <v>351</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182</v>
      </c>
      <c r="L53" s="69">
        <v>187</v>
      </c>
      <c r="M53" s="69">
        <v>156</v>
      </c>
      <c r="N53" s="69">
        <v>169</v>
      </c>
      <c r="O53" s="70">
        <v>181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S48" sqref="S48"/>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202" t="s">
        <v>24</v>
      </c>
      <c r="C41" s="1203"/>
      <c r="D41" s="81"/>
      <c r="E41" s="1208" t="s">
        <v>25</v>
      </c>
      <c r="F41" s="1208"/>
      <c r="G41" s="1208"/>
      <c r="H41" s="1209"/>
      <c r="I41" s="82">
        <v>3517</v>
      </c>
      <c r="J41" s="83">
        <v>3514</v>
      </c>
      <c r="K41" s="83">
        <v>3497</v>
      </c>
      <c r="L41" s="83">
        <v>3470</v>
      </c>
      <c r="M41" s="84">
        <v>3409</v>
      </c>
    </row>
    <row r="42" spans="2:13" ht="27.75" customHeight="1" x14ac:dyDescent="0.15">
      <c r="B42" s="1204"/>
      <c r="C42" s="1205"/>
      <c r="D42" s="85"/>
      <c r="E42" s="1210" t="s">
        <v>26</v>
      </c>
      <c r="F42" s="1210"/>
      <c r="G42" s="1210"/>
      <c r="H42" s="1211"/>
      <c r="I42" s="86">
        <v>102</v>
      </c>
      <c r="J42" s="87">
        <v>89</v>
      </c>
      <c r="K42" s="87">
        <v>94</v>
      </c>
      <c r="L42" s="87">
        <v>89</v>
      </c>
      <c r="M42" s="88">
        <v>131</v>
      </c>
    </row>
    <row r="43" spans="2:13" ht="27.75" customHeight="1" x14ac:dyDescent="0.15">
      <c r="B43" s="1204"/>
      <c r="C43" s="1205"/>
      <c r="D43" s="85"/>
      <c r="E43" s="1210" t="s">
        <v>27</v>
      </c>
      <c r="F43" s="1210"/>
      <c r="G43" s="1210"/>
      <c r="H43" s="1211"/>
      <c r="I43" s="86">
        <v>2529</v>
      </c>
      <c r="J43" s="87">
        <v>2568</v>
      </c>
      <c r="K43" s="87">
        <v>2762</v>
      </c>
      <c r="L43" s="87">
        <v>2916</v>
      </c>
      <c r="M43" s="88">
        <v>2818</v>
      </c>
    </row>
    <row r="44" spans="2:13" ht="27.75" customHeight="1" x14ac:dyDescent="0.15">
      <c r="B44" s="1204"/>
      <c r="C44" s="1205"/>
      <c r="D44" s="85"/>
      <c r="E44" s="1210" t="s">
        <v>28</v>
      </c>
      <c r="F44" s="1210"/>
      <c r="G44" s="1210"/>
      <c r="H44" s="1211"/>
      <c r="I44" s="86">
        <v>78</v>
      </c>
      <c r="J44" s="87">
        <v>129</v>
      </c>
      <c r="K44" s="87">
        <v>190</v>
      </c>
      <c r="L44" s="87">
        <v>203</v>
      </c>
      <c r="M44" s="88">
        <v>216</v>
      </c>
    </row>
    <row r="45" spans="2:13" ht="27.75" customHeight="1" x14ac:dyDescent="0.15">
      <c r="B45" s="1204"/>
      <c r="C45" s="1205"/>
      <c r="D45" s="85"/>
      <c r="E45" s="1210" t="s">
        <v>29</v>
      </c>
      <c r="F45" s="1210"/>
      <c r="G45" s="1210"/>
      <c r="H45" s="1211"/>
      <c r="I45" s="86">
        <v>253</v>
      </c>
      <c r="J45" s="87">
        <v>198</v>
      </c>
      <c r="K45" s="87">
        <v>153</v>
      </c>
      <c r="L45" s="87">
        <v>156</v>
      </c>
      <c r="M45" s="88">
        <v>142</v>
      </c>
    </row>
    <row r="46" spans="2:13" ht="27.75" customHeight="1" x14ac:dyDescent="0.15">
      <c r="B46" s="1204"/>
      <c r="C46" s="1205"/>
      <c r="D46" s="89"/>
      <c r="E46" s="1210" t="s">
        <v>30</v>
      </c>
      <c r="F46" s="1210"/>
      <c r="G46" s="1210"/>
      <c r="H46" s="1211"/>
      <c r="I46" s="86" t="s">
        <v>494</v>
      </c>
      <c r="J46" s="87" t="s">
        <v>494</v>
      </c>
      <c r="K46" s="87" t="s">
        <v>494</v>
      </c>
      <c r="L46" s="87" t="s">
        <v>494</v>
      </c>
      <c r="M46" s="88" t="s">
        <v>494</v>
      </c>
    </row>
    <row r="47" spans="2:13" ht="27.75" customHeight="1" x14ac:dyDescent="0.15">
      <c r="B47" s="1204"/>
      <c r="C47" s="1205"/>
      <c r="D47" s="90"/>
      <c r="E47" s="1212" t="s">
        <v>31</v>
      </c>
      <c r="F47" s="1213"/>
      <c r="G47" s="1213"/>
      <c r="H47" s="1214"/>
      <c r="I47" s="86" t="s">
        <v>494</v>
      </c>
      <c r="J47" s="87" t="s">
        <v>494</v>
      </c>
      <c r="K47" s="87" t="s">
        <v>494</v>
      </c>
      <c r="L47" s="87" t="s">
        <v>494</v>
      </c>
      <c r="M47" s="88" t="s">
        <v>494</v>
      </c>
    </row>
    <row r="48" spans="2:13" ht="27.75" customHeight="1" x14ac:dyDescent="0.15">
      <c r="B48" s="1204"/>
      <c r="C48" s="1205"/>
      <c r="D48" s="85"/>
      <c r="E48" s="1210" t="s">
        <v>32</v>
      </c>
      <c r="F48" s="1210"/>
      <c r="G48" s="1210"/>
      <c r="H48" s="1211"/>
      <c r="I48" s="86" t="s">
        <v>494</v>
      </c>
      <c r="J48" s="87" t="s">
        <v>494</v>
      </c>
      <c r="K48" s="87" t="s">
        <v>494</v>
      </c>
      <c r="L48" s="87" t="s">
        <v>494</v>
      </c>
      <c r="M48" s="88" t="s">
        <v>494</v>
      </c>
    </row>
    <row r="49" spans="2:13" ht="27.75" customHeight="1" x14ac:dyDescent="0.15">
      <c r="B49" s="1206"/>
      <c r="C49" s="1207"/>
      <c r="D49" s="85"/>
      <c r="E49" s="1210" t="s">
        <v>33</v>
      </c>
      <c r="F49" s="1210"/>
      <c r="G49" s="1210"/>
      <c r="H49" s="1211"/>
      <c r="I49" s="86" t="s">
        <v>494</v>
      </c>
      <c r="J49" s="87" t="s">
        <v>494</v>
      </c>
      <c r="K49" s="87" t="s">
        <v>494</v>
      </c>
      <c r="L49" s="87" t="s">
        <v>494</v>
      </c>
      <c r="M49" s="88" t="s">
        <v>494</v>
      </c>
    </row>
    <row r="50" spans="2:13" ht="27.75" customHeight="1" x14ac:dyDescent="0.15">
      <c r="B50" s="1215" t="s">
        <v>34</v>
      </c>
      <c r="C50" s="1216"/>
      <c r="D50" s="91"/>
      <c r="E50" s="1210" t="s">
        <v>35</v>
      </c>
      <c r="F50" s="1210"/>
      <c r="G50" s="1210"/>
      <c r="H50" s="1211"/>
      <c r="I50" s="86">
        <v>4002</v>
      </c>
      <c r="J50" s="87">
        <v>3795</v>
      </c>
      <c r="K50" s="87">
        <v>3647</v>
      </c>
      <c r="L50" s="87">
        <v>3464</v>
      </c>
      <c r="M50" s="88">
        <v>3162</v>
      </c>
    </row>
    <row r="51" spans="2:13" ht="27.75" customHeight="1" x14ac:dyDescent="0.15">
      <c r="B51" s="1204"/>
      <c r="C51" s="1205"/>
      <c r="D51" s="85"/>
      <c r="E51" s="1210" t="s">
        <v>36</v>
      </c>
      <c r="F51" s="1210"/>
      <c r="G51" s="1210"/>
      <c r="H51" s="1211"/>
      <c r="I51" s="86">
        <v>89</v>
      </c>
      <c r="J51" s="87">
        <v>82</v>
      </c>
      <c r="K51" s="87">
        <v>71</v>
      </c>
      <c r="L51" s="87">
        <v>62</v>
      </c>
      <c r="M51" s="88">
        <v>53</v>
      </c>
    </row>
    <row r="52" spans="2:13" ht="27.75" customHeight="1" x14ac:dyDescent="0.15">
      <c r="B52" s="1206"/>
      <c r="C52" s="1207"/>
      <c r="D52" s="85"/>
      <c r="E52" s="1210" t="s">
        <v>37</v>
      </c>
      <c r="F52" s="1210"/>
      <c r="G52" s="1210"/>
      <c r="H52" s="1211"/>
      <c r="I52" s="86">
        <v>4412</v>
      </c>
      <c r="J52" s="87">
        <v>4687</v>
      </c>
      <c r="K52" s="87">
        <v>4776</v>
      </c>
      <c r="L52" s="87">
        <v>4785</v>
      </c>
      <c r="M52" s="88">
        <v>4751</v>
      </c>
    </row>
    <row r="53" spans="2:13" ht="27.75" customHeight="1" thickBot="1" x14ac:dyDescent="0.2">
      <c r="B53" s="1217" t="s">
        <v>21</v>
      </c>
      <c r="C53" s="1218"/>
      <c r="D53" s="92"/>
      <c r="E53" s="1219" t="s">
        <v>38</v>
      </c>
      <c r="F53" s="1219"/>
      <c r="G53" s="1219"/>
      <c r="H53" s="1220"/>
      <c r="I53" s="93">
        <v>-2026</v>
      </c>
      <c r="J53" s="94">
        <v>-2066</v>
      </c>
      <c r="K53" s="94">
        <v>-1799</v>
      </c>
      <c r="L53" s="94">
        <v>-1476</v>
      </c>
      <c r="M53" s="95">
        <v>-1250</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A61" zoomScale="50" zoomScaleNormal="5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570</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570</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571</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572</v>
      </c>
      <c r="I42" s="354"/>
      <c r="J42" s="354"/>
      <c r="K42" s="354"/>
      <c r="L42" s="246"/>
      <c r="M42" s="246"/>
      <c r="N42" s="246"/>
      <c r="O42" s="246"/>
    </row>
    <row r="43" spans="2:17" x14ac:dyDescent="0.15">
      <c r="B43" s="250"/>
      <c r="C43" s="246"/>
      <c r="D43" s="246"/>
      <c r="E43" s="246"/>
      <c r="F43" s="246"/>
      <c r="G43" s="1235" t="s">
        <v>573</v>
      </c>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574</v>
      </c>
    </row>
    <row r="50" spans="1:17" x14ac:dyDescent="0.15">
      <c r="B50" s="250"/>
      <c r="C50" s="246"/>
      <c r="D50" s="246"/>
      <c r="E50" s="246"/>
      <c r="F50" s="246"/>
      <c r="G50" s="1244"/>
      <c r="H50" s="1245"/>
      <c r="I50" s="1245"/>
      <c r="J50" s="1246"/>
      <c r="K50" s="356" t="s">
        <v>519</v>
      </c>
      <c r="L50" s="356" t="s">
        <v>520</v>
      </c>
      <c r="M50" s="356" t="s">
        <v>521</v>
      </c>
      <c r="N50" s="356" t="s">
        <v>522</v>
      </c>
      <c r="O50" s="356" t="s">
        <v>523</v>
      </c>
    </row>
    <row r="51" spans="1:17" x14ac:dyDescent="0.15">
      <c r="B51" s="250"/>
      <c r="C51" s="246"/>
      <c r="D51" s="246"/>
      <c r="E51" s="246"/>
      <c r="F51" s="246"/>
      <c r="G51" s="1247" t="s">
        <v>575</v>
      </c>
      <c r="H51" s="1248"/>
      <c r="I51" s="1253" t="s">
        <v>576</v>
      </c>
      <c r="J51" s="1253"/>
      <c r="K51" s="1255"/>
      <c r="L51" s="1255"/>
      <c r="M51" s="1255"/>
      <c r="N51" s="1221"/>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577</v>
      </c>
      <c r="J53" s="1233"/>
      <c r="K53" s="1256"/>
      <c r="L53" s="1256"/>
      <c r="M53" s="1256"/>
      <c r="N53" s="1225">
        <v>40.299999999999997</v>
      </c>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578</v>
      </c>
      <c r="H55" s="1228"/>
      <c r="I55" s="1233" t="s">
        <v>576</v>
      </c>
      <c r="J55" s="1233"/>
      <c r="K55" s="1255"/>
      <c r="L55" s="1255"/>
      <c r="M55" s="1255"/>
      <c r="N55" s="1221">
        <v>20.2</v>
      </c>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577</v>
      </c>
      <c r="J57" s="1223"/>
      <c r="K57" s="1256"/>
      <c r="L57" s="1256"/>
      <c r="M57" s="1256"/>
      <c r="N57" s="1225">
        <v>55.8</v>
      </c>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579</v>
      </c>
      <c r="C63" s="246"/>
      <c r="D63" s="246"/>
      <c r="E63" s="246"/>
      <c r="F63" s="246"/>
      <c r="G63" s="246"/>
      <c r="H63" s="246"/>
      <c r="I63" s="246"/>
      <c r="J63" s="246"/>
      <c r="K63" s="246"/>
      <c r="L63" s="246"/>
      <c r="M63" s="246"/>
      <c r="N63" s="246"/>
      <c r="O63" s="246"/>
    </row>
    <row r="64" spans="1:17" x14ac:dyDescent="0.15">
      <c r="B64" s="250"/>
      <c r="C64" s="246"/>
      <c r="D64" s="246"/>
      <c r="E64" s="246"/>
      <c r="F64" s="246"/>
      <c r="G64" s="353" t="s">
        <v>572</v>
      </c>
      <c r="I64" s="354"/>
      <c r="J64" s="354"/>
      <c r="K64" s="354"/>
      <c r="L64" s="246"/>
      <c r="M64" s="246"/>
      <c r="N64" s="246"/>
      <c r="O64" s="246"/>
    </row>
    <row r="65" spans="2:30" x14ac:dyDescent="0.15">
      <c r="B65" s="250"/>
      <c r="C65" s="246"/>
      <c r="D65" s="246"/>
      <c r="E65" s="246"/>
      <c r="F65" s="246"/>
      <c r="G65" s="1235" t="s">
        <v>580</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581</v>
      </c>
      <c r="I71" s="370"/>
      <c r="J71" s="366"/>
      <c r="K71" s="366"/>
      <c r="L71" s="367"/>
      <c r="M71" s="366"/>
      <c r="N71" s="367"/>
      <c r="O71" s="368"/>
    </row>
    <row r="72" spans="2:30" x14ac:dyDescent="0.15">
      <c r="B72" s="250"/>
      <c r="C72" s="246"/>
      <c r="D72" s="246"/>
      <c r="E72" s="246"/>
      <c r="F72" s="246"/>
      <c r="G72" s="1244"/>
      <c r="H72" s="1245"/>
      <c r="I72" s="1245"/>
      <c r="J72" s="1246"/>
      <c r="K72" s="356" t="s">
        <v>519</v>
      </c>
      <c r="L72" s="356" t="s">
        <v>520</v>
      </c>
      <c r="M72" s="356" t="s">
        <v>521</v>
      </c>
      <c r="N72" s="356" t="s">
        <v>522</v>
      </c>
      <c r="O72" s="356" t="s">
        <v>523</v>
      </c>
    </row>
    <row r="73" spans="2:30" x14ac:dyDescent="0.15">
      <c r="B73" s="250"/>
      <c r="C73" s="246"/>
      <c r="D73" s="246"/>
      <c r="E73" s="246"/>
      <c r="F73" s="246"/>
      <c r="G73" s="1247" t="s">
        <v>575</v>
      </c>
      <c r="H73" s="1248"/>
      <c r="I73" s="1253" t="s">
        <v>576</v>
      </c>
      <c r="J73" s="1253"/>
      <c r="K73" s="1234"/>
      <c r="L73" s="1234"/>
      <c r="M73" s="1221"/>
      <c r="N73" s="1221"/>
      <c r="O73" s="1221"/>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582</v>
      </c>
      <c r="J75" s="1233"/>
      <c r="K75" s="1225">
        <v>8.4</v>
      </c>
      <c r="L75" s="1225">
        <v>8.1</v>
      </c>
      <c r="M75" s="1225">
        <v>7.3</v>
      </c>
      <c r="N75" s="1225">
        <v>7.1</v>
      </c>
      <c r="O75" s="1225">
        <v>7</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578</v>
      </c>
      <c r="H77" s="1228"/>
      <c r="I77" s="1233" t="s">
        <v>576</v>
      </c>
      <c r="J77" s="1233"/>
      <c r="K77" s="1234">
        <v>29.4</v>
      </c>
      <c r="L77" s="1234">
        <v>18.899999999999999</v>
      </c>
      <c r="M77" s="1221">
        <v>10.199999999999999</v>
      </c>
      <c r="N77" s="1221">
        <v>20.2</v>
      </c>
      <c r="O77" s="1221">
        <v>0</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582</v>
      </c>
      <c r="J79" s="1223"/>
      <c r="K79" s="1224">
        <v>10.9</v>
      </c>
      <c r="L79" s="1224">
        <v>10.1</v>
      </c>
      <c r="M79" s="1224">
        <v>9.1</v>
      </c>
      <c r="N79" s="1224">
        <v>9.3000000000000007</v>
      </c>
      <c r="O79" s="1224">
        <v>7.9</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B1" zoomScale="50" zoomScaleNormal="5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3" zoomScale="50" zoomScaleNormal="5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518</v>
      </c>
      <c r="G2" s="113"/>
      <c r="H2" s="114"/>
    </row>
    <row r="3" spans="1:8" x14ac:dyDescent="0.15">
      <c r="A3" s="110" t="s">
        <v>511</v>
      </c>
      <c r="B3" s="115"/>
      <c r="C3" s="116"/>
      <c r="D3" s="117">
        <v>30588</v>
      </c>
      <c r="E3" s="118"/>
      <c r="F3" s="119">
        <v>66496</v>
      </c>
      <c r="G3" s="120"/>
      <c r="H3" s="121"/>
    </row>
    <row r="4" spans="1:8" x14ac:dyDescent="0.15">
      <c r="A4" s="122"/>
      <c r="B4" s="123"/>
      <c r="C4" s="124"/>
      <c r="D4" s="125">
        <v>17807</v>
      </c>
      <c r="E4" s="126"/>
      <c r="F4" s="127">
        <v>36530</v>
      </c>
      <c r="G4" s="128"/>
      <c r="H4" s="129"/>
    </row>
    <row r="5" spans="1:8" x14ac:dyDescent="0.15">
      <c r="A5" s="110" t="s">
        <v>513</v>
      </c>
      <c r="B5" s="115"/>
      <c r="C5" s="116"/>
      <c r="D5" s="117">
        <v>34518</v>
      </c>
      <c r="E5" s="118"/>
      <c r="F5" s="119">
        <v>82748</v>
      </c>
      <c r="G5" s="120"/>
      <c r="H5" s="121"/>
    </row>
    <row r="6" spans="1:8" x14ac:dyDescent="0.15">
      <c r="A6" s="122"/>
      <c r="B6" s="123"/>
      <c r="C6" s="124"/>
      <c r="D6" s="125">
        <v>29847</v>
      </c>
      <c r="E6" s="126"/>
      <c r="F6" s="127">
        <v>44732</v>
      </c>
      <c r="G6" s="128"/>
      <c r="H6" s="129"/>
    </row>
    <row r="7" spans="1:8" x14ac:dyDescent="0.15">
      <c r="A7" s="110" t="s">
        <v>514</v>
      </c>
      <c r="B7" s="115"/>
      <c r="C7" s="116"/>
      <c r="D7" s="117">
        <v>27339</v>
      </c>
      <c r="E7" s="118"/>
      <c r="F7" s="119">
        <v>91837</v>
      </c>
      <c r="G7" s="120"/>
      <c r="H7" s="121"/>
    </row>
    <row r="8" spans="1:8" x14ac:dyDescent="0.15">
      <c r="A8" s="122"/>
      <c r="B8" s="123"/>
      <c r="C8" s="124"/>
      <c r="D8" s="125">
        <v>16067</v>
      </c>
      <c r="E8" s="126"/>
      <c r="F8" s="127">
        <v>54439</v>
      </c>
      <c r="G8" s="128"/>
      <c r="H8" s="129"/>
    </row>
    <row r="9" spans="1:8" x14ac:dyDescent="0.15">
      <c r="A9" s="110" t="s">
        <v>515</v>
      </c>
      <c r="B9" s="115"/>
      <c r="C9" s="116"/>
      <c r="D9" s="117">
        <v>39943</v>
      </c>
      <c r="E9" s="118"/>
      <c r="F9" s="119">
        <v>106092</v>
      </c>
      <c r="G9" s="120"/>
      <c r="H9" s="121"/>
    </row>
    <row r="10" spans="1:8" x14ac:dyDescent="0.15">
      <c r="A10" s="122"/>
      <c r="B10" s="123"/>
      <c r="C10" s="124"/>
      <c r="D10" s="125">
        <v>14959</v>
      </c>
      <c r="E10" s="126"/>
      <c r="F10" s="127">
        <v>44299</v>
      </c>
      <c r="G10" s="128"/>
      <c r="H10" s="129"/>
    </row>
    <row r="11" spans="1:8" x14ac:dyDescent="0.15">
      <c r="A11" s="110" t="s">
        <v>516</v>
      </c>
      <c r="B11" s="115"/>
      <c r="C11" s="116"/>
      <c r="D11" s="117">
        <v>49137</v>
      </c>
      <c r="E11" s="118"/>
      <c r="F11" s="119">
        <v>79466</v>
      </c>
      <c r="G11" s="120"/>
      <c r="H11" s="121"/>
    </row>
    <row r="12" spans="1:8" x14ac:dyDescent="0.15">
      <c r="A12" s="122"/>
      <c r="B12" s="123"/>
      <c r="C12" s="130"/>
      <c r="D12" s="125">
        <v>23674</v>
      </c>
      <c r="E12" s="126"/>
      <c r="F12" s="127">
        <v>44645</v>
      </c>
      <c r="G12" s="128"/>
      <c r="H12" s="129"/>
    </row>
    <row r="13" spans="1:8" x14ac:dyDescent="0.15">
      <c r="A13" s="110"/>
      <c r="B13" s="115"/>
      <c r="C13" s="131"/>
      <c r="D13" s="132">
        <v>36305</v>
      </c>
      <c r="E13" s="133"/>
      <c r="F13" s="134">
        <v>85328</v>
      </c>
      <c r="G13" s="135"/>
      <c r="H13" s="121"/>
    </row>
    <row r="14" spans="1:8" x14ac:dyDescent="0.15">
      <c r="A14" s="122"/>
      <c r="B14" s="123"/>
      <c r="C14" s="124"/>
      <c r="D14" s="125">
        <v>20471</v>
      </c>
      <c r="E14" s="126"/>
      <c r="F14" s="127">
        <v>44929</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7.09</v>
      </c>
      <c r="C19" s="136">
        <f>ROUND(VALUE(SUBSTITUTE(実質収支比率等に係る経年分析!G$48,"▲","-")),2)</f>
        <v>8.51</v>
      </c>
      <c r="D19" s="136">
        <f>ROUND(VALUE(SUBSTITUTE(実質収支比率等に係る経年分析!H$48,"▲","-")),2)</f>
        <v>8.31</v>
      </c>
      <c r="E19" s="136">
        <f>ROUND(VALUE(SUBSTITUTE(実質収支比率等に係る経年分析!I$48,"▲","-")),2)</f>
        <v>10.45</v>
      </c>
      <c r="F19" s="136">
        <f>ROUND(VALUE(SUBSTITUTE(実質収支比率等に係る経年分析!J$48,"▲","-")),2)</f>
        <v>11.76</v>
      </c>
    </row>
    <row r="20" spans="1:11" x14ac:dyDescent="0.15">
      <c r="A20" s="136" t="s">
        <v>43</v>
      </c>
      <c r="B20" s="136">
        <f>ROUND(VALUE(SUBSTITUTE(実質収支比率等に係る経年分析!F$47,"▲","-")),2)</f>
        <v>32.68</v>
      </c>
      <c r="C20" s="136">
        <f>ROUND(VALUE(SUBSTITUTE(実質収支比率等に係る経年分析!G$47,"▲","-")),2)</f>
        <v>31.09</v>
      </c>
      <c r="D20" s="136">
        <f>ROUND(VALUE(SUBSTITUTE(実質収支比率等に係る経年分析!H$47,"▲","-")),2)</f>
        <v>29.17</v>
      </c>
      <c r="E20" s="136">
        <f>ROUND(VALUE(SUBSTITUTE(実質収支比率等に係る経年分析!I$47,"▲","-")),2)</f>
        <v>26.3</v>
      </c>
      <c r="F20" s="136">
        <f>ROUND(VALUE(SUBSTITUTE(実質収支比率等に係る経年分析!J$47,"▲","-")),2)</f>
        <v>21.96</v>
      </c>
    </row>
    <row r="21" spans="1:11" x14ac:dyDescent="0.15">
      <c r="A21" s="136" t="s">
        <v>44</v>
      </c>
      <c r="B21" s="136">
        <f>IF(ISNUMBER(VALUE(SUBSTITUTE(実質収支比率等に係る経年分析!F$49,"▲","-"))),ROUND(VALUE(SUBSTITUTE(実質収支比率等に係る経年分析!F$49,"▲","-")),2),NA())</f>
        <v>2.35</v>
      </c>
      <c r="C21" s="136">
        <f>IF(ISNUMBER(VALUE(SUBSTITUTE(実質収支比率等に係る経年分析!G$49,"▲","-"))),ROUND(VALUE(SUBSTITUTE(実質収支比率等に係る経年分析!G$49,"▲","-")),2),NA())</f>
        <v>0.79</v>
      </c>
      <c r="D21" s="136">
        <f>IF(ISNUMBER(VALUE(SUBSTITUTE(実質収支比率等に係る経年分析!H$49,"▲","-"))),ROUND(VALUE(SUBSTITUTE(実質収支比率等に係る経年分析!H$49,"▲","-")),2),NA())</f>
        <v>-2.4</v>
      </c>
      <c r="E21" s="136">
        <f>IF(ISNUMBER(VALUE(SUBSTITUTE(実質収支比率等に係る経年分析!I$49,"▲","-"))),ROUND(VALUE(SUBSTITUTE(実質収支比率等に係る経年分析!I$49,"▲","-")),2),NA())</f>
        <v>0.45</v>
      </c>
      <c r="F21" s="136">
        <f>IF(ISNUMBER(VALUE(SUBSTITUTE(実質収支比率等に係る経年分析!J$49,"▲","-"))),ROUND(VALUE(SUBSTITUTE(実質収支比率等に係る経年分析!J$49,"▲","-")),2),NA())</f>
        <v>-3.1</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0.04</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0.01</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里庄町育英奨学資金給与特別会計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里庄町後期高齢者医療特別会計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里庄町介護老人保健施設特別会計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0.66</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0.71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0.04</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0.06</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0.06</v>
      </c>
    </row>
    <row r="32" spans="1:11" x14ac:dyDescent="0.15">
      <c r="A32" s="137" t="str">
        <f>IF(連結実質赤字比率に係る赤字・黒字の構成分析!C$38="",NA(),連結実質赤字比率に係る赤字・黒字の構成分析!C$38)</f>
        <v>里庄町介護保険特別会計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1.44</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0.82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0.74</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0.31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0.43</v>
      </c>
    </row>
    <row r="33" spans="1:16" x14ac:dyDescent="0.15">
      <c r="A33" s="137" t="str">
        <f>IF(連結実質赤字比率に係る赤字・黒字の構成分析!C$37="",NA(),連結実質赤字比率に係る赤字・黒字の構成分析!C$37)</f>
        <v>里庄町公共下水道事業会計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2.5299999999999998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2.81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3.41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4.55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3.56</v>
      </c>
    </row>
    <row r="34" spans="1:16" x14ac:dyDescent="0.15">
      <c r="A34" s="137" t="str">
        <f>IF(連結実質赤字比率に係る赤字・黒字の構成分析!C$36="",NA(),連結実質赤字比率に係る赤字・黒字の構成分析!C$36)</f>
        <v>里庄町国民健康保険特別会計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2.68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2.83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3.36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4.79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4.38</v>
      </c>
    </row>
    <row r="35" spans="1:16" x14ac:dyDescent="0.15">
      <c r="A35" s="137" t="str">
        <f>IF(連結実質赤字比率に係る赤字・黒字の構成分析!C$35="",NA(),連結実質赤字比率に係る赤字・黒字の構成分析!C$35)</f>
        <v>里庄町水道事業会計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4.9800000000000004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7.62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5.99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8.48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8.74</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7.08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8.51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8.25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10.44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11.75</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278</v>
      </c>
      <c r="E42" s="138"/>
      <c r="F42" s="138"/>
      <c r="G42" s="138">
        <f>'実質公債費比率（分子）の構造'!L$52</f>
        <v>297</v>
      </c>
      <c r="H42" s="138"/>
      <c r="I42" s="138"/>
      <c r="J42" s="138">
        <f>'実質公債費比率（分子）の構造'!M$52</f>
        <v>332</v>
      </c>
      <c r="K42" s="138"/>
      <c r="L42" s="138"/>
      <c r="M42" s="138">
        <f>'実質公債費比率（分子）の構造'!N$52</f>
        <v>332</v>
      </c>
      <c r="N42" s="138"/>
      <c r="O42" s="138"/>
      <c r="P42" s="138">
        <f>'実質公債費比率（分子）の構造'!O$52</f>
        <v>351</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9</v>
      </c>
      <c r="C44" s="138"/>
      <c r="D44" s="138"/>
      <c r="E44" s="138">
        <f>'実質公債費比率（分子）の構造'!L$50</f>
        <v>6</v>
      </c>
      <c r="F44" s="138"/>
      <c r="G44" s="138"/>
      <c r="H44" s="138">
        <f>'実質公債費比率（分子）の構造'!M$50</f>
        <v>4</v>
      </c>
      <c r="I44" s="138"/>
      <c r="J44" s="138"/>
      <c r="K44" s="138">
        <f>'実質公債費比率（分子）の構造'!N$50</f>
        <v>2</v>
      </c>
      <c r="L44" s="138"/>
      <c r="M44" s="138"/>
      <c r="N44" s="138">
        <f>'実質公債費比率（分子）の構造'!O$50</f>
        <v>4</v>
      </c>
      <c r="O44" s="138"/>
      <c r="P44" s="138"/>
    </row>
    <row r="45" spans="1:16" x14ac:dyDescent="0.15">
      <c r="A45" s="138" t="s">
        <v>54</v>
      </c>
      <c r="B45" s="138">
        <f>'実質公債費比率（分子）の構造'!K$49</f>
        <v>37</v>
      </c>
      <c r="C45" s="138"/>
      <c r="D45" s="138"/>
      <c r="E45" s="138">
        <f>'実質公債費比率（分子）の構造'!L$49</f>
        <v>26</v>
      </c>
      <c r="F45" s="138"/>
      <c r="G45" s="138"/>
      <c r="H45" s="138">
        <f>'実質公債費比率（分子）の構造'!M$49</f>
        <v>13</v>
      </c>
      <c r="I45" s="138"/>
      <c r="J45" s="138"/>
      <c r="K45" s="138">
        <f>'実質公債費比率（分子）の構造'!N$49</f>
        <v>11</v>
      </c>
      <c r="L45" s="138"/>
      <c r="M45" s="138"/>
      <c r="N45" s="138">
        <f>'実質公債費比率（分子）の構造'!O$49</f>
        <v>21</v>
      </c>
      <c r="O45" s="138"/>
      <c r="P45" s="138"/>
    </row>
    <row r="46" spans="1:16" x14ac:dyDescent="0.15">
      <c r="A46" s="138" t="s">
        <v>55</v>
      </c>
      <c r="B46" s="138">
        <f>'実質公債費比率（分子）の構造'!K$48</f>
        <v>134</v>
      </c>
      <c r="C46" s="138"/>
      <c r="D46" s="138"/>
      <c r="E46" s="138">
        <f>'実質公債費比率（分子）の構造'!L$48</f>
        <v>144</v>
      </c>
      <c r="F46" s="138"/>
      <c r="G46" s="138"/>
      <c r="H46" s="138">
        <f>'実質公債費比率（分子）の構造'!M$48</f>
        <v>148</v>
      </c>
      <c r="I46" s="138"/>
      <c r="J46" s="138"/>
      <c r="K46" s="138">
        <f>'実質公債費比率（分子）の構造'!N$48</f>
        <v>155</v>
      </c>
      <c r="L46" s="138"/>
      <c r="M46" s="138"/>
      <c r="N46" s="138">
        <f>'実質公債費比率（分子）の構造'!O$48</f>
        <v>161</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280</v>
      </c>
      <c r="C49" s="138"/>
      <c r="D49" s="138"/>
      <c r="E49" s="138">
        <f>'実質公債費比率（分子）の構造'!L$45</f>
        <v>308</v>
      </c>
      <c r="F49" s="138"/>
      <c r="G49" s="138"/>
      <c r="H49" s="138">
        <f>'実質公債費比率（分子）の構造'!M$45</f>
        <v>323</v>
      </c>
      <c r="I49" s="138"/>
      <c r="J49" s="138"/>
      <c r="K49" s="138">
        <f>'実質公債費比率（分子）の構造'!N$45</f>
        <v>333</v>
      </c>
      <c r="L49" s="138"/>
      <c r="M49" s="138"/>
      <c r="N49" s="138">
        <f>'実質公債費比率（分子）の構造'!O$45</f>
        <v>346</v>
      </c>
      <c r="O49" s="138"/>
      <c r="P49" s="138"/>
    </row>
    <row r="50" spans="1:16" x14ac:dyDescent="0.15">
      <c r="A50" s="138" t="s">
        <v>59</v>
      </c>
      <c r="B50" s="138" t="e">
        <f>NA()</f>
        <v>#N/A</v>
      </c>
      <c r="C50" s="138">
        <f>IF(ISNUMBER('実質公債費比率（分子）の構造'!K$53),'実質公債費比率（分子）の構造'!K$53,NA())</f>
        <v>182</v>
      </c>
      <c r="D50" s="138" t="e">
        <f>NA()</f>
        <v>#N/A</v>
      </c>
      <c r="E50" s="138" t="e">
        <f>NA()</f>
        <v>#N/A</v>
      </c>
      <c r="F50" s="138">
        <f>IF(ISNUMBER('実質公債費比率（分子）の構造'!L$53),'実質公債費比率（分子）の構造'!L$53,NA())</f>
        <v>187</v>
      </c>
      <c r="G50" s="138" t="e">
        <f>NA()</f>
        <v>#N/A</v>
      </c>
      <c r="H50" s="138" t="e">
        <f>NA()</f>
        <v>#N/A</v>
      </c>
      <c r="I50" s="138">
        <f>IF(ISNUMBER('実質公債費比率（分子）の構造'!M$53),'実質公債費比率（分子）の構造'!M$53,NA())</f>
        <v>156</v>
      </c>
      <c r="J50" s="138" t="e">
        <f>NA()</f>
        <v>#N/A</v>
      </c>
      <c r="K50" s="138" t="e">
        <f>NA()</f>
        <v>#N/A</v>
      </c>
      <c r="L50" s="138">
        <f>IF(ISNUMBER('実質公債費比率（分子）の構造'!N$53),'実質公債費比率（分子）の構造'!N$53,NA())</f>
        <v>169</v>
      </c>
      <c r="M50" s="138" t="e">
        <f>NA()</f>
        <v>#N/A</v>
      </c>
      <c r="N50" s="138" t="e">
        <f>NA()</f>
        <v>#N/A</v>
      </c>
      <c r="O50" s="138">
        <f>IF(ISNUMBER('実質公債費比率（分子）の構造'!O$53),'実質公債費比率（分子）の構造'!O$53,NA())</f>
        <v>181</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4412</v>
      </c>
      <c r="E56" s="137"/>
      <c r="F56" s="137"/>
      <c r="G56" s="137">
        <f>'将来負担比率（分子）の構造'!J$52</f>
        <v>4687</v>
      </c>
      <c r="H56" s="137"/>
      <c r="I56" s="137"/>
      <c r="J56" s="137">
        <f>'将来負担比率（分子）の構造'!K$52</f>
        <v>4776</v>
      </c>
      <c r="K56" s="137"/>
      <c r="L56" s="137"/>
      <c r="M56" s="137">
        <f>'将来負担比率（分子）の構造'!L$52</f>
        <v>4785</v>
      </c>
      <c r="N56" s="137"/>
      <c r="O56" s="137"/>
      <c r="P56" s="137">
        <f>'将来負担比率（分子）の構造'!M$52</f>
        <v>4751</v>
      </c>
    </row>
    <row r="57" spans="1:16" x14ac:dyDescent="0.15">
      <c r="A57" s="137" t="s">
        <v>36</v>
      </c>
      <c r="B57" s="137"/>
      <c r="C57" s="137"/>
      <c r="D57" s="137">
        <f>'将来負担比率（分子）の構造'!I$51</f>
        <v>89</v>
      </c>
      <c r="E57" s="137"/>
      <c r="F57" s="137"/>
      <c r="G57" s="137">
        <f>'将来負担比率（分子）の構造'!J$51</f>
        <v>82</v>
      </c>
      <c r="H57" s="137"/>
      <c r="I57" s="137"/>
      <c r="J57" s="137">
        <f>'将来負担比率（分子）の構造'!K$51</f>
        <v>71</v>
      </c>
      <c r="K57" s="137"/>
      <c r="L57" s="137"/>
      <c r="M57" s="137">
        <f>'将来負担比率（分子）の構造'!L$51</f>
        <v>62</v>
      </c>
      <c r="N57" s="137"/>
      <c r="O57" s="137"/>
      <c r="P57" s="137">
        <f>'将来負担比率（分子）の構造'!M$51</f>
        <v>53</v>
      </c>
    </row>
    <row r="58" spans="1:16" x14ac:dyDescent="0.15">
      <c r="A58" s="137" t="s">
        <v>35</v>
      </c>
      <c r="B58" s="137"/>
      <c r="C58" s="137"/>
      <c r="D58" s="137">
        <f>'将来負担比率（分子）の構造'!I$50</f>
        <v>4002</v>
      </c>
      <c r="E58" s="137"/>
      <c r="F58" s="137"/>
      <c r="G58" s="137">
        <f>'将来負担比率（分子）の構造'!J$50</f>
        <v>3795</v>
      </c>
      <c r="H58" s="137"/>
      <c r="I58" s="137"/>
      <c r="J58" s="137">
        <f>'将来負担比率（分子）の構造'!K$50</f>
        <v>3647</v>
      </c>
      <c r="K58" s="137"/>
      <c r="L58" s="137"/>
      <c r="M58" s="137">
        <f>'将来負担比率（分子）の構造'!L$50</f>
        <v>3464</v>
      </c>
      <c r="N58" s="137"/>
      <c r="O58" s="137"/>
      <c r="P58" s="137">
        <f>'将来負担比率（分子）の構造'!M$50</f>
        <v>3162</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253</v>
      </c>
      <c r="C62" s="137"/>
      <c r="D62" s="137"/>
      <c r="E62" s="137">
        <f>'将来負担比率（分子）の構造'!J$45</f>
        <v>198</v>
      </c>
      <c r="F62" s="137"/>
      <c r="G62" s="137"/>
      <c r="H62" s="137">
        <f>'将来負担比率（分子）の構造'!K$45</f>
        <v>153</v>
      </c>
      <c r="I62" s="137"/>
      <c r="J62" s="137"/>
      <c r="K62" s="137">
        <f>'将来負担比率（分子）の構造'!L$45</f>
        <v>156</v>
      </c>
      <c r="L62" s="137"/>
      <c r="M62" s="137"/>
      <c r="N62" s="137">
        <f>'将来負担比率（分子）の構造'!M$45</f>
        <v>142</v>
      </c>
      <c r="O62" s="137"/>
      <c r="P62" s="137"/>
    </row>
    <row r="63" spans="1:16" x14ac:dyDescent="0.15">
      <c r="A63" s="137" t="s">
        <v>28</v>
      </c>
      <c r="B63" s="137">
        <f>'将来負担比率（分子）の構造'!I$44</f>
        <v>78</v>
      </c>
      <c r="C63" s="137"/>
      <c r="D63" s="137"/>
      <c r="E63" s="137">
        <f>'将来負担比率（分子）の構造'!J$44</f>
        <v>129</v>
      </c>
      <c r="F63" s="137"/>
      <c r="G63" s="137"/>
      <c r="H63" s="137">
        <f>'将来負担比率（分子）の構造'!K$44</f>
        <v>190</v>
      </c>
      <c r="I63" s="137"/>
      <c r="J63" s="137"/>
      <c r="K63" s="137">
        <f>'将来負担比率（分子）の構造'!L$44</f>
        <v>203</v>
      </c>
      <c r="L63" s="137"/>
      <c r="M63" s="137"/>
      <c r="N63" s="137">
        <f>'将来負担比率（分子）の構造'!M$44</f>
        <v>216</v>
      </c>
      <c r="O63" s="137"/>
      <c r="P63" s="137"/>
    </row>
    <row r="64" spans="1:16" x14ac:dyDescent="0.15">
      <c r="A64" s="137" t="s">
        <v>27</v>
      </c>
      <c r="B64" s="137">
        <f>'将来負担比率（分子）の構造'!I$43</f>
        <v>2529</v>
      </c>
      <c r="C64" s="137"/>
      <c r="D64" s="137"/>
      <c r="E64" s="137">
        <f>'将来負担比率（分子）の構造'!J$43</f>
        <v>2568</v>
      </c>
      <c r="F64" s="137"/>
      <c r="G64" s="137"/>
      <c r="H64" s="137">
        <f>'将来負担比率（分子）の構造'!K$43</f>
        <v>2762</v>
      </c>
      <c r="I64" s="137"/>
      <c r="J64" s="137"/>
      <c r="K64" s="137">
        <f>'将来負担比率（分子）の構造'!L$43</f>
        <v>2916</v>
      </c>
      <c r="L64" s="137"/>
      <c r="M64" s="137"/>
      <c r="N64" s="137">
        <f>'将来負担比率（分子）の構造'!M$43</f>
        <v>2818</v>
      </c>
      <c r="O64" s="137"/>
      <c r="P64" s="137"/>
    </row>
    <row r="65" spans="1:16" x14ac:dyDescent="0.15">
      <c r="A65" s="137" t="s">
        <v>26</v>
      </c>
      <c r="B65" s="137">
        <f>'将来負担比率（分子）の構造'!I$42</f>
        <v>102</v>
      </c>
      <c r="C65" s="137"/>
      <c r="D65" s="137"/>
      <c r="E65" s="137">
        <f>'将来負担比率（分子）の構造'!J$42</f>
        <v>89</v>
      </c>
      <c r="F65" s="137"/>
      <c r="G65" s="137"/>
      <c r="H65" s="137">
        <f>'将来負担比率（分子）の構造'!K$42</f>
        <v>94</v>
      </c>
      <c r="I65" s="137"/>
      <c r="J65" s="137"/>
      <c r="K65" s="137">
        <f>'将来負担比率（分子）の構造'!L$42</f>
        <v>89</v>
      </c>
      <c r="L65" s="137"/>
      <c r="M65" s="137"/>
      <c r="N65" s="137">
        <f>'将来負担比率（分子）の構造'!M$42</f>
        <v>131</v>
      </c>
      <c r="O65" s="137"/>
      <c r="P65" s="137"/>
    </row>
    <row r="66" spans="1:16" x14ac:dyDescent="0.15">
      <c r="A66" s="137" t="s">
        <v>25</v>
      </c>
      <c r="B66" s="137">
        <f>'将来負担比率（分子）の構造'!I$41</f>
        <v>3517</v>
      </c>
      <c r="C66" s="137"/>
      <c r="D66" s="137"/>
      <c r="E66" s="137">
        <f>'将来負担比率（分子）の構造'!J$41</f>
        <v>3514</v>
      </c>
      <c r="F66" s="137"/>
      <c r="G66" s="137"/>
      <c r="H66" s="137">
        <f>'将来負担比率（分子）の構造'!K$41</f>
        <v>3497</v>
      </c>
      <c r="I66" s="137"/>
      <c r="J66" s="137"/>
      <c r="K66" s="137">
        <f>'将来負担比率（分子）の構造'!L$41</f>
        <v>3470</v>
      </c>
      <c r="L66" s="137"/>
      <c r="M66" s="137"/>
      <c r="N66" s="137">
        <f>'将来負担比率（分子）の構造'!M$41</f>
        <v>3409</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R30" sqref="R30:Y30"/>
    </sheetView>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208</v>
      </c>
      <c r="C5" s="612"/>
      <c r="D5" s="612"/>
      <c r="E5" s="612"/>
      <c r="F5" s="612"/>
      <c r="G5" s="612"/>
      <c r="H5" s="612"/>
      <c r="I5" s="612"/>
      <c r="J5" s="612"/>
      <c r="K5" s="612"/>
      <c r="L5" s="612"/>
      <c r="M5" s="612"/>
      <c r="N5" s="612"/>
      <c r="O5" s="612"/>
      <c r="P5" s="612"/>
      <c r="Q5" s="613"/>
      <c r="R5" s="614">
        <v>1471380</v>
      </c>
      <c r="S5" s="615"/>
      <c r="T5" s="615"/>
      <c r="U5" s="615"/>
      <c r="V5" s="615"/>
      <c r="W5" s="615"/>
      <c r="X5" s="615"/>
      <c r="Y5" s="616"/>
      <c r="Z5" s="617">
        <v>29.6</v>
      </c>
      <c r="AA5" s="617"/>
      <c r="AB5" s="617"/>
      <c r="AC5" s="617"/>
      <c r="AD5" s="618">
        <v>1471380</v>
      </c>
      <c r="AE5" s="618"/>
      <c r="AF5" s="618"/>
      <c r="AG5" s="618"/>
      <c r="AH5" s="618"/>
      <c r="AI5" s="618"/>
      <c r="AJ5" s="618"/>
      <c r="AK5" s="618"/>
      <c r="AL5" s="619">
        <v>55.7</v>
      </c>
      <c r="AM5" s="620"/>
      <c r="AN5" s="620"/>
      <c r="AO5" s="621"/>
      <c r="AP5" s="611" t="s">
        <v>209</v>
      </c>
      <c r="AQ5" s="612"/>
      <c r="AR5" s="612"/>
      <c r="AS5" s="612"/>
      <c r="AT5" s="612"/>
      <c r="AU5" s="612"/>
      <c r="AV5" s="612"/>
      <c r="AW5" s="612"/>
      <c r="AX5" s="612"/>
      <c r="AY5" s="612"/>
      <c r="AZ5" s="612"/>
      <c r="BA5" s="612"/>
      <c r="BB5" s="612"/>
      <c r="BC5" s="612"/>
      <c r="BD5" s="612"/>
      <c r="BE5" s="612"/>
      <c r="BF5" s="613"/>
      <c r="BG5" s="625">
        <v>1471380</v>
      </c>
      <c r="BH5" s="626"/>
      <c r="BI5" s="626"/>
      <c r="BJ5" s="626"/>
      <c r="BK5" s="626"/>
      <c r="BL5" s="626"/>
      <c r="BM5" s="626"/>
      <c r="BN5" s="627"/>
      <c r="BO5" s="628">
        <v>100</v>
      </c>
      <c r="BP5" s="628"/>
      <c r="BQ5" s="628"/>
      <c r="BR5" s="628"/>
      <c r="BS5" s="629">
        <v>25900</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202</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x14ac:dyDescent="0.15">
      <c r="B6" s="622" t="s">
        <v>213</v>
      </c>
      <c r="C6" s="623"/>
      <c r="D6" s="623"/>
      <c r="E6" s="623"/>
      <c r="F6" s="623"/>
      <c r="G6" s="623"/>
      <c r="H6" s="623"/>
      <c r="I6" s="623"/>
      <c r="J6" s="623"/>
      <c r="K6" s="623"/>
      <c r="L6" s="623"/>
      <c r="M6" s="623"/>
      <c r="N6" s="623"/>
      <c r="O6" s="623"/>
      <c r="P6" s="623"/>
      <c r="Q6" s="624"/>
      <c r="R6" s="625">
        <v>29331</v>
      </c>
      <c r="S6" s="626"/>
      <c r="T6" s="626"/>
      <c r="U6" s="626"/>
      <c r="V6" s="626"/>
      <c r="W6" s="626"/>
      <c r="X6" s="626"/>
      <c r="Y6" s="627"/>
      <c r="Z6" s="628">
        <v>0.6</v>
      </c>
      <c r="AA6" s="628"/>
      <c r="AB6" s="628"/>
      <c r="AC6" s="628"/>
      <c r="AD6" s="629">
        <v>29331</v>
      </c>
      <c r="AE6" s="629"/>
      <c r="AF6" s="629"/>
      <c r="AG6" s="629"/>
      <c r="AH6" s="629"/>
      <c r="AI6" s="629"/>
      <c r="AJ6" s="629"/>
      <c r="AK6" s="629"/>
      <c r="AL6" s="630">
        <v>1.1000000000000001</v>
      </c>
      <c r="AM6" s="631"/>
      <c r="AN6" s="631"/>
      <c r="AO6" s="632"/>
      <c r="AP6" s="622" t="s">
        <v>214</v>
      </c>
      <c r="AQ6" s="623"/>
      <c r="AR6" s="623"/>
      <c r="AS6" s="623"/>
      <c r="AT6" s="623"/>
      <c r="AU6" s="623"/>
      <c r="AV6" s="623"/>
      <c r="AW6" s="623"/>
      <c r="AX6" s="623"/>
      <c r="AY6" s="623"/>
      <c r="AZ6" s="623"/>
      <c r="BA6" s="623"/>
      <c r="BB6" s="623"/>
      <c r="BC6" s="623"/>
      <c r="BD6" s="623"/>
      <c r="BE6" s="623"/>
      <c r="BF6" s="624"/>
      <c r="BG6" s="625">
        <v>1471380</v>
      </c>
      <c r="BH6" s="626"/>
      <c r="BI6" s="626"/>
      <c r="BJ6" s="626"/>
      <c r="BK6" s="626"/>
      <c r="BL6" s="626"/>
      <c r="BM6" s="626"/>
      <c r="BN6" s="627"/>
      <c r="BO6" s="628">
        <v>100</v>
      </c>
      <c r="BP6" s="628"/>
      <c r="BQ6" s="628"/>
      <c r="BR6" s="628"/>
      <c r="BS6" s="629">
        <v>25900</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72575</v>
      </c>
      <c r="CS6" s="626"/>
      <c r="CT6" s="626"/>
      <c r="CU6" s="626"/>
      <c r="CV6" s="626"/>
      <c r="CW6" s="626"/>
      <c r="CX6" s="626"/>
      <c r="CY6" s="627"/>
      <c r="CZ6" s="628">
        <v>1.6</v>
      </c>
      <c r="DA6" s="628"/>
      <c r="DB6" s="628"/>
      <c r="DC6" s="628"/>
      <c r="DD6" s="634" t="s">
        <v>216</v>
      </c>
      <c r="DE6" s="626"/>
      <c r="DF6" s="626"/>
      <c r="DG6" s="626"/>
      <c r="DH6" s="626"/>
      <c r="DI6" s="626"/>
      <c r="DJ6" s="626"/>
      <c r="DK6" s="626"/>
      <c r="DL6" s="626"/>
      <c r="DM6" s="626"/>
      <c r="DN6" s="626"/>
      <c r="DO6" s="626"/>
      <c r="DP6" s="627"/>
      <c r="DQ6" s="634">
        <v>72575</v>
      </c>
      <c r="DR6" s="626"/>
      <c r="DS6" s="626"/>
      <c r="DT6" s="626"/>
      <c r="DU6" s="626"/>
      <c r="DV6" s="626"/>
      <c r="DW6" s="626"/>
      <c r="DX6" s="626"/>
      <c r="DY6" s="626"/>
      <c r="DZ6" s="626"/>
      <c r="EA6" s="626"/>
      <c r="EB6" s="626"/>
      <c r="EC6" s="635"/>
    </row>
    <row r="7" spans="2:143" ht="11.25" customHeight="1" x14ac:dyDescent="0.15">
      <c r="B7" s="622" t="s">
        <v>217</v>
      </c>
      <c r="C7" s="623"/>
      <c r="D7" s="623"/>
      <c r="E7" s="623"/>
      <c r="F7" s="623"/>
      <c r="G7" s="623"/>
      <c r="H7" s="623"/>
      <c r="I7" s="623"/>
      <c r="J7" s="623"/>
      <c r="K7" s="623"/>
      <c r="L7" s="623"/>
      <c r="M7" s="623"/>
      <c r="N7" s="623"/>
      <c r="O7" s="623"/>
      <c r="P7" s="623"/>
      <c r="Q7" s="624"/>
      <c r="R7" s="625">
        <v>1519</v>
      </c>
      <c r="S7" s="626"/>
      <c r="T7" s="626"/>
      <c r="U7" s="626"/>
      <c r="V7" s="626"/>
      <c r="W7" s="626"/>
      <c r="X7" s="626"/>
      <c r="Y7" s="627"/>
      <c r="Z7" s="628">
        <v>0</v>
      </c>
      <c r="AA7" s="628"/>
      <c r="AB7" s="628"/>
      <c r="AC7" s="628"/>
      <c r="AD7" s="629">
        <v>1519</v>
      </c>
      <c r="AE7" s="629"/>
      <c r="AF7" s="629"/>
      <c r="AG7" s="629"/>
      <c r="AH7" s="629"/>
      <c r="AI7" s="629"/>
      <c r="AJ7" s="629"/>
      <c r="AK7" s="629"/>
      <c r="AL7" s="630">
        <v>0.1</v>
      </c>
      <c r="AM7" s="631"/>
      <c r="AN7" s="631"/>
      <c r="AO7" s="632"/>
      <c r="AP7" s="622" t="s">
        <v>218</v>
      </c>
      <c r="AQ7" s="623"/>
      <c r="AR7" s="623"/>
      <c r="AS7" s="623"/>
      <c r="AT7" s="623"/>
      <c r="AU7" s="623"/>
      <c r="AV7" s="623"/>
      <c r="AW7" s="623"/>
      <c r="AX7" s="623"/>
      <c r="AY7" s="623"/>
      <c r="AZ7" s="623"/>
      <c r="BA7" s="623"/>
      <c r="BB7" s="623"/>
      <c r="BC7" s="623"/>
      <c r="BD7" s="623"/>
      <c r="BE7" s="623"/>
      <c r="BF7" s="624"/>
      <c r="BG7" s="625">
        <v>648036</v>
      </c>
      <c r="BH7" s="626"/>
      <c r="BI7" s="626"/>
      <c r="BJ7" s="626"/>
      <c r="BK7" s="626"/>
      <c r="BL7" s="626"/>
      <c r="BM7" s="626"/>
      <c r="BN7" s="627"/>
      <c r="BO7" s="628">
        <v>44</v>
      </c>
      <c r="BP7" s="628"/>
      <c r="BQ7" s="628"/>
      <c r="BR7" s="628"/>
      <c r="BS7" s="629">
        <v>25900</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824775</v>
      </c>
      <c r="CS7" s="626"/>
      <c r="CT7" s="626"/>
      <c r="CU7" s="626"/>
      <c r="CV7" s="626"/>
      <c r="CW7" s="626"/>
      <c r="CX7" s="626"/>
      <c r="CY7" s="627"/>
      <c r="CZ7" s="628">
        <v>18</v>
      </c>
      <c r="DA7" s="628"/>
      <c r="DB7" s="628"/>
      <c r="DC7" s="628"/>
      <c r="DD7" s="634">
        <v>22025</v>
      </c>
      <c r="DE7" s="626"/>
      <c r="DF7" s="626"/>
      <c r="DG7" s="626"/>
      <c r="DH7" s="626"/>
      <c r="DI7" s="626"/>
      <c r="DJ7" s="626"/>
      <c r="DK7" s="626"/>
      <c r="DL7" s="626"/>
      <c r="DM7" s="626"/>
      <c r="DN7" s="626"/>
      <c r="DO7" s="626"/>
      <c r="DP7" s="627"/>
      <c r="DQ7" s="634">
        <v>721133</v>
      </c>
      <c r="DR7" s="626"/>
      <c r="DS7" s="626"/>
      <c r="DT7" s="626"/>
      <c r="DU7" s="626"/>
      <c r="DV7" s="626"/>
      <c r="DW7" s="626"/>
      <c r="DX7" s="626"/>
      <c r="DY7" s="626"/>
      <c r="DZ7" s="626"/>
      <c r="EA7" s="626"/>
      <c r="EB7" s="626"/>
      <c r="EC7" s="635"/>
    </row>
    <row r="8" spans="2:143" ht="11.25" customHeight="1" x14ac:dyDescent="0.15">
      <c r="B8" s="622" t="s">
        <v>220</v>
      </c>
      <c r="C8" s="623"/>
      <c r="D8" s="623"/>
      <c r="E8" s="623"/>
      <c r="F8" s="623"/>
      <c r="G8" s="623"/>
      <c r="H8" s="623"/>
      <c r="I8" s="623"/>
      <c r="J8" s="623"/>
      <c r="K8" s="623"/>
      <c r="L8" s="623"/>
      <c r="M8" s="623"/>
      <c r="N8" s="623"/>
      <c r="O8" s="623"/>
      <c r="P8" s="623"/>
      <c r="Q8" s="624"/>
      <c r="R8" s="625">
        <v>5431</v>
      </c>
      <c r="S8" s="626"/>
      <c r="T8" s="626"/>
      <c r="U8" s="626"/>
      <c r="V8" s="626"/>
      <c r="W8" s="626"/>
      <c r="X8" s="626"/>
      <c r="Y8" s="627"/>
      <c r="Z8" s="628">
        <v>0.1</v>
      </c>
      <c r="AA8" s="628"/>
      <c r="AB8" s="628"/>
      <c r="AC8" s="628"/>
      <c r="AD8" s="629">
        <v>5431</v>
      </c>
      <c r="AE8" s="629"/>
      <c r="AF8" s="629"/>
      <c r="AG8" s="629"/>
      <c r="AH8" s="629"/>
      <c r="AI8" s="629"/>
      <c r="AJ8" s="629"/>
      <c r="AK8" s="629"/>
      <c r="AL8" s="630">
        <v>0.2</v>
      </c>
      <c r="AM8" s="631"/>
      <c r="AN8" s="631"/>
      <c r="AO8" s="632"/>
      <c r="AP8" s="622" t="s">
        <v>221</v>
      </c>
      <c r="AQ8" s="623"/>
      <c r="AR8" s="623"/>
      <c r="AS8" s="623"/>
      <c r="AT8" s="623"/>
      <c r="AU8" s="623"/>
      <c r="AV8" s="623"/>
      <c r="AW8" s="623"/>
      <c r="AX8" s="623"/>
      <c r="AY8" s="623"/>
      <c r="AZ8" s="623"/>
      <c r="BA8" s="623"/>
      <c r="BB8" s="623"/>
      <c r="BC8" s="623"/>
      <c r="BD8" s="623"/>
      <c r="BE8" s="623"/>
      <c r="BF8" s="624"/>
      <c r="BG8" s="625">
        <v>19419</v>
      </c>
      <c r="BH8" s="626"/>
      <c r="BI8" s="626"/>
      <c r="BJ8" s="626"/>
      <c r="BK8" s="626"/>
      <c r="BL8" s="626"/>
      <c r="BM8" s="626"/>
      <c r="BN8" s="627"/>
      <c r="BO8" s="628">
        <v>1.3</v>
      </c>
      <c r="BP8" s="628"/>
      <c r="BQ8" s="628"/>
      <c r="BR8" s="628"/>
      <c r="BS8" s="634" t="s">
        <v>222</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1348322</v>
      </c>
      <c r="CS8" s="626"/>
      <c r="CT8" s="626"/>
      <c r="CU8" s="626"/>
      <c r="CV8" s="626"/>
      <c r="CW8" s="626"/>
      <c r="CX8" s="626"/>
      <c r="CY8" s="627"/>
      <c r="CZ8" s="628">
        <v>29.5</v>
      </c>
      <c r="DA8" s="628"/>
      <c r="DB8" s="628"/>
      <c r="DC8" s="628"/>
      <c r="DD8" s="634">
        <v>26356</v>
      </c>
      <c r="DE8" s="626"/>
      <c r="DF8" s="626"/>
      <c r="DG8" s="626"/>
      <c r="DH8" s="626"/>
      <c r="DI8" s="626"/>
      <c r="DJ8" s="626"/>
      <c r="DK8" s="626"/>
      <c r="DL8" s="626"/>
      <c r="DM8" s="626"/>
      <c r="DN8" s="626"/>
      <c r="DO8" s="626"/>
      <c r="DP8" s="627"/>
      <c r="DQ8" s="634">
        <v>637478</v>
      </c>
      <c r="DR8" s="626"/>
      <c r="DS8" s="626"/>
      <c r="DT8" s="626"/>
      <c r="DU8" s="626"/>
      <c r="DV8" s="626"/>
      <c r="DW8" s="626"/>
      <c r="DX8" s="626"/>
      <c r="DY8" s="626"/>
      <c r="DZ8" s="626"/>
      <c r="EA8" s="626"/>
      <c r="EB8" s="626"/>
      <c r="EC8" s="635"/>
    </row>
    <row r="9" spans="2:143" ht="11.25" customHeight="1" x14ac:dyDescent="0.15">
      <c r="B9" s="622" t="s">
        <v>224</v>
      </c>
      <c r="C9" s="623"/>
      <c r="D9" s="623"/>
      <c r="E9" s="623"/>
      <c r="F9" s="623"/>
      <c r="G9" s="623"/>
      <c r="H9" s="623"/>
      <c r="I9" s="623"/>
      <c r="J9" s="623"/>
      <c r="K9" s="623"/>
      <c r="L9" s="623"/>
      <c r="M9" s="623"/>
      <c r="N9" s="623"/>
      <c r="O9" s="623"/>
      <c r="P9" s="623"/>
      <c r="Q9" s="624"/>
      <c r="R9" s="625">
        <v>3597</v>
      </c>
      <c r="S9" s="626"/>
      <c r="T9" s="626"/>
      <c r="U9" s="626"/>
      <c r="V9" s="626"/>
      <c r="W9" s="626"/>
      <c r="X9" s="626"/>
      <c r="Y9" s="627"/>
      <c r="Z9" s="628">
        <v>0.1</v>
      </c>
      <c r="AA9" s="628"/>
      <c r="AB9" s="628"/>
      <c r="AC9" s="628"/>
      <c r="AD9" s="629">
        <v>3597</v>
      </c>
      <c r="AE9" s="629"/>
      <c r="AF9" s="629"/>
      <c r="AG9" s="629"/>
      <c r="AH9" s="629"/>
      <c r="AI9" s="629"/>
      <c r="AJ9" s="629"/>
      <c r="AK9" s="629"/>
      <c r="AL9" s="630">
        <v>0.1</v>
      </c>
      <c r="AM9" s="631"/>
      <c r="AN9" s="631"/>
      <c r="AO9" s="632"/>
      <c r="AP9" s="622" t="s">
        <v>225</v>
      </c>
      <c r="AQ9" s="623"/>
      <c r="AR9" s="623"/>
      <c r="AS9" s="623"/>
      <c r="AT9" s="623"/>
      <c r="AU9" s="623"/>
      <c r="AV9" s="623"/>
      <c r="AW9" s="623"/>
      <c r="AX9" s="623"/>
      <c r="AY9" s="623"/>
      <c r="AZ9" s="623"/>
      <c r="BA9" s="623"/>
      <c r="BB9" s="623"/>
      <c r="BC9" s="623"/>
      <c r="BD9" s="623"/>
      <c r="BE9" s="623"/>
      <c r="BF9" s="624"/>
      <c r="BG9" s="625">
        <v>468814</v>
      </c>
      <c r="BH9" s="626"/>
      <c r="BI9" s="626"/>
      <c r="BJ9" s="626"/>
      <c r="BK9" s="626"/>
      <c r="BL9" s="626"/>
      <c r="BM9" s="626"/>
      <c r="BN9" s="627"/>
      <c r="BO9" s="628">
        <v>31.9</v>
      </c>
      <c r="BP9" s="628"/>
      <c r="BQ9" s="628"/>
      <c r="BR9" s="628"/>
      <c r="BS9" s="634" t="s">
        <v>222</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375927</v>
      </c>
      <c r="CS9" s="626"/>
      <c r="CT9" s="626"/>
      <c r="CU9" s="626"/>
      <c r="CV9" s="626"/>
      <c r="CW9" s="626"/>
      <c r="CX9" s="626"/>
      <c r="CY9" s="627"/>
      <c r="CZ9" s="628">
        <v>8.1999999999999993</v>
      </c>
      <c r="DA9" s="628"/>
      <c r="DB9" s="628"/>
      <c r="DC9" s="628"/>
      <c r="DD9" s="634">
        <v>9046</v>
      </c>
      <c r="DE9" s="626"/>
      <c r="DF9" s="626"/>
      <c r="DG9" s="626"/>
      <c r="DH9" s="626"/>
      <c r="DI9" s="626"/>
      <c r="DJ9" s="626"/>
      <c r="DK9" s="626"/>
      <c r="DL9" s="626"/>
      <c r="DM9" s="626"/>
      <c r="DN9" s="626"/>
      <c r="DO9" s="626"/>
      <c r="DP9" s="627"/>
      <c r="DQ9" s="634">
        <v>346918</v>
      </c>
      <c r="DR9" s="626"/>
      <c r="DS9" s="626"/>
      <c r="DT9" s="626"/>
      <c r="DU9" s="626"/>
      <c r="DV9" s="626"/>
      <c r="DW9" s="626"/>
      <c r="DX9" s="626"/>
      <c r="DY9" s="626"/>
      <c r="DZ9" s="626"/>
      <c r="EA9" s="626"/>
      <c r="EB9" s="626"/>
      <c r="EC9" s="635"/>
    </row>
    <row r="10" spans="2:143" ht="11.25" customHeight="1" x14ac:dyDescent="0.15">
      <c r="B10" s="622" t="s">
        <v>227</v>
      </c>
      <c r="C10" s="623"/>
      <c r="D10" s="623"/>
      <c r="E10" s="623"/>
      <c r="F10" s="623"/>
      <c r="G10" s="623"/>
      <c r="H10" s="623"/>
      <c r="I10" s="623"/>
      <c r="J10" s="623"/>
      <c r="K10" s="623"/>
      <c r="L10" s="623"/>
      <c r="M10" s="623"/>
      <c r="N10" s="623"/>
      <c r="O10" s="623"/>
      <c r="P10" s="623"/>
      <c r="Q10" s="624"/>
      <c r="R10" s="625">
        <v>193583</v>
      </c>
      <c r="S10" s="626"/>
      <c r="T10" s="626"/>
      <c r="U10" s="626"/>
      <c r="V10" s="626"/>
      <c r="W10" s="626"/>
      <c r="X10" s="626"/>
      <c r="Y10" s="627"/>
      <c r="Z10" s="628">
        <v>3.9</v>
      </c>
      <c r="AA10" s="628"/>
      <c r="AB10" s="628"/>
      <c r="AC10" s="628"/>
      <c r="AD10" s="629">
        <v>193583</v>
      </c>
      <c r="AE10" s="629"/>
      <c r="AF10" s="629"/>
      <c r="AG10" s="629"/>
      <c r="AH10" s="629"/>
      <c r="AI10" s="629"/>
      <c r="AJ10" s="629"/>
      <c r="AK10" s="629"/>
      <c r="AL10" s="630">
        <v>7.3</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28766</v>
      </c>
      <c r="BH10" s="626"/>
      <c r="BI10" s="626"/>
      <c r="BJ10" s="626"/>
      <c r="BK10" s="626"/>
      <c r="BL10" s="626"/>
      <c r="BM10" s="626"/>
      <c r="BN10" s="627"/>
      <c r="BO10" s="628">
        <v>2</v>
      </c>
      <c r="BP10" s="628"/>
      <c r="BQ10" s="628"/>
      <c r="BR10" s="628"/>
      <c r="BS10" s="634" t="s">
        <v>222</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t="s">
        <v>222</v>
      </c>
      <c r="CS10" s="626"/>
      <c r="CT10" s="626"/>
      <c r="CU10" s="626"/>
      <c r="CV10" s="626"/>
      <c r="CW10" s="626"/>
      <c r="CX10" s="626"/>
      <c r="CY10" s="627"/>
      <c r="CZ10" s="628" t="s">
        <v>222</v>
      </c>
      <c r="DA10" s="628"/>
      <c r="DB10" s="628"/>
      <c r="DC10" s="628"/>
      <c r="DD10" s="634" t="s">
        <v>222</v>
      </c>
      <c r="DE10" s="626"/>
      <c r="DF10" s="626"/>
      <c r="DG10" s="626"/>
      <c r="DH10" s="626"/>
      <c r="DI10" s="626"/>
      <c r="DJ10" s="626"/>
      <c r="DK10" s="626"/>
      <c r="DL10" s="626"/>
      <c r="DM10" s="626"/>
      <c r="DN10" s="626"/>
      <c r="DO10" s="626"/>
      <c r="DP10" s="627"/>
      <c r="DQ10" s="634" t="s">
        <v>222</v>
      </c>
      <c r="DR10" s="626"/>
      <c r="DS10" s="626"/>
      <c r="DT10" s="626"/>
      <c r="DU10" s="626"/>
      <c r="DV10" s="626"/>
      <c r="DW10" s="626"/>
      <c r="DX10" s="626"/>
      <c r="DY10" s="626"/>
      <c r="DZ10" s="626"/>
      <c r="EA10" s="626"/>
      <c r="EB10" s="626"/>
      <c r="EC10" s="635"/>
    </row>
    <row r="11" spans="2:143" ht="11.25" customHeight="1" x14ac:dyDescent="0.15">
      <c r="B11" s="622" t="s">
        <v>230</v>
      </c>
      <c r="C11" s="623"/>
      <c r="D11" s="623"/>
      <c r="E11" s="623"/>
      <c r="F11" s="623"/>
      <c r="G11" s="623"/>
      <c r="H11" s="623"/>
      <c r="I11" s="623"/>
      <c r="J11" s="623"/>
      <c r="K11" s="623"/>
      <c r="L11" s="623"/>
      <c r="M11" s="623"/>
      <c r="N11" s="623"/>
      <c r="O11" s="623"/>
      <c r="P11" s="623"/>
      <c r="Q11" s="624"/>
      <c r="R11" s="625" t="s">
        <v>222</v>
      </c>
      <c r="S11" s="626"/>
      <c r="T11" s="626"/>
      <c r="U11" s="626"/>
      <c r="V11" s="626"/>
      <c r="W11" s="626"/>
      <c r="X11" s="626"/>
      <c r="Y11" s="627"/>
      <c r="Z11" s="628" t="s">
        <v>222</v>
      </c>
      <c r="AA11" s="628"/>
      <c r="AB11" s="628"/>
      <c r="AC11" s="628"/>
      <c r="AD11" s="629" t="s">
        <v>222</v>
      </c>
      <c r="AE11" s="629"/>
      <c r="AF11" s="629"/>
      <c r="AG11" s="629"/>
      <c r="AH11" s="629"/>
      <c r="AI11" s="629"/>
      <c r="AJ11" s="629"/>
      <c r="AK11" s="629"/>
      <c r="AL11" s="630" t="s">
        <v>222</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131037</v>
      </c>
      <c r="BH11" s="626"/>
      <c r="BI11" s="626"/>
      <c r="BJ11" s="626"/>
      <c r="BK11" s="626"/>
      <c r="BL11" s="626"/>
      <c r="BM11" s="626"/>
      <c r="BN11" s="627"/>
      <c r="BO11" s="628">
        <v>8.9</v>
      </c>
      <c r="BP11" s="628"/>
      <c r="BQ11" s="628"/>
      <c r="BR11" s="628"/>
      <c r="BS11" s="634">
        <v>25900</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146560</v>
      </c>
      <c r="CS11" s="626"/>
      <c r="CT11" s="626"/>
      <c r="CU11" s="626"/>
      <c r="CV11" s="626"/>
      <c r="CW11" s="626"/>
      <c r="CX11" s="626"/>
      <c r="CY11" s="627"/>
      <c r="CZ11" s="628">
        <v>3.2</v>
      </c>
      <c r="DA11" s="628"/>
      <c r="DB11" s="628"/>
      <c r="DC11" s="628"/>
      <c r="DD11" s="634">
        <v>52028</v>
      </c>
      <c r="DE11" s="626"/>
      <c r="DF11" s="626"/>
      <c r="DG11" s="626"/>
      <c r="DH11" s="626"/>
      <c r="DI11" s="626"/>
      <c r="DJ11" s="626"/>
      <c r="DK11" s="626"/>
      <c r="DL11" s="626"/>
      <c r="DM11" s="626"/>
      <c r="DN11" s="626"/>
      <c r="DO11" s="626"/>
      <c r="DP11" s="627"/>
      <c r="DQ11" s="634">
        <v>88822</v>
      </c>
      <c r="DR11" s="626"/>
      <c r="DS11" s="626"/>
      <c r="DT11" s="626"/>
      <c r="DU11" s="626"/>
      <c r="DV11" s="626"/>
      <c r="DW11" s="626"/>
      <c r="DX11" s="626"/>
      <c r="DY11" s="626"/>
      <c r="DZ11" s="626"/>
      <c r="EA11" s="626"/>
      <c r="EB11" s="626"/>
      <c r="EC11" s="635"/>
    </row>
    <row r="12" spans="2:143" ht="11.25" customHeight="1" x14ac:dyDescent="0.15">
      <c r="B12" s="622" t="s">
        <v>233</v>
      </c>
      <c r="C12" s="623"/>
      <c r="D12" s="623"/>
      <c r="E12" s="623"/>
      <c r="F12" s="623"/>
      <c r="G12" s="623"/>
      <c r="H12" s="623"/>
      <c r="I12" s="623"/>
      <c r="J12" s="623"/>
      <c r="K12" s="623"/>
      <c r="L12" s="623"/>
      <c r="M12" s="623"/>
      <c r="N12" s="623"/>
      <c r="O12" s="623"/>
      <c r="P12" s="623"/>
      <c r="Q12" s="624"/>
      <c r="R12" s="625" t="s">
        <v>222</v>
      </c>
      <c r="S12" s="626"/>
      <c r="T12" s="626"/>
      <c r="U12" s="626"/>
      <c r="V12" s="626"/>
      <c r="W12" s="626"/>
      <c r="X12" s="626"/>
      <c r="Y12" s="627"/>
      <c r="Z12" s="628" t="s">
        <v>222</v>
      </c>
      <c r="AA12" s="628"/>
      <c r="AB12" s="628"/>
      <c r="AC12" s="628"/>
      <c r="AD12" s="629" t="s">
        <v>222</v>
      </c>
      <c r="AE12" s="629"/>
      <c r="AF12" s="629"/>
      <c r="AG12" s="629"/>
      <c r="AH12" s="629"/>
      <c r="AI12" s="629"/>
      <c r="AJ12" s="629"/>
      <c r="AK12" s="629"/>
      <c r="AL12" s="630" t="s">
        <v>222</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710281</v>
      </c>
      <c r="BH12" s="626"/>
      <c r="BI12" s="626"/>
      <c r="BJ12" s="626"/>
      <c r="BK12" s="626"/>
      <c r="BL12" s="626"/>
      <c r="BM12" s="626"/>
      <c r="BN12" s="627"/>
      <c r="BO12" s="628">
        <v>48.3</v>
      </c>
      <c r="BP12" s="628"/>
      <c r="BQ12" s="628"/>
      <c r="BR12" s="628"/>
      <c r="BS12" s="634" t="s">
        <v>222</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9534</v>
      </c>
      <c r="CS12" s="626"/>
      <c r="CT12" s="626"/>
      <c r="CU12" s="626"/>
      <c r="CV12" s="626"/>
      <c r="CW12" s="626"/>
      <c r="CX12" s="626"/>
      <c r="CY12" s="627"/>
      <c r="CZ12" s="628">
        <v>0.2</v>
      </c>
      <c r="DA12" s="628"/>
      <c r="DB12" s="628"/>
      <c r="DC12" s="628"/>
      <c r="DD12" s="634" t="s">
        <v>222</v>
      </c>
      <c r="DE12" s="626"/>
      <c r="DF12" s="626"/>
      <c r="DG12" s="626"/>
      <c r="DH12" s="626"/>
      <c r="DI12" s="626"/>
      <c r="DJ12" s="626"/>
      <c r="DK12" s="626"/>
      <c r="DL12" s="626"/>
      <c r="DM12" s="626"/>
      <c r="DN12" s="626"/>
      <c r="DO12" s="626"/>
      <c r="DP12" s="627"/>
      <c r="DQ12" s="634">
        <v>8957</v>
      </c>
      <c r="DR12" s="626"/>
      <c r="DS12" s="626"/>
      <c r="DT12" s="626"/>
      <c r="DU12" s="626"/>
      <c r="DV12" s="626"/>
      <c r="DW12" s="626"/>
      <c r="DX12" s="626"/>
      <c r="DY12" s="626"/>
      <c r="DZ12" s="626"/>
      <c r="EA12" s="626"/>
      <c r="EB12" s="626"/>
      <c r="EC12" s="635"/>
    </row>
    <row r="13" spans="2:143" ht="11.25" customHeight="1" x14ac:dyDescent="0.15">
      <c r="B13" s="622" t="s">
        <v>236</v>
      </c>
      <c r="C13" s="623"/>
      <c r="D13" s="623"/>
      <c r="E13" s="623"/>
      <c r="F13" s="623"/>
      <c r="G13" s="623"/>
      <c r="H13" s="623"/>
      <c r="I13" s="623"/>
      <c r="J13" s="623"/>
      <c r="K13" s="623"/>
      <c r="L13" s="623"/>
      <c r="M13" s="623"/>
      <c r="N13" s="623"/>
      <c r="O13" s="623"/>
      <c r="P13" s="623"/>
      <c r="Q13" s="624"/>
      <c r="R13" s="625">
        <v>6071</v>
      </c>
      <c r="S13" s="626"/>
      <c r="T13" s="626"/>
      <c r="U13" s="626"/>
      <c r="V13" s="626"/>
      <c r="W13" s="626"/>
      <c r="X13" s="626"/>
      <c r="Y13" s="627"/>
      <c r="Z13" s="628">
        <v>0.1</v>
      </c>
      <c r="AA13" s="628"/>
      <c r="AB13" s="628"/>
      <c r="AC13" s="628"/>
      <c r="AD13" s="629">
        <v>6071</v>
      </c>
      <c r="AE13" s="629"/>
      <c r="AF13" s="629"/>
      <c r="AG13" s="629"/>
      <c r="AH13" s="629"/>
      <c r="AI13" s="629"/>
      <c r="AJ13" s="629"/>
      <c r="AK13" s="629"/>
      <c r="AL13" s="630">
        <v>0.2</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710281</v>
      </c>
      <c r="BH13" s="626"/>
      <c r="BI13" s="626"/>
      <c r="BJ13" s="626"/>
      <c r="BK13" s="626"/>
      <c r="BL13" s="626"/>
      <c r="BM13" s="626"/>
      <c r="BN13" s="627"/>
      <c r="BO13" s="628">
        <v>48.3</v>
      </c>
      <c r="BP13" s="628"/>
      <c r="BQ13" s="628"/>
      <c r="BR13" s="628"/>
      <c r="BS13" s="634" t="s">
        <v>222</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568677</v>
      </c>
      <c r="CS13" s="626"/>
      <c r="CT13" s="626"/>
      <c r="CU13" s="626"/>
      <c r="CV13" s="626"/>
      <c r="CW13" s="626"/>
      <c r="CX13" s="626"/>
      <c r="CY13" s="627"/>
      <c r="CZ13" s="628">
        <v>12.4</v>
      </c>
      <c r="DA13" s="628"/>
      <c r="DB13" s="628"/>
      <c r="DC13" s="628"/>
      <c r="DD13" s="634">
        <v>229015</v>
      </c>
      <c r="DE13" s="626"/>
      <c r="DF13" s="626"/>
      <c r="DG13" s="626"/>
      <c r="DH13" s="626"/>
      <c r="DI13" s="626"/>
      <c r="DJ13" s="626"/>
      <c r="DK13" s="626"/>
      <c r="DL13" s="626"/>
      <c r="DM13" s="626"/>
      <c r="DN13" s="626"/>
      <c r="DO13" s="626"/>
      <c r="DP13" s="627"/>
      <c r="DQ13" s="634">
        <v>250817</v>
      </c>
      <c r="DR13" s="626"/>
      <c r="DS13" s="626"/>
      <c r="DT13" s="626"/>
      <c r="DU13" s="626"/>
      <c r="DV13" s="626"/>
      <c r="DW13" s="626"/>
      <c r="DX13" s="626"/>
      <c r="DY13" s="626"/>
      <c r="DZ13" s="626"/>
      <c r="EA13" s="626"/>
      <c r="EB13" s="626"/>
      <c r="EC13" s="635"/>
    </row>
    <row r="14" spans="2:143" ht="11.25" customHeight="1" x14ac:dyDescent="0.15">
      <c r="B14" s="622" t="s">
        <v>239</v>
      </c>
      <c r="C14" s="623"/>
      <c r="D14" s="623"/>
      <c r="E14" s="623"/>
      <c r="F14" s="623"/>
      <c r="G14" s="623"/>
      <c r="H14" s="623"/>
      <c r="I14" s="623"/>
      <c r="J14" s="623"/>
      <c r="K14" s="623"/>
      <c r="L14" s="623"/>
      <c r="M14" s="623"/>
      <c r="N14" s="623"/>
      <c r="O14" s="623"/>
      <c r="P14" s="623"/>
      <c r="Q14" s="624"/>
      <c r="R14" s="625" t="s">
        <v>222</v>
      </c>
      <c r="S14" s="626"/>
      <c r="T14" s="626"/>
      <c r="U14" s="626"/>
      <c r="V14" s="626"/>
      <c r="W14" s="626"/>
      <c r="X14" s="626"/>
      <c r="Y14" s="627"/>
      <c r="Z14" s="628" t="s">
        <v>222</v>
      </c>
      <c r="AA14" s="628"/>
      <c r="AB14" s="628"/>
      <c r="AC14" s="628"/>
      <c r="AD14" s="629" t="s">
        <v>222</v>
      </c>
      <c r="AE14" s="629"/>
      <c r="AF14" s="629"/>
      <c r="AG14" s="629"/>
      <c r="AH14" s="629"/>
      <c r="AI14" s="629"/>
      <c r="AJ14" s="629"/>
      <c r="AK14" s="629"/>
      <c r="AL14" s="630" t="s">
        <v>222</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33100</v>
      </c>
      <c r="BH14" s="626"/>
      <c r="BI14" s="626"/>
      <c r="BJ14" s="626"/>
      <c r="BK14" s="626"/>
      <c r="BL14" s="626"/>
      <c r="BM14" s="626"/>
      <c r="BN14" s="627"/>
      <c r="BO14" s="628">
        <v>2.2000000000000002</v>
      </c>
      <c r="BP14" s="628"/>
      <c r="BQ14" s="628"/>
      <c r="BR14" s="628"/>
      <c r="BS14" s="634" t="s">
        <v>222</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342171</v>
      </c>
      <c r="CS14" s="626"/>
      <c r="CT14" s="626"/>
      <c r="CU14" s="626"/>
      <c r="CV14" s="626"/>
      <c r="CW14" s="626"/>
      <c r="CX14" s="626"/>
      <c r="CY14" s="627"/>
      <c r="CZ14" s="628">
        <v>7.5</v>
      </c>
      <c r="DA14" s="628"/>
      <c r="DB14" s="628"/>
      <c r="DC14" s="628"/>
      <c r="DD14" s="634">
        <v>131633</v>
      </c>
      <c r="DE14" s="626"/>
      <c r="DF14" s="626"/>
      <c r="DG14" s="626"/>
      <c r="DH14" s="626"/>
      <c r="DI14" s="626"/>
      <c r="DJ14" s="626"/>
      <c r="DK14" s="626"/>
      <c r="DL14" s="626"/>
      <c r="DM14" s="626"/>
      <c r="DN14" s="626"/>
      <c r="DO14" s="626"/>
      <c r="DP14" s="627"/>
      <c r="DQ14" s="634">
        <v>238952</v>
      </c>
      <c r="DR14" s="626"/>
      <c r="DS14" s="626"/>
      <c r="DT14" s="626"/>
      <c r="DU14" s="626"/>
      <c r="DV14" s="626"/>
      <c r="DW14" s="626"/>
      <c r="DX14" s="626"/>
      <c r="DY14" s="626"/>
      <c r="DZ14" s="626"/>
      <c r="EA14" s="626"/>
      <c r="EB14" s="626"/>
      <c r="EC14" s="635"/>
    </row>
    <row r="15" spans="2:143" ht="11.25" customHeight="1" x14ac:dyDescent="0.15">
      <c r="B15" s="622" t="s">
        <v>242</v>
      </c>
      <c r="C15" s="623"/>
      <c r="D15" s="623"/>
      <c r="E15" s="623"/>
      <c r="F15" s="623"/>
      <c r="G15" s="623"/>
      <c r="H15" s="623"/>
      <c r="I15" s="623"/>
      <c r="J15" s="623"/>
      <c r="K15" s="623"/>
      <c r="L15" s="623"/>
      <c r="M15" s="623"/>
      <c r="N15" s="623"/>
      <c r="O15" s="623"/>
      <c r="P15" s="623"/>
      <c r="Q15" s="624"/>
      <c r="R15" s="625">
        <v>9294</v>
      </c>
      <c r="S15" s="626"/>
      <c r="T15" s="626"/>
      <c r="U15" s="626"/>
      <c r="V15" s="626"/>
      <c r="W15" s="626"/>
      <c r="X15" s="626"/>
      <c r="Y15" s="627"/>
      <c r="Z15" s="628">
        <v>0.2</v>
      </c>
      <c r="AA15" s="628"/>
      <c r="AB15" s="628"/>
      <c r="AC15" s="628"/>
      <c r="AD15" s="629">
        <v>9294</v>
      </c>
      <c r="AE15" s="629"/>
      <c r="AF15" s="629"/>
      <c r="AG15" s="629"/>
      <c r="AH15" s="629"/>
      <c r="AI15" s="629"/>
      <c r="AJ15" s="629"/>
      <c r="AK15" s="629"/>
      <c r="AL15" s="630">
        <v>0.4</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79963</v>
      </c>
      <c r="BH15" s="626"/>
      <c r="BI15" s="626"/>
      <c r="BJ15" s="626"/>
      <c r="BK15" s="626"/>
      <c r="BL15" s="626"/>
      <c r="BM15" s="626"/>
      <c r="BN15" s="627"/>
      <c r="BO15" s="628">
        <v>5.4</v>
      </c>
      <c r="BP15" s="628"/>
      <c r="BQ15" s="628"/>
      <c r="BR15" s="628"/>
      <c r="BS15" s="634" t="s">
        <v>222</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493340</v>
      </c>
      <c r="CS15" s="626"/>
      <c r="CT15" s="626"/>
      <c r="CU15" s="626"/>
      <c r="CV15" s="626"/>
      <c r="CW15" s="626"/>
      <c r="CX15" s="626"/>
      <c r="CY15" s="627"/>
      <c r="CZ15" s="628">
        <v>10.8</v>
      </c>
      <c r="DA15" s="628"/>
      <c r="DB15" s="628"/>
      <c r="DC15" s="628"/>
      <c r="DD15" s="634">
        <v>80825</v>
      </c>
      <c r="DE15" s="626"/>
      <c r="DF15" s="626"/>
      <c r="DG15" s="626"/>
      <c r="DH15" s="626"/>
      <c r="DI15" s="626"/>
      <c r="DJ15" s="626"/>
      <c r="DK15" s="626"/>
      <c r="DL15" s="626"/>
      <c r="DM15" s="626"/>
      <c r="DN15" s="626"/>
      <c r="DO15" s="626"/>
      <c r="DP15" s="627"/>
      <c r="DQ15" s="634">
        <v>427096</v>
      </c>
      <c r="DR15" s="626"/>
      <c r="DS15" s="626"/>
      <c r="DT15" s="626"/>
      <c r="DU15" s="626"/>
      <c r="DV15" s="626"/>
      <c r="DW15" s="626"/>
      <c r="DX15" s="626"/>
      <c r="DY15" s="626"/>
      <c r="DZ15" s="626"/>
      <c r="EA15" s="626"/>
      <c r="EB15" s="626"/>
      <c r="EC15" s="635"/>
    </row>
    <row r="16" spans="2:143" ht="11.25" customHeight="1" x14ac:dyDescent="0.15">
      <c r="B16" s="622" t="s">
        <v>245</v>
      </c>
      <c r="C16" s="623"/>
      <c r="D16" s="623"/>
      <c r="E16" s="623"/>
      <c r="F16" s="623"/>
      <c r="G16" s="623"/>
      <c r="H16" s="623"/>
      <c r="I16" s="623"/>
      <c r="J16" s="623"/>
      <c r="K16" s="623"/>
      <c r="L16" s="623"/>
      <c r="M16" s="623"/>
      <c r="N16" s="623"/>
      <c r="O16" s="623"/>
      <c r="P16" s="623"/>
      <c r="Q16" s="624"/>
      <c r="R16" s="625">
        <v>1051769</v>
      </c>
      <c r="S16" s="626"/>
      <c r="T16" s="626"/>
      <c r="U16" s="626"/>
      <c r="V16" s="626"/>
      <c r="W16" s="626"/>
      <c r="X16" s="626"/>
      <c r="Y16" s="627"/>
      <c r="Z16" s="628">
        <v>21.2</v>
      </c>
      <c r="AA16" s="628"/>
      <c r="AB16" s="628"/>
      <c r="AC16" s="628"/>
      <c r="AD16" s="629">
        <v>919679</v>
      </c>
      <c r="AE16" s="629"/>
      <c r="AF16" s="629"/>
      <c r="AG16" s="629"/>
      <c r="AH16" s="629"/>
      <c r="AI16" s="629"/>
      <c r="AJ16" s="629"/>
      <c r="AK16" s="629"/>
      <c r="AL16" s="630">
        <v>34.799999999999997</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222</v>
      </c>
      <c r="BH16" s="626"/>
      <c r="BI16" s="626"/>
      <c r="BJ16" s="626"/>
      <c r="BK16" s="626"/>
      <c r="BL16" s="626"/>
      <c r="BM16" s="626"/>
      <c r="BN16" s="627"/>
      <c r="BO16" s="628" t="s">
        <v>222</v>
      </c>
      <c r="BP16" s="628"/>
      <c r="BQ16" s="628"/>
      <c r="BR16" s="628"/>
      <c r="BS16" s="634" t="s">
        <v>222</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43967</v>
      </c>
      <c r="CS16" s="626"/>
      <c r="CT16" s="626"/>
      <c r="CU16" s="626"/>
      <c r="CV16" s="626"/>
      <c r="CW16" s="626"/>
      <c r="CX16" s="626"/>
      <c r="CY16" s="627"/>
      <c r="CZ16" s="628">
        <v>1</v>
      </c>
      <c r="DA16" s="628"/>
      <c r="DB16" s="628"/>
      <c r="DC16" s="628"/>
      <c r="DD16" s="634" t="s">
        <v>222</v>
      </c>
      <c r="DE16" s="626"/>
      <c r="DF16" s="626"/>
      <c r="DG16" s="626"/>
      <c r="DH16" s="626"/>
      <c r="DI16" s="626"/>
      <c r="DJ16" s="626"/>
      <c r="DK16" s="626"/>
      <c r="DL16" s="626"/>
      <c r="DM16" s="626"/>
      <c r="DN16" s="626"/>
      <c r="DO16" s="626"/>
      <c r="DP16" s="627"/>
      <c r="DQ16" s="634">
        <v>34715</v>
      </c>
      <c r="DR16" s="626"/>
      <c r="DS16" s="626"/>
      <c r="DT16" s="626"/>
      <c r="DU16" s="626"/>
      <c r="DV16" s="626"/>
      <c r="DW16" s="626"/>
      <c r="DX16" s="626"/>
      <c r="DY16" s="626"/>
      <c r="DZ16" s="626"/>
      <c r="EA16" s="626"/>
      <c r="EB16" s="626"/>
      <c r="EC16" s="635"/>
    </row>
    <row r="17" spans="2:133" ht="11.25" customHeight="1" x14ac:dyDescent="0.15">
      <c r="B17" s="622" t="s">
        <v>248</v>
      </c>
      <c r="C17" s="623"/>
      <c r="D17" s="623"/>
      <c r="E17" s="623"/>
      <c r="F17" s="623"/>
      <c r="G17" s="623"/>
      <c r="H17" s="623"/>
      <c r="I17" s="623"/>
      <c r="J17" s="623"/>
      <c r="K17" s="623"/>
      <c r="L17" s="623"/>
      <c r="M17" s="623"/>
      <c r="N17" s="623"/>
      <c r="O17" s="623"/>
      <c r="P17" s="623"/>
      <c r="Q17" s="624"/>
      <c r="R17" s="625">
        <v>919679</v>
      </c>
      <c r="S17" s="626"/>
      <c r="T17" s="626"/>
      <c r="U17" s="626"/>
      <c r="V17" s="626"/>
      <c r="W17" s="626"/>
      <c r="X17" s="626"/>
      <c r="Y17" s="627"/>
      <c r="Z17" s="628">
        <v>18.5</v>
      </c>
      <c r="AA17" s="628"/>
      <c r="AB17" s="628"/>
      <c r="AC17" s="628"/>
      <c r="AD17" s="629">
        <v>919679</v>
      </c>
      <c r="AE17" s="629"/>
      <c r="AF17" s="629"/>
      <c r="AG17" s="629"/>
      <c r="AH17" s="629"/>
      <c r="AI17" s="629"/>
      <c r="AJ17" s="629"/>
      <c r="AK17" s="629"/>
      <c r="AL17" s="630">
        <v>34.799999999999997</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222</v>
      </c>
      <c r="BH17" s="626"/>
      <c r="BI17" s="626"/>
      <c r="BJ17" s="626"/>
      <c r="BK17" s="626"/>
      <c r="BL17" s="626"/>
      <c r="BM17" s="626"/>
      <c r="BN17" s="627"/>
      <c r="BO17" s="628" t="s">
        <v>222</v>
      </c>
      <c r="BP17" s="628"/>
      <c r="BQ17" s="628"/>
      <c r="BR17" s="628"/>
      <c r="BS17" s="634" t="s">
        <v>222</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345942</v>
      </c>
      <c r="CS17" s="626"/>
      <c r="CT17" s="626"/>
      <c r="CU17" s="626"/>
      <c r="CV17" s="626"/>
      <c r="CW17" s="626"/>
      <c r="CX17" s="626"/>
      <c r="CY17" s="627"/>
      <c r="CZ17" s="628">
        <v>7.6</v>
      </c>
      <c r="DA17" s="628"/>
      <c r="DB17" s="628"/>
      <c r="DC17" s="628"/>
      <c r="DD17" s="634" t="s">
        <v>222</v>
      </c>
      <c r="DE17" s="626"/>
      <c r="DF17" s="626"/>
      <c r="DG17" s="626"/>
      <c r="DH17" s="626"/>
      <c r="DI17" s="626"/>
      <c r="DJ17" s="626"/>
      <c r="DK17" s="626"/>
      <c r="DL17" s="626"/>
      <c r="DM17" s="626"/>
      <c r="DN17" s="626"/>
      <c r="DO17" s="626"/>
      <c r="DP17" s="627"/>
      <c r="DQ17" s="634">
        <v>345942</v>
      </c>
      <c r="DR17" s="626"/>
      <c r="DS17" s="626"/>
      <c r="DT17" s="626"/>
      <c r="DU17" s="626"/>
      <c r="DV17" s="626"/>
      <c r="DW17" s="626"/>
      <c r="DX17" s="626"/>
      <c r="DY17" s="626"/>
      <c r="DZ17" s="626"/>
      <c r="EA17" s="626"/>
      <c r="EB17" s="626"/>
      <c r="EC17" s="635"/>
    </row>
    <row r="18" spans="2:133" ht="11.25" customHeight="1" x14ac:dyDescent="0.15">
      <c r="B18" s="622" t="s">
        <v>251</v>
      </c>
      <c r="C18" s="623"/>
      <c r="D18" s="623"/>
      <c r="E18" s="623"/>
      <c r="F18" s="623"/>
      <c r="G18" s="623"/>
      <c r="H18" s="623"/>
      <c r="I18" s="623"/>
      <c r="J18" s="623"/>
      <c r="K18" s="623"/>
      <c r="L18" s="623"/>
      <c r="M18" s="623"/>
      <c r="N18" s="623"/>
      <c r="O18" s="623"/>
      <c r="P18" s="623"/>
      <c r="Q18" s="624"/>
      <c r="R18" s="625">
        <v>132090</v>
      </c>
      <c r="S18" s="626"/>
      <c r="T18" s="626"/>
      <c r="U18" s="626"/>
      <c r="V18" s="626"/>
      <c r="W18" s="626"/>
      <c r="X18" s="626"/>
      <c r="Y18" s="627"/>
      <c r="Z18" s="628">
        <v>2.7</v>
      </c>
      <c r="AA18" s="628"/>
      <c r="AB18" s="628"/>
      <c r="AC18" s="628"/>
      <c r="AD18" s="629" t="s">
        <v>222</v>
      </c>
      <c r="AE18" s="629"/>
      <c r="AF18" s="629"/>
      <c r="AG18" s="629"/>
      <c r="AH18" s="629"/>
      <c r="AI18" s="629"/>
      <c r="AJ18" s="629"/>
      <c r="AK18" s="629"/>
      <c r="AL18" s="630" t="s">
        <v>222</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222</v>
      </c>
      <c r="BH18" s="626"/>
      <c r="BI18" s="626"/>
      <c r="BJ18" s="626"/>
      <c r="BK18" s="626"/>
      <c r="BL18" s="626"/>
      <c r="BM18" s="626"/>
      <c r="BN18" s="627"/>
      <c r="BO18" s="628" t="s">
        <v>222</v>
      </c>
      <c r="BP18" s="628"/>
      <c r="BQ18" s="628"/>
      <c r="BR18" s="628"/>
      <c r="BS18" s="634" t="s">
        <v>222</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222</v>
      </c>
      <c r="CS18" s="626"/>
      <c r="CT18" s="626"/>
      <c r="CU18" s="626"/>
      <c r="CV18" s="626"/>
      <c r="CW18" s="626"/>
      <c r="CX18" s="626"/>
      <c r="CY18" s="627"/>
      <c r="CZ18" s="628" t="s">
        <v>222</v>
      </c>
      <c r="DA18" s="628"/>
      <c r="DB18" s="628"/>
      <c r="DC18" s="628"/>
      <c r="DD18" s="634" t="s">
        <v>222</v>
      </c>
      <c r="DE18" s="626"/>
      <c r="DF18" s="626"/>
      <c r="DG18" s="626"/>
      <c r="DH18" s="626"/>
      <c r="DI18" s="626"/>
      <c r="DJ18" s="626"/>
      <c r="DK18" s="626"/>
      <c r="DL18" s="626"/>
      <c r="DM18" s="626"/>
      <c r="DN18" s="626"/>
      <c r="DO18" s="626"/>
      <c r="DP18" s="627"/>
      <c r="DQ18" s="634" t="s">
        <v>222</v>
      </c>
      <c r="DR18" s="626"/>
      <c r="DS18" s="626"/>
      <c r="DT18" s="626"/>
      <c r="DU18" s="626"/>
      <c r="DV18" s="626"/>
      <c r="DW18" s="626"/>
      <c r="DX18" s="626"/>
      <c r="DY18" s="626"/>
      <c r="DZ18" s="626"/>
      <c r="EA18" s="626"/>
      <c r="EB18" s="626"/>
      <c r="EC18" s="635"/>
    </row>
    <row r="19" spans="2:133" ht="11.25" customHeight="1" x14ac:dyDescent="0.15">
      <c r="B19" s="622" t="s">
        <v>254</v>
      </c>
      <c r="C19" s="623"/>
      <c r="D19" s="623"/>
      <c r="E19" s="623"/>
      <c r="F19" s="623"/>
      <c r="G19" s="623"/>
      <c r="H19" s="623"/>
      <c r="I19" s="623"/>
      <c r="J19" s="623"/>
      <c r="K19" s="623"/>
      <c r="L19" s="623"/>
      <c r="M19" s="623"/>
      <c r="N19" s="623"/>
      <c r="O19" s="623"/>
      <c r="P19" s="623"/>
      <c r="Q19" s="624"/>
      <c r="R19" s="625" t="s">
        <v>222</v>
      </c>
      <c r="S19" s="626"/>
      <c r="T19" s="626"/>
      <c r="U19" s="626"/>
      <c r="V19" s="626"/>
      <c r="W19" s="626"/>
      <c r="X19" s="626"/>
      <c r="Y19" s="627"/>
      <c r="Z19" s="628" t="s">
        <v>222</v>
      </c>
      <c r="AA19" s="628"/>
      <c r="AB19" s="628"/>
      <c r="AC19" s="628"/>
      <c r="AD19" s="629" t="s">
        <v>222</v>
      </c>
      <c r="AE19" s="629"/>
      <c r="AF19" s="629"/>
      <c r="AG19" s="629"/>
      <c r="AH19" s="629"/>
      <c r="AI19" s="629"/>
      <c r="AJ19" s="629"/>
      <c r="AK19" s="629"/>
      <c r="AL19" s="630" t="s">
        <v>222</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t="s">
        <v>222</v>
      </c>
      <c r="BH19" s="626"/>
      <c r="BI19" s="626"/>
      <c r="BJ19" s="626"/>
      <c r="BK19" s="626"/>
      <c r="BL19" s="626"/>
      <c r="BM19" s="626"/>
      <c r="BN19" s="627"/>
      <c r="BO19" s="628" t="s">
        <v>222</v>
      </c>
      <c r="BP19" s="628"/>
      <c r="BQ19" s="628"/>
      <c r="BR19" s="628"/>
      <c r="BS19" s="634" t="s">
        <v>222</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222</v>
      </c>
      <c r="CS19" s="626"/>
      <c r="CT19" s="626"/>
      <c r="CU19" s="626"/>
      <c r="CV19" s="626"/>
      <c r="CW19" s="626"/>
      <c r="CX19" s="626"/>
      <c r="CY19" s="627"/>
      <c r="CZ19" s="628" t="s">
        <v>222</v>
      </c>
      <c r="DA19" s="628"/>
      <c r="DB19" s="628"/>
      <c r="DC19" s="628"/>
      <c r="DD19" s="634" t="s">
        <v>222</v>
      </c>
      <c r="DE19" s="626"/>
      <c r="DF19" s="626"/>
      <c r="DG19" s="626"/>
      <c r="DH19" s="626"/>
      <c r="DI19" s="626"/>
      <c r="DJ19" s="626"/>
      <c r="DK19" s="626"/>
      <c r="DL19" s="626"/>
      <c r="DM19" s="626"/>
      <c r="DN19" s="626"/>
      <c r="DO19" s="626"/>
      <c r="DP19" s="627"/>
      <c r="DQ19" s="634" t="s">
        <v>222</v>
      </c>
      <c r="DR19" s="626"/>
      <c r="DS19" s="626"/>
      <c r="DT19" s="626"/>
      <c r="DU19" s="626"/>
      <c r="DV19" s="626"/>
      <c r="DW19" s="626"/>
      <c r="DX19" s="626"/>
      <c r="DY19" s="626"/>
      <c r="DZ19" s="626"/>
      <c r="EA19" s="626"/>
      <c r="EB19" s="626"/>
      <c r="EC19" s="635"/>
    </row>
    <row r="20" spans="2:133" ht="11.25" customHeight="1" x14ac:dyDescent="0.15">
      <c r="B20" s="622" t="s">
        <v>257</v>
      </c>
      <c r="C20" s="623"/>
      <c r="D20" s="623"/>
      <c r="E20" s="623"/>
      <c r="F20" s="623"/>
      <c r="G20" s="623"/>
      <c r="H20" s="623"/>
      <c r="I20" s="623"/>
      <c r="J20" s="623"/>
      <c r="K20" s="623"/>
      <c r="L20" s="623"/>
      <c r="M20" s="623"/>
      <c r="N20" s="623"/>
      <c r="O20" s="623"/>
      <c r="P20" s="623"/>
      <c r="Q20" s="624"/>
      <c r="R20" s="625">
        <v>2771975</v>
      </c>
      <c r="S20" s="626"/>
      <c r="T20" s="626"/>
      <c r="U20" s="626"/>
      <c r="V20" s="626"/>
      <c r="W20" s="626"/>
      <c r="X20" s="626"/>
      <c r="Y20" s="627"/>
      <c r="Z20" s="628">
        <v>55.8</v>
      </c>
      <c r="AA20" s="628"/>
      <c r="AB20" s="628"/>
      <c r="AC20" s="628"/>
      <c r="AD20" s="629">
        <v>2639885</v>
      </c>
      <c r="AE20" s="629"/>
      <c r="AF20" s="629"/>
      <c r="AG20" s="629"/>
      <c r="AH20" s="629"/>
      <c r="AI20" s="629"/>
      <c r="AJ20" s="629"/>
      <c r="AK20" s="629"/>
      <c r="AL20" s="630">
        <v>99.9</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t="s">
        <v>222</v>
      </c>
      <c r="BH20" s="626"/>
      <c r="BI20" s="626"/>
      <c r="BJ20" s="626"/>
      <c r="BK20" s="626"/>
      <c r="BL20" s="626"/>
      <c r="BM20" s="626"/>
      <c r="BN20" s="627"/>
      <c r="BO20" s="628" t="s">
        <v>222</v>
      </c>
      <c r="BP20" s="628"/>
      <c r="BQ20" s="628"/>
      <c r="BR20" s="628"/>
      <c r="BS20" s="634" t="s">
        <v>222</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4571790</v>
      </c>
      <c r="CS20" s="626"/>
      <c r="CT20" s="626"/>
      <c r="CU20" s="626"/>
      <c r="CV20" s="626"/>
      <c r="CW20" s="626"/>
      <c r="CX20" s="626"/>
      <c r="CY20" s="627"/>
      <c r="CZ20" s="628">
        <v>100</v>
      </c>
      <c r="DA20" s="628"/>
      <c r="DB20" s="628"/>
      <c r="DC20" s="628"/>
      <c r="DD20" s="634">
        <v>550928</v>
      </c>
      <c r="DE20" s="626"/>
      <c r="DF20" s="626"/>
      <c r="DG20" s="626"/>
      <c r="DH20" s="626"/>
      <c r="DI20" s="626"/>
      <c r="DJ20" s="626"/>
      <c r="DK20" s="626"/>
      <c r="DL20" s="626"/>
      <c r="DM20" s="626"/>
      <c r="DN20" s="626"/>
      <c r="DO20" s="626"/>
      <c r="DP20" s="627"/>
      <c r="DQ20" s="634">
        <v>3173405</v>
      </c>
      <c r="DR20" s="626"/>
      <c r="DS20" s="626"/>
      <c r="DT20" s="626"/>
      <c r="DU20" s="626"/>
      <c r="DV20" s="626"/>
      <c r="DW20" s="626"/>
      <c r="DX20" s="626"/>
      <c r="DY20" s="626"/>
      <c r="DZ20" s="626"/>
      <c r="EA20" s="626"/>
      <c r="EB20" s="626"/>
      <c r="EC20" s="635"/>
    </row>
    <row r="21" spans="2:133" ht="11.25" customHeight="1" x14ac:dyDescent="0.15">
      <c r="B21" s="622" t="s">
        <v>260</v>
      </c>
      <c r="C21" s="623"/>
      <c r="D21" s="623"/>
      <c r="E21" s="623"/>
      <c r="F21" s="623"/>
      <c r="G21" s="623"/>
      <c r="H21" s="623"/>
      <c r="I21" s="623"/>
      <c r="J21" s="623"/>
      <c r="K21" s="623"/>
      <c r="L21" s="623"/>
      <c r="M21" s="623"/>
      <c r="N21" s="623"/>
      <c r="O21" s="623"/>
      <c r="P21" s="623"/>
      <c r="Q21" s="624"/>
      <c r="R21" s="625">
        <v>1296</v>
      </c>
      <c r="S21" s="626"/>
      <c r="T21" s="626"/>
      <c r="U21" s="626"/>
      <c r="V21" s="626"/>
      <c r="W21" s="626"/>
      <c r="X21" s="626"/>
      <c r="Y21" s="627"/>
      <c r="Z21" s="628">
        <v>0</v>
      </c>
      <c r="AA21" s="628"/>
      <c r="AB21" s="628"/>
      <c r="AC21" s="628"/>
      <c r="AD21" s="629">
        <v>1296</v>
      </c>
      <c r="AE21" s="629"/>
      <c r="AF21" s="629"/>
      <c r="AG21" s="629"/>
      <c r="AH21" s="629"/>
      <c r="AI21" s="629"/>
      <c r="AJ21" s="629"/>
      <c r="AK21" s="629"/>
      <c r="AL21" s="630">
        <v>0</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t="s">
        <v>222</v>
      </c>
      <c r="BH21" s="626"/>
      <c r="BI21" s="626"/>
      <c r="BJ21" s="626"/>
      <c r="BK21" s="626"/>
      <c r="BL21" s="626"/>
      <c r="BM21" s="626"/>
      <c r="BN21" s="627"/>
      <c r="BO21" s="628" t="s">
        <v>222</v>
      </c>
      <c r="BP21" s="628"/>
      <c r="BQ21" s="628"/>
      <c r="BR21" s="628"/>
      <c r="BS21" s="634" t="s">
        <v>222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262</v>
      </c>
      <c r="C22" s="623"/>
      <c r="D22" s="623"/>
      <c r="E22" s="623"/>
      <c r="F22" s="623"/>
      <c r="G22" s="623"/>
      <c r="H22" s="623"/>
      <c r="I22" s="623"/>
      <c r="J22" s="623"/>
      <c r="K22" s="623"/>
      <c r="L22" s="623"/>
      <c r="M22" s="623"/>
      <c r="N22" s="623"/>
      <c r="O22" s="623"/>
      <c r="P22" s="623"/>
      <c r="Q22" s="624"/>
      <c r="R22" s="625">
        <v>71045</v>
      </c>
      <c r="S22" s="626"/>
      <c r="T22" s="626"/>
      <c r="U22" s="626"/>
      <c r="V22" s="626"/>
      <c r="W22" s="626"/>
      <c r="X22" s="626"/>
      <c r="Y22" s="627"/>
      <c r="Z22" s="628">
        <v>1.4</v>
      </c>
      <c r="AA22" s="628"/>
      <c r="AB22" s="628"/>
      <c r="AC22" s="628"/>
      <c r="AD22" s="629" t="s">
        <v>222</v>
      </c>
      <c r="AE22" s="629"/>
      <c r="AF22" s="629"/>
      <c r="AG22" s="629"/>
      <c r="AH22" s="629"/>
      <c r="AI22" s="629"/>
      <c r="AJ22" s="629"/>
      <c r="AK22" s="629"/>
      <c r="AL22" s="630" t="s">
        <v>222</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222</v>
      </c>
      <c r="BH22" s="626"/>
      <c r="BI22" s="626"/>
      <c r="BJ22" s="626"/>
      <c r="BK22" s="626"/>
      <c r="BL22" s="626"/>
      <c r="BM22" s="626"/>
      <c r="BN22" s="627"/>
      <c r="BO22" s="628" t="s">
        <v>222</v>
      </c>
      <c r="BP22" s="628"/>
      <c r="BQ22" s="628"/>
      <c r="BR22" s="628"/>
      <c r="BS22" s="634" t="s">
        <v>222</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265</v>
      </c>
      <c r="C23" s="623"/>
      <c r="D23" s="623"/>
      <c r="E23" s="623"/>
      <c r="F23" s="623"/>
      <c r="G23" s="623"/>
      <c r="H23" s="623"/>
      <c r="I23" s="623"/>
      <c r="J23" s="623"/>
      <c r="K23" s="623"/>
      <c r="L23" s="623"/>
      <c r="M23" s="623"/>
      <c r="N23" s="623"/>
      <c r="O23" s="623"/>
      <c r="P23" s="623"/>
      <c r="Q23" s="624"/>
      <c r="R23" s="625">
        <v>17087</v>
      </c>
      <c r="S23" s="626"/>
      <c r="T23" s="626"/>
      <c r="U23" s="626"/>
      <c r="V23" s="626"/>
      <c r="W23" s="626"/>
      <c r="X23" s="626"/>
      <c r="Y23" s="627"/>
      <c r="Z23" s="628">
        <v>0.3</v>
      </c>
      <c r="AA23" s="628"/>
      <c r="AB23" s="628"/>
      <c r="AC23" s="628"/>
      <c r="AD23" s="629" t="s">
        <v>222</v>
      </c>
      <c r="AE23" s="629"/>
      <c r="AF23" s="629"/>
      <c r="AG23" s="629"/>
      <c r="AH23" s="629"/>
      <c r="AI23" s="629"/>
      <c r="AJ23" s="629"/>
      <c r="AK23" s="629"/>
      <c r="AL23" s="630" t="s">
        <v>222</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t="s">
        <v>222</v>
      </c>
      <c r="BH23" s="626"/>
      <c r="BI23" s="626"/>
      <c r="BJ23" s="626"/>
      <c r="BK23" s="626"/>
      <c r="BL23" s="626"/>
      <c r="BM23" s="626"/>
      <c r="BN23" s="627"/>
      <c r="BO23" s="628" t="s">
        <v>222</v>
      </c>
      <c r="BP23" s="628"/>
      <c r="BQ23" s="628"/>
      <c r="BR23" s="628"/>
      <c r="BS23" s="634" t="s">
        <v>222</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x14ac:dyDescent="0.15">
      <c r="B24" s="622" t="s">
        <v>272</v>
      </c>
      <c r="C24" s="623"/>
      <c r="D24" s="623"/>
      <c r="E24" s="623"/>
      <c r="F24" s="623"/>
      <c r="G24" s="623"/>
      <c r="H24" s="623"/>
      <c r="I24" s="623"/>
      <c r="J24" s="623"/>
      <c r="K24" s="623"/>
      <c r="L24" s="623"/>
      <c r="M24" s="623"/>
      <c r="N24" s="623"/>
      <c r="O24" s="623"/>
      <c r="P24" s="623"/>
      <c r="Q24" s="624"/>
      <c r="R24" s="625">
        <v>3266</v>
      </c>
      <c r="S24" s="626"/>
      <c r="T24" s="626"/>
      <c r="U24" s="626"/>
      <c r="V24" s="626"/>
      <c r="W24" s="626"/>
      <c r="X24" s="626"/>
      <c r="Y24" s="627"/>
      <c r="Z24" s="628">
        <v>0.1</v>
      </c>
      <c r="AA24" s="628"/>
      <c r="AB24" s="628"/>
      <c r="AC24" s="628"/>
      <c r="AD24" s="629" t="s">
        <v>222</v>
      </c>
      <c r="AE24" s="629"/>
      <c r="AF24" s="629"/>
      <c r="AG24" s="629"/>
      <c r="AH24" s="629"/>
      <c r="AI24" s="629"/>
      <c r="AJ24" s="629"/>
      <c r="AK24" s="629"/>
      <c r="AL24" s="630" t="s">
        <v>222</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222</v>
      </c>
      <c r="BH24" s="626"/>
      <c r="BI24" s="626"/>
      <c r="BJ24" s="626"/>
      <c r="BK24" s="626"/>
      <c r="BL24" s="626"/>
      <c r="BM24" s="626"/>
      <c r="BN24" s="627"/>
      <c r="BO24" s="628" t="s">
        <v>222</v>
      </c>
      <c r="BP24" s="628"/>
      <c r="BQ24" s="628"/>
      <c r="BR24" s="628"/>
      <c r="BS24" s="634" t="s">
        <v>222</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1831050</v>
      </c>
      <c r="CS24" s="615"/>
      <c r="CT24" s="615"/>
      <c r="CU24" s="615"/>
      <c r="CV24" s="615"/>
      <c r="CW24" s="615"/>
      <c r="CX24" s="615"/>
      <c r="CY24" s="616"/>
      <c r="CZ24" s="652">
        <v>40.1</v>
      </c>
      <c r="DA24" s="653"/>
      <c r="DB24" s="653"/>
      <c r="DC24" s="654"/>
      <c r="DD24" s="651">
        <v>1207696</v>
      </c>
      <c r="DE24" s="615"/>
      <c r="DF24" s="615"/>
      <c r="DG24" s="615"/>
      <c r="DH24" s="615"/>
      <c r="DI24" s="615"/>
      <c r="DJ24" s="615"/>
      <c r="DK24" s="616"/>
      <c r="DL24" s="651">
        <v>1205130</v>
      </c>
      <c r="DM24" s="615"/>
      <c r="DN24" s="615"/>
      <c r="DO24" s="615"/>
      <c r="DP24" s="615"/>
      <c r="DQ24" s="615"/>
      <c r="DR24" s="615"/>
      <c r="DS24" s="615"/>
      <c r="DT24" s="615"/>
      <c r="DU24" s="615"/>
      <c r="DV24" s="616"/>
      <c r="DW24" s="619">
        <v>42.8</v>
      </c>
      <c r="DX24" s="620"/>
      <c r="DY24" s="620"/>
      <c r="DZ24" s="620"/>
      <c r="EA24" s="620"/>
      <c r="EB24" s="620"/>
      <c r="EC24" s="621"/>
    </row>
    <row r="25" spans="2:133" ht="11.25" customHeight="1" x14ac:dyDescent="0.15">
      <c r="B25" s="622" t="s">
        <v>275</v>
      </c>
      <c r="C25" s="623"/>
      <c r="D25" s="623"/>
      <c r="E25" s="623"/>
      <c r="F25" s="623"/>
      <c r="G25" s="623"/>
      <c r="H25" s="623"/>
      <c r="I25" s="623"/>
      <c r="J25" s="623"/>
      <c r="K25" s="623"/>
      <c r="L25" s="623"/>
      <c r="M25" s="623"/>
      <c r="N25" s="623"/>
      <c r="O25" s="623"/>
      <c r="P25" s="623"/>
      <c r="Q25" s="624"/>
      <c r="R25" s="625">
        <v>510565</v>
      </c>
      <c r="S25" s="626"/>
      <c r="T25" s="626"/>
      <c r="U25" s="626"/>
      <c r="V25" s="626"/>
      <c r="W25" s="626"/>
      <c r="X25" s="626"/>
      <c r="Y25" s="627"/>
      <c r="Z25" s="628">
        <v>10.3</v>
      </c>
      <c r="AA25" s="628"/>
      <c r="AB25" s="628"/>
      <c r="AC25" s="628"/>
      <c r="AD25" s="629" t="s">
        <v>222</v>
      </c>
      <c r="AE25" s="629"/>
      <c r="AF25" s="629"/>
      <c r="AG25" s="629"/>
      <c r="AH25" s="629"/>
      <c r="AI25" s="629"/>
      <c r="AJ25" s="629"/>
      <c r="AK25" s="629"/>
      <c r="AL25" s="630" t="s">
        <v>222</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222</v>
      </c>
      <c r="BH25" s="626"/>
      <c r="BI25" s="626"/>
      <c r="BJ25" s="626"/>
      <c r="BK25" s="626"/>
      <c r="BL25" s="626"/>
      <c r="BM25" s="626"/>
      <c r="BN25" s="627"/>
      <c r="BO25" s="628" t="s">
        <v>222</v>
      </c>
      <c r="BP25" s="628"/>
      <c r="BQ25" s="628"/>
      <c r="BR25" s="628"/>
      <c r="BS25" s="634" t="s">
        <v>222</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649221</v>
      </c>
      <c r="CS25" s="657"/>
      <c r="CT25" s="657"/>
      <c r="CU25" s="657"/>
      <c r="CV25" s="657"/>
      <c r="CW25" s="657"/>
      <c r="CX25" s="657"/>
      <c r="CY25" s="658"/>
      <c r="CZ25" s="659">
        <v>14.2</v>
      </c>
      <c r="DA25" s="660"/>
      <c r="DB25" s="660"/>
      <c r="DC25" s="661"/>
      <c r="DD25" s="634">
        <v>626814</v>
      </c>
      <c r="DE25" s="657"/>
      <c r="DF25" s="657"/>
      <c r="DG25" s="657"/>
      <c r="DH25" s="657"/>
      <c r="DI25" s="657"/>
      <c r="DJ25" s="657"/>
      <c r="DK25" s="658"/>
      <c r="DL25" s="634">
        <v>625210</v>
      </c>
      <c r="DM25" s="657"/>
      <c r="DN25" s="657"/>
      <c r="DO25" s="657"/>
      <c r="DP25" s="657"/>
      <c r="DQ25" s="657"/>
      <c r="DR25" s="657"/>
      <c r="DS25" s="657"/>
      <c r="DT25" s="657"/>
      <c r="DU25" s="657"/>
      <c r="DV25" s="658"/>
      <c r="DW25" s="630">
        <v>22.2</v>
      </c>
      <c r="DX25" s="655"/>
      <c r="DY25" s="655"/>
      <c r="DZ25" s="655"/>
      <c r="EA25" s="655"/>
      <c r="EB25" s="655"/>
      <c r="EC25" s="656"/>
    </row>
    <row r="26" spans="2:133" ht="11.25" customHeight="1" x14ac:dyDescent="0.15">
      <c r="B26" s="662" t="s">
        <v>278</v>
      </c>
      <c r="C26" s="663"/>
      <c r="D26" s="663"/>
      <c r="E26" s="663"/>
      <c r="F26" s="663"/>
      <c r="G26" s="663"/>
      <c r="H26" s="663"/>
      <c r="I26" s="663"/>
      <c r="J26" s="663"/>
      <c r="K26" s="663"/>
      <c r="L26" s="663"/>
      <c r="M26" s="663"/>
      <c r="N26" s="663"/>
      <c r="O26" s="663"/>
      <c r="P26" s="663"/>
      <c r="Q26" s="664"/>
      <c r="R26" s="625" t="s">
        <v>222</v>
      </c>
      <c r="S26" s="626"/>
      <c r="T26" s="626"/>
      <c r="U26" s="626"/>
      <c r="V26" s="626"/>
      <c r="W26" s="626"/>
      <c r="X26" s="626"/>
      <c r="Y26" s="627"/>
      <c r="Z26" s="628" t="s">
        <v>222</v>
      </c>
      <c r="AA26" s="628"/>
      <c r="AB26" s="628"/>
      <c r="AC26" s="628"/>
      <c r="AD26" s="629" t="s">
        <v>222</v>
      </c>
      <c r="AE26" s="629"/>
      <c r="AF26" s="629"/>
      <c r="AG26" s="629"/>
      <c r="AH26" s="629"/>
      <c r="AI26" s="629"/>
      <c r="AJ26" s="629"/>
      <c r="AK26" s="629"/>
      <c r="AL26" s="630" t="s">
        <v>222</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222</v>
      </c>
      <c r="BH26" s="626"/>
      <c r="BI26" s="626"/>
      <c r="BJ26" s="626"/>
      <c r="BK26" s="626"/>
      <c r="BL26" s="626"/>
      <c r="BM26" s="626"/>
      <c r="BN26" s="627"/>
      <c r="BO26" s="628" t="s">
        <v>222</v>
      </c>
      <c r="BP26" s="628"/>
      <c r="BQ26" s="628"/>
      <c r="BR26" s="628"/>
      <c r="BS26" s="634" t="s">
        <v>222</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396437</v>
      </c>
      <c r="CS26" s="626"/>
      <c r="CT26" s="626"/>
      <c r="CU26" s="626"/>
      <c r="CV26" s="626"/>
      <c r="CW26" s="626"/>
      <c r="CX26" s="626"/>
      <c r="CY26" s="627"/>
      <c r="CZ26" s="659">
        <v>8.6999999999999993</v>
      </c>
      <c r="DA26" s="660"/>
      <c r="DB26" s="660"/>
      <c r="DC26" s="661"/>
      <c r="DD26" s="634">
        <v>377962</v>
      </c>
      <c r="DE26" s="626"/>
      <c r="DF26" s="626"/>
      <c r="DG26" s="626"/>
      <c r="DH26" s="626"/>
      <c r="DI26" s="626"/>
      <c r="DJ26" s="626"/>
      <c r="DK26" s="627"/>
      <c r="DL26" s="634" t="s">
        <v>216</v>
      </c>
      <c r="DM26" s="626"/>
      <c r="DN26" s="626"/>
      <c r="DO26" s="626"/>
      <c r="DP26" s="626"/>
      <c r="DQ26" s="626"/>
      <c r="DR26" s="626"/>
      <c r="DS26" s="626"/>
      <c r="DT26" s="626"/>
      <c r="DU26" s="626"/>
      <c r="DV26" s="627"/>
      <c r="DW26" s="630" t="s">
        <v>216</v>
      </c>
      <c r="DX26" s="655"/>
      <c r="DY26" s="655"/>
      <c r="DZ26" s="655"/>
      <c r="EA26" s="655"/>
      <c r="EB26" s="655"/>
      <c r="EC26" s="656"/>
    </row>
    <row r="27" spans="2:133" ht="11.25" customHeight="1" x14ac:dyDescent="0.15">
      <c r="B27" s="622" t="s">
        <v>281</v>
      </c>
      <c r="C27" s="623"/>
      <c r="D27" s="623"/>
      <c r="E27" s="623"/>
      <c r="F27" s="623"/>
      <c r="G27" s="623"/>
      <c r="H27" s="623"/>
      <c r="I27" s="623"/>
      <c r="J27" s="623"/>
      <c r="K27" s="623"/>
      <c r="L27" s="623"/>
      <c r="M27" s="623"/>
      <c r="N27" s="623"/>
      <c r="O27" s="623"/>
      <c r="P27" s="623"/>
      <c r="Q27" s="624"/>
      <c r="R27" s="625">
        <v>389347</v>
      </c>
      <c r="S27" s="626"/>
      <c r="T27" s="626"/>
      <c r="U27" s="626"/>
      <c r="V27" s="626"/>
      <c r="W27" s="626"/>
      <c r="X27" s="626"/>
      <c r="Y27" s="627"/>
      <c r="Z27" s="628">
        <v>7.8</v>
      </c>
      <c r="AA27" s="628"/>
      <c r="AB27" s="628"/>
      <c r="AC27" s="628"/>
      <c r="AD27" s="629" t="s">
        <v>222</v>
      </c>
      <c r="AE27" s="629"/>
      <c r="AF27" s="629"/>
      <c r="AG27" s="629"/>
      <c r="AH27" s="629"/>
      <c r="AI27" s="629"/>
      <c r="AJ27" s="629"/>
      <c r="AK27" s="629"/>
      <c r="AL27" s="630" t="s">
        <v>222</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1471380</v>
      </c>
      <c r="BH27" s="626"/>
      <c r="BI27" s="626"/>
      <c r="BJ27" s="626"/>
      <c r="BK27" s="626"/>
      <c r="BL27" s="626"/>
      <c r="BM27" s="626"/>
      <c r="BN27" s="627"/>
      <c r="BO27" s="628">
        <v>100</v>
      </c>
      <c r="BP27" s="628"/>
      <c r="BQ27" s="628"/>
      <c r="BR27" s="628"/>
      <c r="BS27" s="634">
        <v>25900</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835887</v>
      </c>
      <c r="CS27" s="657"/>
      <c r="CT27" s="657"/>
      <c r="CU27" s="657"/>
      <c r="CV27" s="657"/>
      <c r="CW27" s="657"/>
      <c r="CX27" s="657"/>
      <c r="CY27" s="658"/>
      <c r="CZ27" s="659">
        <v>18.3</v>
      </c>
      <c r="DA27" s="660"/>
      <c r="DB27" s="660"/>
      <c r="DC27" s="661"/>
      <c r="DD27" s="634">
        <v>234940</v>
      </c>
      <c r="DE27" s="657"/>
      <c r="DF27" s="657"/>
      <c r="DG27" s="657"/>
      <c r="DH27" s="657"/>
      <c r="DI27" s="657"/>
      <c r="DJ27" s="657"/>
      <c r="DK27" s="658"/>
      <c r="DL27" s="634">
        <v>233978</v>
      </c>
      <c r="DM27" s="657"/>
      <c r="DN27" s="657"/>
      <c r="DO27" s="657"/>
      <c r="DP27" s="657"/>
      <c r="DQ27" s="657"/>
      <c r="DR27" s="657"/>
      <c r="DS27" s="657"/>
      <c r="DT27" s="657"/>
      <c r="DU27" s="657"/>
      <c r="DV27" s="658"/>
      <c r="DW27" s="630">
        <v>8.3000000000000007</v>
      </c>
      <c r="DX27" s="655"/>
      <c r="DY27" s="655"/>
      <c r="DZ27" s="655"/>
      <c r="EA27" s="655"/>
      <c r="EB27" s="655"/>
      <c r="EC27" s="656"/>
    </row>
    <row r="28" spans="2:133" ht="11.25" customHeight="1" x14ac:dyDescent="0.15">
      <c r="B28" s="622" t="s">
        <v>284</v>
      </c>
      <c r="C28" s="623"/>
      <c r="D28" s="623"/>
      <c r="E28" s="623"/>
      <c r="F28" s="623"/>
      <c r="G28" s="623"/>
      <c r="H28" s="623"/>
      <c r="I28" s="623"/>
      <c r="J28" s="623"/>
      <c r="K28" s="623"/>
      <c r="L28" s="623"/>
      <c r="M28" s="623"/>
      <c r="N28" s="623"/>
      <c r="O28" s="623"/>
      <c r="P28" s="623"/>
      <c r="Q28" s="624"/>
      <c r="R28" s="625">
        <v>8421</v>
      </c>
      <c r="S28" s="626"/>
      <c r="T28" s="626"/>
      <c r="U28" s="626"/>
      <c r="V28" s="626"/>
      <c r="W28" s="626"/>
      <c r="X28" s="626"/>
      <c r="Y28" s="627"/>
      <c r="Z28" s="628">
        <v>0.2</v>
      </c>
      <c r="AA28" s="628"/>
      <c r="AB28" s="628"/>
      <c r="AC28" s="628"/>
      <c r="AD28" s="629">
        <v>648</v>
      </c>
      <c r="AE28" s="629"/>
      <c r="AF28" s="629"/>
      <c r="AG28" s="629"/>
      <c r="AH28" s="629"/>
      <c r="AI28" s="629"/>
      <c r="AJ28" s="629"/>
      <c r="AK28" s="629"/>
      <c r="AL28" s="630">
        <v>0</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345942</v>
      </c>
      <c r="CS28" s="626"/>
      <c r="CT28" s="626"/>
      <c r="CU28" s="626"/>
      <c r="CV28" s="626"/>
      <c r="CW28" s="626"/>
      <c r="CX28" s="626"/>
      <c r="CY28" s="627"/>
      <c r="CZ28" s="659">
        <v>7.6</v>
      </c>
      <c r="DA28" s="660"/>
      <c r="DB28" s="660"/>
      <c r="DC28" s="661"/>
      <c r="DD28" s="634">
        <v>345942</v>
      </c>
      <c r="DE28" s="626"/>
      <c r="DF28" s="626"/>
      <c r="DG28" s="626"/>
      <c r="DH28" s="626"/>
      <c r="DI28" s="626"/>
      <c r="DJ28" s="626"/>
      <c r="DK28" s="627"/>
      <c r="DL28" s="634">
        <v>345942</v>
      </c>
      <c r="DM28" s="626"/>
      <c r="DN28" s="626"/>
      <c r="DO28" s="626"/>
      <c r="DP28" s="626"/>
      <c r="DQ28" s="626"/>
      <c r="DR28" s="626"/>
      <c r="DS28" s="626"/>
      <c r="DT28" s="626"/>
      <c r="DU28" s="626"/>
      <c r="DV28" s="627"/>
      <c r="DW28" s="630">
        <v>12.3</v>
      </c>
      <c r="DX28" s="655"/>
      <c r="DY28" s="655"/>
      <c r="DZ28" s="655"/>
      <c r="EA28" s="655"/>
      <c r="EB28" s="655"/>
      <c r="EC28" s="656"/>
    </row>
    <row r="29" spans="2:133" ht="11.25" customHeight="1" x14ac:dyDescent="0.15">
      <c r="B29" s="622" t="s">
        <v>286</v>
      </c>
      <c r="C29" s="623"/>
      <c r="D29" s="623"/>
      <c r="E29" s="623"/>
      <c r="F29" s="623"/>
      <c r="G29" s="623"/>
      <c r="H29" s="623"/>
      <c r="I29" s="623"/>
      <c r="J29" s="623"/>
      <c r="K29" s="623"/>
      <c r="L29" s="623"/>
      <c r="M29" s="623"/>
      <c r="N29" s="623"/>
      <c r="O29" s="623"/>
      <c r="P29" s="623"/>
      <c r="Q29" s="624"/>
      <c r="R29" s="625">
        <v>5039</v>
      </c>
      <c r="S29" s="626"/>
      <c r="T29" s="626"/>
      <c r="U29" s="626"/>
      <c r="V29" s="626"/>
      <c r="W29" s="626"/>
      <c r="X29" s="626"/>
      <c r="Y29" s="627"/>
      <c r="Z29" s="628">
        <v>0.1</v>
      </c>
      <c r="AA29" s="628"/>
      <c r="AB29" s="628"/>
      <c r="AC29" s="628"/>
      <c r="AD29" s="629" t="s">
        <v>222</v>
      </c>
      <c r="AE29" s="629"/>
      <c r="AF29" s="629"/>
      <c r="AG29" s="629"/>
      <c r="AH29" s="629"/>
      <c r="AI29" s="629"/>
      <c r="AJ29" s="629"/>
      <c r="AK29" s="629"/>
      <c r="AL29" s="630" t="s">
        <v>222</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58</v>
      </c>
      <c r="CG29" s="640"/>
      <c r="CH29" s="640"/>
      <c r="CI29" s="640"/>
      <c r="CJ29" s="640"/>
      <c r="CK29" s="640"/>
      <c r="CL29" s="640"/>
      <c r="CM29" s="640"/>
      <c r="CN29" s="640"/>
      <c r="CO29" s="640"/>
      <c r="CP29" s="640"/>
      <c r="CQ29" s="641"/>
      <c r="CR29" s="625">
        <v>345942</v>
      </c>
      <c r="CS29" s="657"/>
      <c r="CT29" s="657"/>
      <c r="CU29" s="657"/>
      <c r="CV29" s="657"/>
      <c r="CW29" s="657"/>
      <c r="CX29" s="657"/>
      <c r="CY29" s="658"/>
      <c r="CZ29" s="659">
        <v>7.6</v>
      </c>
      <c r="DA29" s="660"/>
      <c r="DB29" s="660"/>
      <c r="DC29" s="661"/>
      <c r="DD29" s="634">
        <v>345942</v>
      </c>
      <c r="DE29" s="657"/>
      <c r="DF29" s="657"/>
      <c r="DG29" s="657"/>
      <c r="DH29" s="657"/>
      <c r="DI29" s="657"/>
      <c r="DJ29" s="657"/>
      <c r="DK29" s="658"/>
      <c r="DL29" s="634">
        <v>345942</v>
      </c>
      <c r="DM29" s="657"/>
      <c r="DN29" s="657"/>
      <c r="DO29" s="657"/>
      <c r="DP29" s="657"/>
      <c r="DQ29" s="657"/>
      <c r="DR29" s="657"/>
      <c r="DS29" s="657"/>
      <c r="DT29" s="657"/>
      <c r="DU29" s="657"/>
      <c r="DV29" s="658"/>
      <c r="DW29" s="630">
        <v>12.3</v>
      </c>
      <c r="DX29" s="655"/>
      <c r="DY29" s="655"/>
      <c r="DZ29" s="655"/>
      <c r="EA29" s="655"/>
      <c r="EB29" s="655"/>
      <c r="EC29" s="656"/>
    </row>
    <row r="30" spans="2:133" ht="11.25" customHeight="1" x14ac:dyDescent="0.15">
      <c r="B30" s="622" t="s">
        <v>290</v>
      </c>
      <c r="C30" s="623"/>
      <c r="D30" s="623"/>
      <c r="E30" s="623"/>
      <c r="F30" s="623"/>
      <c r="G30" s="623"/>
      <c r="H30" s="623"/>
      <c r="I30" s="623"/>
      <c r="J30" s="623"/>
      <c r="K30" s="623"/>
      <c r="L30" s="623"/>
      <c r="M30" s="623"/>
      <c r="N30" s="623"/>
      <c r="O30" s="623"/>
      <c r="P30" s="623"/>
      <c r="Q30" s="624"/>
      <c r="R30" s="625">
        <v>536559</v>
      </c>
      <c r="S30" s="626"/>
      <c r="T30" s="626"/>
      <c r="U30" s="626"/>
      <c r="V30" s="626"/>
      <c r="W30" s="626"/>
      <c r="X30" s="626"/>
      <c r="Y30" s="627"/>
      <c r="Z30" s="628">
        <v>10.8</v>
      </c>
      <c r="AA30" s="628"/>
      <c r="AB30" s="628"/>
      <c r="AC30" s="628"/>
      <c r="AD30" s="629" t="s">
        <v>222</v>
      </c>
      <c r="AE30" s="629"/>
      <c r="AF30" s="629"/>
      <c r="AG30" s="629"/>
      <c r="AH30" s="629"/>
      <c r="AI30" s="629"/>
      <c r="AJ30" s="629"/>
      <c r="AK30" s="629"/>
      <c r="AL30" s="630" t="s">
        <v>222</v>
      </c>
      <c r="AM30" s="631"/>
      <c r="AN30" s="631"/>
      <c r="AO30" s="632"/>
      <c r="AP30" s="671" t="s">
        <v>291</v>
      </c>
      <c r="AQ30" s="672"/>
      <c r="AR30" s="672"/>
      <c r="AS30" s="672"/>
      <c r="AT30" s="677" t="s">
        <v>292</v>
      </c>
      <c r="AU30" s="184"/>
      <c r="AV30" s="184"/>
      <c r="AW30" s="184"/>
      <c r="AX30" s="611" t="s">
        <v>170</v>
      </c>
      <c r="AY30" s="612"/>
      <c r="AZ30" s="612"/>
      <c r="BA30" s="612"/>
      <c r="BB30" s="612"/>
      <c r="BC30" s="612"/>
      <c r="BD30" s="612"/>
      <c r="BE30" s="612"/>
      <c r="BF30" s="613"/>
      <c r="BG30" s="683">
        <v>99.6</v>
      </c>
      <c r="BH30" s="684"/>
      <c r="BI30" s="684"/>
      <c r="BJ30" s="684"/>
      <c r="BK30" s="684"/>
      <c r="BL30" s="684"/>
      <c r="BM30" s="620">
        <v>97.5</v>
      </c>
      <c r="BN30" s="684"/>
      <c r="BO30" s="684"/>
      <c r="BP30" s="684"/>
      <c r="BQ30" s="685"/>
      <c r="BR30" s="683">
        <v>99.5</v>
      </c>
      <c r="BS30" s="684"/>
      <c r="BT30" s="684"/>
      <c r="BU30" s="684"/>
      <c r="BV30" s="684"/>
      <c r="BW30" s="684"/>
      <c r="BX30" s="620">
        <v>96.8</v>
      </c>
      <c r="BY30" s="684"/>
      <c r="BZ30" s="684"/>
      <c r="CA30" s="684"/>
      <c r="CB30" s="685"/>
      <c r="CD30" s="688"/>
      <c r="CE30" s="689"/>
      <c r="CF30" s="639" t="s">
        <v>293</v>
      </c>
      <c r="CG30" s="640"/>
      <c r="CH30" s="640"/>
      <c r="CI30" s="640"/>
      <c r="CJ30" s="640"/>
      <c r="CK30" s="640"/>
      <c r="CL30" s="640"/>
      <c r="CM30" s="640"/>
      <c r="CN30" s="640"/>
      <c r="CO30" s="640"/>
      <c r="CP30" s="640"/>
      <c r="CQ30" s="641"/>
      <c r="CR30" s="625">
        <v>307026</v>
      </c>
      <c r="CS30" s="626"/>
      <c r="CT30" s="626"/>
      <c r="CU30" s="626"/>
      <c r="CV30" s="626"/>
      <c r="CW30" s="626"/>
      <c r="CX30" s="626"/>
      <c r="CY30" s="627"/>
      <c r="CZ30" s="659">
        <v>6.7</v>
      </c>
      <c r="DA30" s="660"/>
      <c r="DB30" s="660"/>
      <c r="DC30" s="661"/>
      <c r="DD30" s="634">
        <v>307026</v>
      </c>
      <c r="DE30" s="626"/>
      <c r="DF30" s="626"/>
      <c r="DG30" s="626"/>
      <c r="DH30" s="626"/>
      <c r="DI30" s="626"/>
      <c r="DJ30" s="626"/>
      <c r="DK30" s="627"/>
      <c r="DL30" s="634">
        <v>307026</v>
      </c>
      <c r="DM30" s="626"/>
      <c r="DN30" s="626"/>
      <c r="DO30" s="626"/>
      <c r="DP30" s="626"/>
      <c r="DQ30" s="626"/>
      <c r="DR30" s="626"/>
      <c r="DS30" s="626"/>
      <c r="DT30" s="626"/>
      <c r="DU30" s="626"/>
      <c r="DV30" s="627"/>
      <c r="DW30" s="630">
        <v>10.9</v>
      </c>
      <c r="DX30" s="655"/>
      <c r="DY30" s="655"/>
      <c r="DZ30" s="655"/>
      <c r="EA30" s="655"/>
      <c r="EB30" s="655"/>
      <c r="EC30" s="656"/>
    </row>
    <row r="31" spans="2:133" ht="11.25" customHeight="1" x14ac:dyDescent="0.15">
      <c r="B31" s="622" t="s">
        <v>294</v>
      </c>
      <c r="C31" s="623"/>
      <c r="D31" s="623"/>
      <c r="E31" s="623"/>
      <c r="F31" s="623"/>
      <c r="G31" s="623"/>
      <c r="H31" s="623"/>
      <c r="I31" s="623"/>
      <c r="J31" s="623"/>
      <c r="K31" s="623"/>
      <c r="L31" s="623"/>
      <c r="M31" s="623"/>
      <c r="N31" s="623"/>
      <c r="O31" s="623"/>
      <c r="P31" s="623"/>
      <c r="Q31" s="624"/>
      <c r="R31" s="625">
        <v>356568</v>
      </c>
      <c r="S31" s="626"/>
      <c r="T31" s="626"/>
      <c r="U31" s="626"/>
      <c r="V31" s="626"/>
      <c r="W31" s="626"/>
      <c r="X31" s="626"/>
      <c r="Y31" s="627"/>
      <c r="Z31" s="628">
        <v>7.2</v>
      </c>
      <c r="AA31" s="628"/>
      <c r="AB31" s="628"/>
      <c r="AC31" s="628"/>
      <c r="AD31" s="629" t="s">
        <v>222</v>
      </c>
      <c r="AE31" s="629"/>
      <c r="AF31" s="629"/>
      <c r="AG31" s="629"/>
      <c r="AH31" s="629"/>
      <c r="AI31" s="629"/>
      <c r="AJ31" s="629"/>
      <c r="AK31" s="629"/>
      <c r="AL31" s="630" t="s">
        <v>222</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99.6</v>
      </c>
      <c r="BH31" s="657"/>
      <c r="BI31" s="657"/>
      <c r="BJ31" s="657"/>
      <c r="BK31" s="657"/>
      <c r="BL31" s="657"/>
      <c r="BM31" s="631">
        <v>97.8</v>
      </c>
      <c r="BN31" s="681"/>
      <c r="BO31" s="681"/>
      <c r="BP31" s="681"/>
      <c r="BQ31" s="682"/>
      <c r="BR31" s="680">
        <v>99.5</v>
      </c>
      <c r="BS31" s="657"/>
      <c r="BT31" s="657"/>
      <c r="BU31" s="657"/>
      <c r="BV31" s="657"/>
      <c r="BW31" s="657"/>
      <c r="BX31" s="631">
        <v>97.3</v>
      </c>
      <c r="BY31" s="681"/>
      <c r="BZ31" s="681"/>
      <c r="CA31" s="681"/>
      <c r="CB31" s="682"/>
      <c r="CD31" s="688"/>
      <c r="CE31" s="689"/>
      <c r="CF31" s="639" t="s">
        <v>297</v>
      </c>
      <c r="CG31" s="640"/>
      <c r="CH31" s="640"/>
      <c r="CI31" s="640"/>
      <c r="CJ31" s="640"/>
      <c r="CK31" s="640"/>
      <c r="CL31" s="640"/>
      <c r="CM31" s="640"/>
      <c r="CN31" s="640"/>
      <c r="CO31" s="640"/>
      <c r="CP31" s="640"/>
      <c r="CQ31" s="641"/>
      <c r="CR31" s="625">
        <v>38916</v>
      </c>
      <c r="CS31" s="657"/>
      <c r="CT31" s="657"/>
      <c r="CU31" s="657"/>
      <c r="CV31" s="657"/>
      <c r="CW31" s="657"/>
      <c r="CX31" s="657"/>
      <c r="CY31" s="658"/>
      <c r="CZ31" s="659">
        <v>0.9</v>
      </c>
      <c r="DA31" s="660"/>
      <c r="DB31" s="660"/>
      <c r="DC31" s="661"/>
      <c r="DD31" s="634">
        <v>38916</v>
      </c>
      <c r="DE31" s="657"/>
      <c r="DF31" s="657"/>
      <c r="DG31" s="657"/>
      <c r="DH31" s="657"/>
      <c r="DI31" s="657"/>
      <c r="DJ31" s="657"/>
      <c r="DK31" s="658"/>
      <c r="DL31" s="634">
        <v>38916</v>
      </c>
      <c r="DM31" s="657"/>
      <c r="DN31" s="657"/>
      <c r="DO31" s="657"/>
      <c r="DP31" s="657"/>
      <c r="DQ31" s="657"/>
      <c r="DR31" s="657"/>
      <c r="DS31" s="657"/>
      <c r="DT31" s="657"/>
      <c r="DU31" s="657"/>
      <c r="DV31" s="658"/>
      <c r="DW31" s="630">
        <v>1.4</v>
      </c>
      <c r="DX31" s="655"/>
      <c r="DY31" s="655"/>
      <c r="DZ31" s="655"/>
      <c r="EA31" s="655"/>
      <c r="EB31" s="655"/>
      <c r="EC31" s="656"/>
    </row>
    <row r="32" spans="2:133" ht="11.25" customHeight="1" x14ac:dyDescent="0.15">
      <c r="B32" s="622" t="s">
        <v>298</v>
      </c>
      <c r="C32" s="623"/>
      <c r="D32" s="623"/>
      <c r="E32" s="623"/>
      <c r="F32" s="623"/>
      <c r="G32" s="623"/>
      <c r="H32" s="623"/>
      <c r="I32" s="623"/>
      <c r="J32" s="623"/>
      <c r="K32" s="623"/>
      <c r="L32" s="623"/>
      <c r="M32" s="623"/>
      <c r="N32" s="623"/>
      <c r="O32" s="623"/>
      <c r="P32" s="623"/>
      <c r="Q32" s="624"/>
      <c r="R32" s="625">
        <v>45985</v>
      </c>
      <c r="S32" s="626"/>
      <c r="T32" s="626"/>
      <c r="U32" s="626"/>
      <c r="V32" s="626"/>
      <c r="W32" s="626"/>
      <c r="X32" s="626"/>
      <c r="Y32" s="627"/>
      <c r="Z32" s="628">
        <v>0.9</v>
      </c>
      <c r="AA32" s="628"/>
      <c r="AB32" s="628"/>
      <c r="AC32" s="628"/>
      <c r="AD32" s="629">
        <v>6</v>
      </c>
      <c r="AE32" s="629"/>
      <c r="AF32" s="629"/>
      <c r="AG32" s="629"/>
      <c r="AH32" s="629"/>
      <c r="AI32" s="629"/>
      <c r="AJ32" s="629"/>
      <c r="AK32" s="629"/>
      <c r="AL32" s="630">
        <v>0</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99.6</v>
      </c>
      <c r="BH32" s="693"/>
      <c r="BI32" s="693"/>
      <c r="BJ32" s="693"/>
      <c r="BK32" s="693"/>
      <c r="BL32" s="693"/>
      <c r="BM32" s="694">
        <v>96.9</v>
      </c>
      <c r="BN32" s="693"/>
      <c r="BO32" s="693"/>
      <c r="BP32" s="693"/>
      <c r="BQ32" s="695"/>
      <c r="BR32" s="692">
        <v>99.5</v>
      </c>
      <c r="BS32" s="693"/>
      <c r="BT32" s="693"/>
      <c r="BU32" s="693"/>
      <c r="BV32" s="693"/>
      <c r="BW32" s="693"/>
      <c r="BX32" s="694">
        <v>96.1</v>
      </c>
      <c r="BY32" s="693"/>
      <c r="BZ32" s="693"/>
      <c r="CA32" s="693"/>
      <c r="CB32" s="695"/>
      <c r="CD32" s="690"/>
      <c r="CE32" s="691"/>
      <c r="CF32" s="639" t="s">
        <v>300</v>
      </c>
      <c r="CG32" s="640"/>
      <c r="CH32" s="640"/>
      <c r="CI32" s="640"/>
      <c r="CJ32" s="640"/>
      <c r="CK32" s="640"/>
      <c r="CL32" s="640"/>
      <c r="CM32" s="640"/>
      <c r="CN32" s="640"/>
      <c r="CO32" s="640"/>
      <c r="CP32" s="640"/>
      <c r="CQ32" s="641"/>
      <c r="CR32" s="625" t="s">
        <v>222</v>
      </c>
      <c r="CS32" s="626"/>
      <c r="CT32" s="626"/>
      <c r="CU32" s="626"/>
      <c r="CV32" s="626"/>
      <c r="CW32" s="626"/>
      <c r="CX32" s="626"/>
      <c r="CY32" s="627"/>
      <c r="CZ32" s="659" t="s">
        <v>222</v>
      </c>
      <c r="DA32" s="660"/>
      <c r="DB32" s="660"/>
      <c r="DC32" s="661"/>
      <c r="DD32" s="634" t="s">
        <v>222</v>
      </c>
      <c r="DE32" s="626"/>
      <c r="DF32" s="626"/>
      <c r="DG32" s="626"/>
      <c r="DH32" s="626"/>
      <c r="DI32" s="626"/>
      <c r="DJ32" s="626"/>
      <c r="DK32" s="627"/>
      <c r="DL32" s="634" t="s">
        <v>222</v>
      </c>
      <c r="DM32" s="626"/>
      <c r="DN32" s="626"/>
      <c r="DO32" s="626"/>
      <c r="DP32" s="626"/>
      <c r="DQ32" s="626"/>
      <c r="DR32" s="626"/>
      <c r="DS32" s="626"/>
      <c r="DT32" s="626"/>
      <c r="DU32" s="626"/>
      <c r="DV32" s="627"/>
      <c r="DW32" s="630" t="s">
        <v>222</v>
      </c>
      <c r="DX32" s="655"/>
      <c r="DY32" s="655"/>
      <c r="DZ32" s="655"/>
      <c r="EA32" s="655"/>
      <c r="EB32" s="655"/>
      <c r="EC32" s="656"/>
    </row>
    <row r="33" spans="2:133" ht="11.25" customHeight="1" x14ac:dyDescent="0.15">
      <c r="B33" s="622" t="s">
        <v>301</v>
      </c>
      <c r="C33" s="623"/>
      <c r="D33" s="623"/>
      <c r="E33" s="623"/>
      <c r="F33" s="623"/>
      <c r="G33" s="623"/>
      <c r="H33" s="623"/>
      <c r="I33" s="623"/>
      <c r="J33" s="623"/>
      <c r="K33" s="623"/>
      <c r="L33" s="623"/>
      <c r="M33" s="623"/>
      <c r="N33" s="623"/>
      <c r="O33" s="623"/>
      <c r="P33" s="623"/>
      <c r="Q33" s="624"/>
      <c r="R33" s="625">
        <v>246363</v>
      </c>
      <c r="S33" s="626"/>
      <c r="T33" s="626"/>
      <c r="U33" s="626"/>
      <c r="V33" s="626"/>
      <c r="W33" s="626"/>
      <c r="X33" s="626"/>
      <c r="Y33" s="627"/>
      <c r="Z33" s="628">
        <v>5</v>
      </c>
      <c r="AA33" s="628"/>
      <c r="AB33" s="628"/>
      <c r="AC33" s="628"/>
      <c r="AD33" s="629" t="s">
        <v>222</v>
      </c>
      <c r="AE33" s="629"/>
      <c r="AF33" s="629"/>
      <c r="AG33" s="629"/>
      <c r="AH33" s="629"/>
      <c r="AI33" s="629"/>
      <c r="AJ33" s="629"/>
      <c r="AK33" s="629"/>
      <c r="AL33" s="630" t="s">
        <v>222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2145845</v>
      </c>
      <c r="CS33" s="657"/>
      <c r="CT33" s="657"/>
      <c r="CU33" s="657"/>
      <c r="CV33" s="657"/>
      <c r="CW33" s="657"/>
      <c r="CX33" s="657"/>
      <c r="CY33" s="658"/>
      <c r="CZ33" s="659">
        <v>46.9</v>
      </c>
      <c r="DA33" s="660"/>
      <c r="DB33" s="660"/>
      <c r="DC33" s="661"/>
      <c r="DD33" s="634">
        <v>1733241</v>
      </c>
      <c r="DE33" s="657"/>
      <c r="DF33" s="657"/>
      <c r="DG33" s="657"/>
      <c r="DH33" s="657"/>
      <c r="DI33" s="657"/>
      <c r="DJ33" s="657"/>
      <c r="DK33" s="658"/>
      <c r="DL33" s="634">
        <v>1293401</v>
      </c>
      <c r="DM33" s="657"/>
      <c r="DN33" s="657"/>
      <c r="DO33" s="657"/>
      <c r="DP33" s="657"/>
      <c r="DQ33" s="657"/>
      <c r="DR33" s="657"/>
      <c r="DS33" s="657"/>
      <c r="DT33" s="657"/>
      <c r="DU33" s="657"/>
      <c r="DV33" s="658"/>
      <c r="DW33" s="630">
        <v>46</v>
      </c>
      <c r="DX33" s="655"/>
      <c r="DY33" s="655"/>
      <c r="DZ33" s="655"/>
      <c r="EA33" s="655"/>
      <c r="EB33" s="655"/>
      <c r="EC33" s="656"/>
    </row>
    <row r="34" spans="2:133" ht="11.25" customHeight="1" x14ac:dyDescent="0.15">
      <c r="B34" s="622" t="s">
        <v>303</v>
      </c>
      <c r="C34" s="623"/>
      <c r="D34" s="623"/>
      <c r="E34" s="623"/>
      <c r="F34" s="623"/>
      <c r="G34" s="623"/>
      <c r="H34" s="623"/>
      <c r="I34" s="623"/>
      <c r="J34" s="623"/>
      <c r="K34" s="623"/>
      <c r="L34" s="623"/>
      <c r="M34" s="623"/>
      <c r="N34" s="623"/>
      <c r="O34" s="623"/>
      <c r="P34" s="623"/>
      <c r="Q34" s="624"/>
      <c r="R34" s="625" t="s">
        <v>222</v>
      </c>
      <c r="S34" s="626"/>
      <c r="T34" s="626"/>
      <c r="U34" s="626"/>
      <c r="V34" s="626"/>
      <c r="W34" s="626"/>
      <c r="X34" s="626"/>
      <c r="Y34" s="627"/>
      <c r="Z34" s="628" t="s">
        <v>222</v>
      </c>
      <c r="AA34" s="628"/>
      <c r="AB34" s="628"/>
      <c r="AC34" s="628"/>
      <c r="AD34" s="629" t="s">
        <v>222</v>
      </c>
      <c r="AE34" s="629"/>
      <c r="AF34" s="629"/>
      <c r="AG34" s="629"/>
      <c r="AH34" s="629"/>
      <c r="AI34" s="629"/>
      <c r="AJ34" s="629"/>
      <c r="AK34" s="629"/>
      <c r="AL34" s="630" t="s">
        <v>222</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782525</v>
      </c>
      <c r="CS34" s="626"/>
      <c r="CT34" s="626"/>
      <c r="CU34" s="626"/>
      <c r="CV34" s="626"/>
      <c r="CW34" s="626"/>
      <c r="CX34" s="626"/>
      <c r="CY34" s="627"/>
      <c r="CZ34" s="659">
        <v>17.100000000000001</v>
      </c>
      <c r="DA34" s="660"/>
      <c r="DB34" s="660"/>
      <c r="DC34" s="661"/>
      <c r="DD34" s="634">
        <v>665603</v>
      </c>
      <c r="DE34" s="626"/>
      <c r="DF34" s="626"/>
      <c r="DG34" s="626"/>
      <c r="DH34" s="626"/>
      <c r="DI34" s="626"/>
      <c r="DJ34" s="626"/>
      <c r="DK34" s="627"/>
      <c r="DL34" s="634">
        <v>461932</v>
      </c>
      <c r="DM34" s="626"/>
      <c r="DN34" s="626"/>
      <c r="DO34" s="626"/>
      <c r="DP34" s="626"/>
      <c r="DQ34" s="626"/>
      <c r="DR34" s="626"/>
      <c r="DS34" s="626"/>
      <c r="DT34" s="626"/>
      <c r="DU34" s="626"/>
      <c r="DV34" s="627"/>
      <c r="DW34" s="630">
        <v>16.399999999999999</v>
      </c>
      <c r="DX34" s="655"/>
      <c r="DY34" s="655"/>
      <c r="DZ34" s="655"/>
      <c r="EA34" s="655"/>
      <c r="EB34" s="655"/>
      <c r="EC34" s="656"/>
    </row>
    <row r="35" spans="2:133" ht="11.25" customHeight="1" x14ac:dyDescent="0.15">
      <c r="B35" s="622" t="s">
        <v>307</v>
      </c>
      <c r="C35" s="623"/>
      <c r="D35" s="623"/>
      <c r="E35" s="623"/>
      <c r="F35" s="623"/>
      <c r="G35" s="623"/>
      <c r="H35" s="623"/>
      <c r="I35" s="623"/>
      <c r="J35" s="623"/>
      <c r="K35" s="623"/>
      <c r="L35" s="623"/>
      <c r="M35" s="623"/>
      <c r="N35" s="623"/>
      <c r="O35" s="623"/>
      <c r="P35" s="623"/>
      <c r="Q35" s="624"/>
      <c r="R35" s="625">
        <v>170863</v>
      </c>
      <c r="S35" s="626"/>
      <c r="T35" s="626"/>
      <c r="U35" s="626"/>
      <c r="V35" s="626"/>
      <c r="W35" s="626"/>
      <c r="X35" s="626"/>
      <c r="Y35" s="627"/>
      <c r="Z35" s="628">
        <v>3.4</v>
      </c>
      <c r="AA35" s="628"/>
      <c r="AB35" s="628"/>
      <c r="AC35" s="628"/>
      <c r="AD35" s="629" t="s">
        <v>222</v>
      </c>
      <c r="AE35" s="629"/>
      <c r="AF35" s="629"/>
      <c r="AG35" s="629"/>
      <c r="AH35" s="629"/>
      <c r="AI35" s="629"/>
      <c r="AJ35" s="629"/>
      <c r="AK35" s="629"/>
      <c r="AL35" s="630" t="s">
        <v>222</v>
      </c>
      <c r="AM35" s="631"/>
      <c r="AN35" s="631"/>
      <c r="AO35" s="632"/>
      <c r="AP35" s="188"/>
      <c r="AQ35" s="636" t="s">
        <v>308</v>
      </c>
      <c r="AR35" s="637"/>
      <c r="AS35" s="637"/>
      <c r="AT35" s="637"/>
      <c r="AU35" s="637"/>
      <c r="AV35" s="637"/>
      <c r="AW35" s="637"/>
      <c r="AX35" s="637"/>
      <c r="AY35" s="638"/>
      <c r="AZ35" s="614">
        <v>609576</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121307</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50058</v>
      </c>
      <c r="CS35" s="657"/>
      <c r="CT35" s="657"/>
      <c r="CU35" s="657"/>
      <c r="CV35" s="657"/>
      <c r="CW35" s="657"/>
      <c r="CX35" s="657"/>
      <c r="CY35" s="658"/>
      <c r="CZ35" s="659">
        <v>1.1000000000000001</v>
      </c>
      <c r="DA35" s="660"/>
      <c r="DB35" s="660"/>
      <c r="DC35" s="661"/>
      <c r="DD35" s="634">
        <v>39661</v>
      </c>
      <c r="DE35" s="657"/>
      <c r="DF35" s="657"/>
      <c r="DG35" s="657"/>
      <c r="DH35" s="657"/>
      <c r="DI35" s="657"/>
      <c r="DJ35" s="657"/>
      <c r="DK35" s="658"/>
      <c r="DL35" s="634">
        <v>39661</v>
      </c>
      <c r="DM35" s="657"/>
      <c r="DN35" s="657"/>
      <c r="DO35" s="657"/>
      <c r="DP35" s="657"/>
      <c r="DQ35" s="657"/>
      <c r="DR35" s="657"/>
      <c r="DS35" s="657"/>
      <c r="DT35" s="657"/>
      <c r="DU35" s="657"/>
      <c r="DV35" s="658"/>
      <c r="DW35" s="630">
        <v>1.4</v>
      </c>
      <c r="DX35" s="655"/>
      <c r="DY35" s="655"/>
      <c r="DZ35" s="655"/>
      <c r="EA35" s="655"/>
      <c r="EB35" s="655"/>
      <c r="EC35" s="656"/>
    </row>
    <row r="36" spans="2:133" ht="11.25" customHeight="1" x14ac:dyDescent="0.15">
      <c r="B36" s="668" t="s">
        <v>311</v>
      </c>
      <c r="C36" s="669"/>
      <c r="D36" s="669"/>
      <c r="E36" s="669"/>
      <c r="F36" s="669"/>
      <c r="G36" s="669"/>
      <c r="H36" s="669"/>
      <c r="I36" s="669"/>
      <c r="J36" s="669"/>
      <c r="K36" s="669"/>
      <c r="L36" s="669"/>
      <c r="M36" s="669"/>
      <c r="N36" s="669"/>
      <c r="O36" s="669"/>
      <c r="P36" s="669"/>
      <c r="Q36" s="670"/>
      <c r="R36" s="697">
        <v>4963516</v>
      </c>
      <c r="S36" s="698"/>
      <c r="T36" s="698"/>
      <c r="U36" s="698"/>
      <c r="V36" s="698"/>
      <c r="W36" s="698"/>
      <c r="X36" s="698"/>
      <c r="Y36" s="699"/>
      <c r="Z36" s="700">
        <v>100</v>
      </c>
      <c r="AA36" s="700"/>
      <c r="AB36" s="700"/>
      <c r="AC36" s="700"/>
      <c r="AD36" s="701">
        <v>2641835</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242106</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106217</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757870</v>
      </c>
      <c r="CS36" s="626"/>
      <c r="CT36" s="626"/>
      <c r="CU36" s="626"/>
      <c r="CV36" s="626"/>
      <c r="CW36" s="626"/>
      <c r="CX36" s="626"/>
      <c r="CY36" s="627"/>
      <c r="CZ36" s="659">
        <v>16.600000000000001</v>
      </c>
      <c r="DA36" s="660"/>
      <c r="DB36" s="660"/>
      <c r="DC36" s="661"/>
      <c r="DD36" s="634">
        <v>575880</v>
      </c>
      <c r="DE36" s="626"/>
      <c r="DF36" s="626"/>
      <c r="DG36" s="626"/>
      <c r="DH36" s="626"/>
      <c r="DI36" s="626"/>
      <c r="DJ36" s="626"/>
      <c r="DK36" s="627"/>
      <c r="DL36" s="634">
        <v>497892</v>
      </c>
      <c r="DM36" s="626"/>
      <c r="DN36" s="626"/>
      <c r="DO36" s="626"/>
      <c r="DP36" s="626"/>
      <c r="DQ36" s="626"/>
      <c r="DR36" s="626"/>
      <c r="DS36" s="626"/>
      <c r="DT36" s="626"/>
      <c r="DU36" s="626"/>
      <c r="DV36" s="627"/>
      <c r="DW36" s="630">
        <v>17.7</v>
      </c>
      <c r="DX36" s="655"/>
      <c r="DY36" s="655"/>
      <c r="DZ36" s="655"/>
      <c r="EA36" s="655"/>
      <c r="EB36" s="655"/>
      <c r="EC36" s="656"/>
    </row>
    <row r="37" spans="2:133" ht="11.25" customHeight="1" x14ac:dyDescent="0.15">
      <c r="AQ37" s="704" t="s">
        <v>315</v>
      </c>
      <c r="AR37" s="705"/>
      <c r="AS37" s="705"/>
      <c r="AT37" s="705"/>
      <c r="AU37" s="705"/>
      <c r="AV37" s="705"/>
      <c r="AW37" s="705"/>
      <c r="AX37" s="705"/>
      <c r="AY37" s="706"/>
      <c r="AZ37" s="625">
        <v>2475</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1460</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310104</v>
      </c>
      <c r="CS37" s="657"/>
      <c r="CT37" s="657"/>
      <c r="CU37" s="657"/>
      <c r="CV37" s="657"/>
      <c r="CW37" s="657"/>
      <c r="CX37" s="657"/>
      <c r="CY37" s="658"/>
      <c r="CZ37" s="659">
        <v>6.8</v>
      </c>
      <c r="DA37" s="660"/>
      <c r="DB37" s="660"/>
      <c r="DC37" s="661"/>
      <c r="DD37" s="634">
        <v>310104</v>
      </c>
      <c r="DE37" s="657"/>
      <c r="DF37" s="657"/>
      <c r="DG37" s="657"/>
      <c r="DH37" s="657"/>
      <c r="DI37" s="657"/>
      <c r="DJ37" s="657"/>
      <c r="DK37" s="658"/>
      <c r="DL37" s="634">
        <v>296909</v>
      </c>
      <c r="DM37" s="657"/>
      <c r="DN37" s="657"/>
      <c r="DO37" s="657"/>
      <c r="DP37" s="657"/>
      <c r="DQ37" s="657"/>
      <c r="DR37" s="657"/>
      <c r="DS37" s="657"/>
      <c r="DT37" s="657"/>
      <c r="DU37" s="657"/>
      <c r="DV37" s="658"/>
      <c r="DW37" s="630">
        <v>10.6</v>
      </c>
      <c r="DX37" s="655"/>
      <c r="DY37" s="655"/>
      <c r="DZ37" s="655"/>
      <c r="EA37" s="655"/>
      <c r="EB37" s="655"/>
      <c r="EC37" s="656"/>
    </row>
    <row r="38" spans="2:133" ht="11.25" customHeight="1" x14ac:dyDescent="0.15">
      <c r="AQ38" s="704" t="s">
        <v>318</v>
      </c>
      <c r="AR38" s="705"/>
      <c r="AS38" s="705"/>
      <c r="AT38" s="705"/>
      <c r="AU38" s="705"/>
      <c r="AV38" s="705"/>
      <c r="AW38" s="705"/>
      <c r="AX38" s="705"/>
      <c r="AY38" s="706"/>
      <c r="AZ38" s="625" t="s">
        <v>319</v>
      </c>
      <c r="BA38" s="626"/>
      <c r="BB38" s="626"/>
      <c r="BC38" s="626"/>
      <c r="BD38" s="657"/>
      <c r="BE38" s="657"/>
      <c r="BF38" s="682"/>
      <c r="BG38" s="639" t="s">
        <v>320</v>
      </c>
      <c r="BH38" s="640"/>
      <c r="BI38" s="640"/>
      <c r="BJ38" s="640"/>
      <c r="BK38" s="640"/>
      <c r="BL38" s="640"/>
      <c r="BM38" s="640"/>
      <c r="BN38" s="640"/>
      <c r="BO38" s="640"/>
      <c r="BP38" s="640"/>
      <c r="BQ38" s="640"/>
      <c r="BR38" s="640"/>
      <c r="BS38" s="640"/>
      <c r="BT38" s="640"/>
      <c r="BU38" s="641"/>
      <c r="BV38" s="625">
        <v>2374</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360677</v>
      </c>
      <c r="CS38" s="626"/>
      <c r="CT38" s="626"/>
      <c r="CU38" s="626"/>
      <c r="CV38" s="626"/>
      <c r="CW38" s="626"/>
      <c r="CX38" s="626"/>
      <c r="CY38" s="627"/>
      <c r="CZ38" s="659">
        <v>7.9</v>
      </c>
      <c r="DA38" s="660"/>
      <c r="DB38" s="660"/>
      <c r="DC38" s="661"/>
      <c r="DD38" s="634">
        <v>297276</v>
      </c>
      <c r="DE38" s="626"/>
      <c r="DF38" s="626"/>
      <c r="DG38" s="626"/>
      <c r="DH38" s="626"/>
      <c r="DI38" s="626"/>
      <c r="DJ38" s="626"/>
      <c r="DK38" s="627"/>
      <c r="DL38" s="634">
        <v>293916</v>
      </c>
      <c r="DM38" s="626"/>
      <c r="DN38" s="626"/>
      <c r="DO38" s="626"/>
      <c r="DP38" s="626"/>
      <c r="DQ38" s="626"/>
      <c r="DR38" s="626"/>
      <c r="DS38" s="626"/>
      <c r="DT38" s="626"/>
      <c r="DU38" s="626"/>
      <c r="DV38" s="627"/>
      <c r="DW38" s="630">
        <v>10.4</v>
      </c>
      <c r="DX38" s="655"/>
      <c r="DY38" s="655"/>
      <c r="DZ38" s="655"/>
      <c r="EA38" s="655"/>
      <c r="EB38" s="655"/>
      <c r="EC38" s="656"/>
    </row>
    <row r="39" spans="2:133" ht="11.25" customHeight="1" x14ac:dyDescent="0.15">
      <c r="AQ39" s="704" t="s">
        <v>322</v>
      </c>
      <c r="AR39" s="705"/>
      <c r="AS39" s="705"/>
      <c r="AT39" s="705"/>
      <c r="AU39" s="705"/>
      <c r="AV39" s="705"/>
      <c r="AW39" s="705"/>
      <c r="AX39" s="705"/>
      <c r="AY39" s="706"/>
      <c r="AZ39" s="625" t="s">
        <v>319</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89</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153180</v>
      </c>
      <c r="CS39" s="657"/>
      <c r="CT39" s="657"/>
      <c r="CU39" s="657"/>
      <c r="CV39" s="657"/>
      <c r="CW39" s="657"/>
      <c r="CX39" s="657"/>
      <c r="CY39" s="658"/>
      <c r="CZ39" s="659">
        <v>3.4</v>
      </c>
      <c r="DA39" s="660"/>
      <c r="DB39" s="660"/>
      <c r="DC39" s="661"/>
      <c r="DD39" s="634">
        <v>144386</v>
      </c>
      <c r="DE39" s="657"/>
      <c r="DF39" s="657"/>
      <c r="DG39" s="657"/>
      <c r="DH39" s="657"/>
      <c r="DI39" s="657"/>
      <c r="DJ39" s="657"/>
      <c r="DK39" s="658"/>
      <c r="DL39" s="634" t="s">
        <v>319</v>
      </c>
      <c r="DM39" s="657"/>
      <c r="DN39" s="657"/>
      <c r="DO39" s="657"/>
      <c r="DP39" s="657"/>
      <c r="DQ39" s="657"/>
      <c r="DR39" s="657"/>
      <c r="DS39" s="657"/>
      <c r="DT39" s="657"/>
      <c r="DU39" s="657"/>
      <c r="DV39" s="658"/>
      <c r="DW39" s="630" t="s">
        <v>319</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82202</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86</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41535</v>
      </c>
      <c r="CS40" s="626"/>
      <c r="CT40" s="626"/>
      <c r="CU40" s="626"/>
      <c r="CV40" s="626"/>
      <c r="CW40" s="626"/>
      <c r="CX40" s="626"/>
      <c r="CY40" s="627"/>
      <c r="CZ40" s="659">
        <v>0.9</v>
      </c>
      <c r="DA40" s="660"/>
      <c r="DB40" s="660"/>
      <c r="DC40" s="661"/>
      <c r="DD40" s="634">
        <v>10435</v>
      </c>
      <c r="DE40" s="626"/>
      <c r="DF40" s="626"/>
      <c r="DG40" s="626"/>
      <c r="DH40" s="626"/>
      <c r="DI40" s="626"/>
      <c r="DJ40" s="626"/>
      <c r="DK40" s="627"/>
      <c r="DL40" s="634" t="s">
        <v>319</v>
      </c>
      <c r="DM40" s="626"/>
      <c r="DN40" s="626"/>
      <c r="DO40" s="626"/>
      <c r="DP40" s="626"/>
      <c r="DQ40" s="626"/>
      <c r="DR40" s="626"/>
      <c r="DS40" s="626"/>
      <c r="DT40" s="626"/>
      <c r="DU40" s="626"/>
      <c r="DV40" s="627"/>
      <c r="DW40" s="630" t="s">
        <v>319</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282793</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327</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594895</v>
      </c>
      <c r="CS42" s="626"/>
      <c r="CT42" s="626"/>
      <c r="CU42" s="626"/>
      <c r="CV42" s="626"/>
      <c r="CW42" s="626"/>
      <c r="CX42" s="626"/>
      <c r="CY42" s="627"/>
      <c r="CZ42" s="659">
        <v>13</v>
      </c>
      <c r="DA42" s="708"/>
      <c r="DB42" s="708"/>
      <c r="DC42" s="709"/>
      <c r="DD42" s="634">
        <v>232468</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2409</v>
      </c>
      <c r="CS43" s="657"/>
      <c r="CT43" s="657"/>
      <c r="CU43" s="657"/>
      <c r="CV43" s="657"/>
      <c r="CW43" s="657"/>
      <c r="CX43" s="657"/>
      <c r="CY43" s="658"/>
      <c r="CZ43" s="659">
        <v>0.1</v>
      </c>
      <c r="DA43" s="660"/>
      <c r="DB43" s="660"/>
      <c r="DC43" s="661"/>
      <c r="DD43" s="634">
        <v>1269</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337</v>
      </c>
      <c r="CD44" s="731" t="s">
        <v>289</v>
      </c>
      <c r="CE44" s="732"/>
      <c r="CF44" s="622" t="s">
        <v>338</v>
      </c>
      <c r="CG44" s="623"/>
      <c r="CH44" s="623"/>
      <c r="CI44" s="623"/>
      <c r="CJ44" s="623"/>
      <c r="CK44" s="623"/>
      <c r="CL44" s="623"/>
      <c r="CM44" s="623"/>
      <c r="CN44" s="623"/>
      <c r="CO44" s="623"/>
      <c r="CP44" s="623"/>
      <c r="CQ44" s="624"/>
      <c r="CR44" s="625">
        <v>550928</v>
      </c>
      <c r="CS44" s="626"/>
      <c r="CT44" s="626"/>
      <c r="CU44" s="626"/>
      <c r="CV44" s="626"/>
      <c r="CW44" s="626"/>
      <c r="CX44" s="626"/>
      <c r="CY44" s="627"/>
      <c r="CZ44" s="659">
        <v>12.1</v>
      </c>
      <c r="DA44" s="708"/>
      <c r="DB44" s="708"/>
      <c r="DC44" s="709"/>
      <c r="DD44" s="634">
        <v>197753</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339</v>
      </c>
      <c r="CG45" s="623"/>
      <c r="CH45" s="623"/>
      <c r="CI45" s="623"/>
      <c r="CJ45" s="623"/>
      <c r="CK45" s="623"/>
      <c r="CL45" s="623"/>
      <c r="CM45" s="623"/>
      <c r="CN45" s="623"/>
      <c r="CO45" s="623"/>
      <c r="CP45" s="623"/>
      <c r="CQ45" s="624"/>
      <c r="CR45" s="625">
        <v>203184</v>
      </c>
      <c r="CS45" s="657"/>
      <c r="CT45" s="657"/>
      <c r="CU45" s="657"/>
      <c r="CV45" s="657"/>
      <c r="CW45" s="657"/>
      <c r="CX45" s="657"/>
      <c r="CY45" s="658"/>
      <c r="CZ45" s="659">
        <v>4.4000000000000004</v>
      </c>
      <c r="DA45" s="660"/>
      <c r="DB45" s="660"/>
      <c r="DC45" s="661"/>
      <c r="DD45" s="634">
        <v>14027</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340</v>
      </c>
      <c r="CG46" s="623"/>
      <c r="CH46" s="623"/>
      <c r="CI46" s="623"/>
      <c r="CJ46" s="623"/>
      <c r="CK46" s="623"/>
      <c r="CL46" s="623"/>
      <c r="CM46" s="623"/>
      <c r="CN46" s="623"/>
      <c r="CO46" s="623"/>
      <c r="CP46" s="623"/>
      <c r="CQ46" s="624"/>
      <c r="CR46" s="625">
        <v>265432</v>
      </c>
      <c r="CS46" s="626"/>
      <c r="CT46" s="626"/>
      <c r="CU46" s="626"/>
      <c r="CV46" s="626"/>
      <c r="CW46" s="626"/>
      <c r="CX46" s="626"/>
      <c r="CY46" s="627"/>
      <c r="CZ46" s="659">
        <v>5.8</v>
      </c>
      <c r="DA46" s="708"/>
      <c r="DB46" s="708"/>
      <c r="DC46" s="709"/>
      <c r="DD46" s="634">
        <v>115514</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341</v>
      </c>
      <c r="CG47" s="623"/>
      <c r="CH47" s="623"/>
      <c r="CI47" s="623"/>
      <c r="CJ47" s="623"/>
      <c r="CK47" s="623"/>
      <c r="CL47" s="623"/>
      <c r="CM47" s="623"/>
      <c r="CN47" s="623"/>
      <c r="CO47" s="623"/>
      <c r="CP47" s="623"/>
      <c r="CQ47" s="624"/>
      <c r="CR47" s="625">
        <v>43967</v>
      </c>
      <c r="CS47" s="657"/>
      <c r="CT47" s="657"/>
      <c r="CU47" s="657"/>
      <c r="CV47" s="657"/>
      <c r="CW47" s="657"/>
      <c r="CX47" s="657"/>
      <c r="CY47" s="658"/>
      <c r="CZ47" s="659">
        <v>1</v>
      </c>
      <c r="DA47" s="660"/>
      <c r="DB47" s="660"/>
      <c r="DC47" s="661"/>
      <c r="DD47" s="634">
        <v>34715</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342</v>
      </c>
      <c r="CG48" s="623"/>
      <c r="CH48" s="623"/>
      <c r="CI48" s="623"/>
      <c r="CJ48" s="623"/>
      <c r="CK48" s="623"/>
      <c r="CL48" s="623"/>
      <c r="CM48" s="623"/>
      <c r="CN48" s="623"/>
      <c r="CO48" s="623"/>
      <c r="CP48" s="623"/>
      <c r="CQ48" s="624"/>
      <c r="CR48" s="625" t="s">
        <v>222</v>
      </c>
      <c r="CS48" s="626"/>
      <c r="CT48" s="626"/>
      <c r="CU48" s="626"/>
      <c r="CV48" s="626"/>
      <c r="CW48" s="626"/>
      <c r="CX48" s="626"/>
      <c r="CY48" s="627"/>
      <c r="CZ48" s="659" t="s">
        <v>222</v>
      </c>
      <c r="DA48" s="708"/>
      <c r="DB48" s="708"/>
      <c r="DC48" s="709"/>
      <c r="DD48" s="634" t="s">
        <v>222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343</v>
      </c>
      <c r="CE49" s="669"/>
      <c r="CF49" s="669"/>
      <c r="CG49" s="669"/>
      <c r="CH49" s="669"/>
      <c r="CI49" s="669"/>
      <c r="CJ49" s="669"/>
      <c r="CK49" s="669"/>
      <c r="CL49" s="669"/>
      <c r="CM49" s="669"/>
      <c r="CN49" s="669"/>
      <c r="CO49" s="669"/>
      <c r="CP49" s="669"/>
      <c r="CQ49" s="670"/>
      <c r="CR49" s="697">
        <v>4571790</v>
      </c>
      <c r="CS49" s="693"/>
      <c r="CT49" s="693"/>
      <c r="CU49" s="693"/>
      <c r="CV49" s="693"/>
      <c r="CW49" s="693"/>
      <c r="CX49" s="693"/>
      <c r="CY49" s="720"/>
      <c r="CZ49" s="721">
        <v>100</v>
      </c>
      <c r="DA49" s="722"/>
      <c r="DB49" s="722"/>
      <c r="DC49" s="723"/>
      <c r="DD49" s="724">
        <v>3173405</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Z63" sqref="AZ63:BD63"/>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366</v>
      </c>
      <c r="C7" s="752"/>
      <c r="D7" s="752"/>
      <c r="E7" s="752"/>
      <c r="F7" s="752"/>
      <c r="G7" s="752"/>
      <c r="H7" s="752"/>
      <c r="I7" s="752"/>
      <c r="J7" s="752"/>
      <c r="K7" s="752"/>
      <c r="L7" s="752"/>
      <c r="M7" s="752"/>
      <c r="N7" s="752"/>
      <c r="O7" s="752"/>
      <c r="P7" s="753"/>
      <c r="Q7" s="754">
        <v>4969</v>
      </c>
      <c r="R7" s="755"/>
      <c r="S7" s="755"/>
      <c r="T7" s="755"/>
      <c r="U7" s="755"/>
      <c r="V7" s="755">
        <v>4578</v>
      </c>
      <c r="W7" s="755"/>
      <c r="X7" s="755"/>
      <c r="Y7" s="755"/>
      <c r="Z7" s="755"/>
      <c r="AA7" s="755">
        <v>391</v>
      </c>
      <c r="AB7" s="755"/>
      <c r="AC7" s="755"/>
      <c r="AD7" s="755"/>
      <c r="AE7" s="756"/>
      <c r="AF7" s="757">
        <v>325</v>
      </c>
      <c r="AG7" s="758"/>
      <c r="AH7" s="758"/>
      <c r="AI7" s="758"/>
      <c r="AJ7" s="759"/>
      <c r="AK7" s="794">
        <v>2</v>
      </c>
      <c r="AL7" s="795"/>
      <c r="AM7" s="795"/>
      <c r="AN7" s="795"/>
      <c r="AO7" s="795"/>
      <c r="AP7" s="795">
        <v>3409</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556</v>
      </c>
      <c r="BT7" s="799"/>
      <c r="BU7" s="799"/>
      <c r="BV7" s="799"/>
      <c r="BW7" s="799"/>
      <c r="BX7" s="799"/>
      <c r="BY7" s="799"/>
      <c r="BZ7" s="799"/>
      <c r="CA7" s="799"/>
      <c r="CB7" s="799"/>
      <c r="CC7" s="799"/>
      <c r="CD7" s="799"/>
      <c r="CE7" s="799"/>
      <c r="CF7" s="799"/>
      <c r="CG7" s="800"/>
      <c r="CH7" s="791" t="s">
        <v>564</v>
      </c>
      <c r="CI7" s="792"/>
      <c r="CJ7" s="792"/>
      <c r="CK7" s="792"/>
      <c r="CL7" s="793"/>
      <c r="CM7" s="791">
        <v>343</v>
      </c>
      <c r="CN7" s="792"/>
      <c r="CO7" s="792"/>
      <c r="CP7" s="792"/>
      <c r="CQ7" s="793"/>
      <c r="CR7" s="791">
        <v>200</v>
      </c>
      <c r="CS7" s="792"/>
      <c r="CT7" s="792"/>
      <c r="CU7" s="792"/>
      <c r="CV7" s="793"/>
      <c r="CW7" s="791">
        <v>24</v>
      </c>
      <c r="CX7" s="792"/>
      <c r="CY7" s="792"/>
      <c r="CZ7" s="792"/>
      <c r="DA7" s="793"/>
      <c r="DB7" s="791" t="s">
        <v>494</v>
      </c>
      <c r="DC7" s="792"/>
      <c r="DD7" s="792"/>
      <c r="DE7" s="792"/>
      <c r="DF7" s="793"/>
      <c r="DG7" s="791" t="s">
        <v>494</v>
      </c>
      <c r="DH7" s="792"/>
      <c r="DI7" s="792"/>
      <c r="DJ7" s="792"/>
      <c r="DK7" s="793"/>
      <c r="DL7" s="791" t="s">
        <v>494</v>
      </c>
      <c r="DM7" s="792"/>
      <c r="DN7" s="792"/>
      <c r="DO7" s="792"/>
      <c r="DP7" s="793"/>
      <c r="DQ7" s="791" t="s">
        <v>494</v>
      </c>
      <c r="DR7" s="792"/>
      <c r="DS7" s="792"/>
      <c r="DT7" s="792"/>
      <c r="DU7" s="793"/>
      <c r="DV7" s="772"/>
      <c r="DW7" s="773"/>
      <c r="DX7" s="773"/>
      <c r="DY7" s="773"/>
      <c r="DZ7" s="774"/>
      <c r="EA7" s="207"/>
    </row>
    <row r="8" spans="1:131" s="208" customFormat="1" ht="26.25" customHeight="1" x14ac:dyDescent="0.15">
      <c r="A8" s="214">
        <v>2</v>
      </c>
      <c r="B8" s="775" t="s">
        <v>367</v>
      </c>
      <c r="C8" s="776"/>
      <c r="D8" s="776"/>
      <c r="E8" s="776"/>
      <c r="F8" s="776"/>
      <c r="G8" s="776"/>
      <c r="H8" s="776"/>
      <c r="I8" s="776"/>
      <c r="J8" s="776"/>
      <c r="K8" s="776"/>
      <c r="L8" s="776"/>
      <c r="M8" s="776"/>
      <c r="N8" s="776"/>
      <c r="O8" s="776"/>
      <c r="P8" s="777"/>
      <c r="Q8" s="778">
        <v>0</v>
      </c>
      <c r="R8" s="779"/>
      <c r="S8" s="779"/>
      <c r="T8" s="779"/>
      <c r="U8" s="779"/>
      <c r="V8" s="779">
        <v>0</v>
      </c>
      <c r="W8" s="779"/>
      <c r="X8" s="779"/>
      <c r="Y8" s="779"/>
      <c r="Z8" s="779"/>
      <c r="AA8" s="779">
        <v>0</v>
      </c>
      <c r="AB8" s="779"/>
      <c r="AC8" s="779"/>
      <c r="AD8" s="779"/>
      <c r="AE8" s="780"/>
      <c r="AF8" s="781" t="s">
        <v>222</v>
      </c>
      <c r="AG8" s="782"/>
      <c r="AH8" s="782"/>
      <c r="AI8" s="782"/>
      <c r="AJ8" s="783"/>
      <c r="AK8" s="784" t="s">
        <v>558</v>
      </c>
      <c r="AL8" s="785"/>
      <c r="AM8" s="785"/>
      <c r="AN8" s="785"/>
      <c r="AO8" s="785"/>
      <c r="AP8" s="785" t="s">
        <v>559</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557</v>
      </c>
      <c r="BT8" s="789"/>
      <c r="BU8" s="789"/>
      <c r="BV8" s="789"/>
      <c r="BW8" s="789"/>
      <c r="BX8" s="789"/>
      <c r="BY8" s="789"/>
      <c r="BZ8" s="789"/>
      <c r="CA8" s="789"/>
      <c r="CB8" s="789"/>
      <c r="CC8" s="789"/>
      <c r="CD8" s="789"/>
      <c r="CE8" s="789"/>
      <c r="CF8" s="789"/>
      <c r="CG8" s="790"/>
      <c r="CH8" s="801" t="s">
        <v>566</v>
      </c>
      <c r="CI8" s="802"/>
      <c r="CJ8" s="802"/>
      <c r="CK8" s="802"/>
      <c r="CL8" s="803"/>
      <c r="CM8" s="801">
        <v>13</v>
      </c>
      <c r="CN8" s="802"/>
      <c r="CO8" s="802"/>
      <c r="CP8" s="802"/>
      <c r="CQ8" s="803"/>
      <c r="CR8" s="801">
        <v>10</v>
      </c>
      <c r="CS8" s="802"/>
      <c r="CT8" s="802"/>
      <c r="CU8" s="802"/>
      <c r="CV8" s="803"/>
      <c r="CW8" s="801" t="s">
        <v>494</v>
      </c>
      <c r="CX8" s="802"/>
      <c r="CY8" s="802"/>
      <c r="CZ8" s="802"/>
      <c r="DA8" s="803"/>
      <c r="DB8" s="801" t="s">
        <v>494</v>
      </c>
      <c r="DC8" s="802"/>
      <c r="DD8" s="802"/>
      <c r="DE8" s="802"/>
      <c r="DF8" s="803"/>
      <c r="DG8" s="801" t="s">
        <v>494</v>
      </c>
      <c r="DH8" s="802"/>
      <c r="DI8" s="802"/>
      <c r="DJ8" s="802"/>
      <c r="DK8" s="803"/>
      <c r="DL8" s="801" t="s">
        <v>494</v>
      </c>
      <c r="DM8" s="802"/>
      <c r="DN8" s="802"/>
      <c r="DO8" s="802"/>
      <c r="DP8" s="803"/>
      <c r="DQ8" s="801" t="s">
        <v>494</v>
      </c>
      <c r="DR8" s="802"/>
      <c r="DS8" s="802"/>
      <c r="DT8" s="802"/>
      <c r="DU8" s="803"/>
      <c r="DV8" s="804"/>
      <c r="DW8" s="805"/>
      <c r="DX8" s="805"/>
      <c r="DY8" s="805"/>
      <c r="DZ8" s="806"/>
      <c r="EA8" s="207"/>
    </row>
    <row r="9" spans="1:131" s="208" customFormat="1" ht="26.25" customHeight="1" x14ac:dyDescent="0.15">
      <c r="A9" s="214">
        <v>3</v>
      </c>
      <c r="B9" s="775" t="s">
        <v>368</v>
      </c>
      <c r="C9" s="776"/>
      <c r="D9" s="776"/>
      <c r="E9" s="776"/>
      <c r="F9" s="776"/>
      <c r="G9" s="776"/>
      <c r="H9" s="776"/>
      <c r="I9" s="776"/>
      <c r="J9" s="776"/>
      <c r="K9" s="776"/>
      <c r="L9" s="776"/>
      <c r="M9" s="776"/>
      <c r="N9" s="776"/>
      <c r="O9" s="776"/>
      <c r="P9" s="777"/>
      <c r="Q9" s="778">
        <v>2</v>
      </c>
      <c r="R9" s="779"/>
      <c r="S9" s="779"/>
      <c r="T9" s="779"/>
      <c r="U9" s="779"/>
      <c r="V9" s="779">
        <v>2</v>
      </c>
      <c r="W9" s="779"/>
      <c r="X9" s="779"/>
      <c r="Y9" s="779"/>
      <c r="Z9" s="779"/>
      <c r="AA9" s="779">
        <v>0</v>
      </c>
      <c r="AB9" s="779"/>
      <c r="AC9" s="779"/>
      <c r="AD9" s="779"/>
      <c r="AE9" s="780"/>
      <c r="AF9" s="781">
        <v>0</v>
      </c>
      <c r="AG9" s="782"/>
      <c r="AH9" s="782"/>
      <c r="AI9" s="782"/>
      <c r="AJ9" s="783"/>
      <c r="AK9" s="784" t="s">
        <v>558</v>
      </c>
      <c r="AL9" s="785"/>
      <c r="AM9" s="785"/>
      <c r="AN9" s="785"/>
      <c r="AO9" s="785"/>
      <c r="AP9" s="785" t="s">
        <v>558</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369</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370</v>
      </c>
      <c r="B23" s="810" t="s">
        <v>371</v>
      </c>
      <c r="C23" s="811"/>
      <c r="D23" s="811"/>
      <c r="E23" s="811"/>
      <c r="F23" s="811"/>
      <c r="G23" s="811"/>
      <c r="H23" s="811"/>
      <c r="I23" s="811"/>
      <c r="J23" s="811"/>
      <c r="K23" s="811"/>
      <c r="L23" s="811"/>
      <c r="M23" s="811"/>
      <c r="N23" s="811"/>
      <c r="O23" s="811"/>
      <c r="P23" s="812"/>
      <c r="Q23" s="813">
        <v>4970</v>
      </c>
      <c r="R23" s="814"/>
      <c r="S23" s="814"/>
      <c r="T23" s="814"/>
      <c r="U23" s="814"/>
      <c r="V23" s="814">
        <v>4578</v>
      </c>
      <c r="W23" s="814"/>
      <c r="X23" s="814"/>
      <c r="Y23" s="814"/>
      <c r="Z23" s="814"/>
      <c r="AA23" s="814">
        <v>392</v>
      </c>
      <c r="AB23" s="814"/>
      <c r="AC23" s="814"/>
      <c r="AD23" s="814"/>
      <c r="AE23" s="815"/>
      <c r="AF23" s="816">
        <v>325</v>
      </c>
      <c r="AG23" s="814"/>
      <c r="AH23" s="814"/>
      <c r="AI23" s="814"/>
      <c r="AJ23" s="817"/>
      <c r="AK23" s="818"/>
      <c r="AL23" s="819"/>
      <c r="AM23" s="819"/>
      <c r="AN23" s="819"/>
      <c r="AO23" s="819"/>
      <c r="AP23" s="814">
        <v>3409</v>
      </c>
      <c r="AQ23" s="814"/>
      <c r="AR23" s="814"/>
      <c r="AS23" s="814"/>
      <c r="AT23" s="814"/>
      <c r="AU23" s="820"/>
      <c r="AV23" s="820"/>
      <c r="AW23" s="820"/>
      <c r="AX23" s="820"/>
      <c r="AY23" s="821"/>
      <c r="AZ23" s="829" t="s">
        <v>222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372</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373</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349</v>
      </c>
      <c r="B26" s="761"/>
      <c r="C26" s="761"/>
      <c r="D26" s="761"/>
      <c r="E26" s="761"/>
      <c r="F26" s="761"/>
      <c r="G26" s="761"/>
      <c r="H26" s="761"/>
      <c r="I26" s="761"/>
      <c r="J26" s="761"/>
      <c r="K26" s="761"/>
      <c r="L26" s="761"/>
      <c r="M26" s="761"/>
      <c r="N26" s="761"/>
      <c r="O26" s="761"/>
      <c r="P26" s="762"/>
      <c r="Q26" s="737" t="s">
        <v>374</v>
      </c>
      <c r="R26" s="738"/>
      <c r="S26" s="738"/>
      <c r="T26" s="738"/>
      <c r="U26" s="739"/>
      <c r="V26" s="737" t="s">
        <v>375</v>
      </c>
      <c r="W26" s="738"/>
      <c r="X26" s="738"/>
      <c r="Y26" s="738"/>
      <c r="Z26" s="739"/>
      <c r="AA26" s="737" t="s">
        <v>376</v>
      </c>
      <c r="AB26" s="738"/>
      <c r="AC26" s="738"/>
      <c r="AD26" s="738"/>
      <c r="AE26" s="738"/>
      <c r="AF26" s="832" t="s">
        <v>377</v>
      </c>
      <c r="AG26" s="833"/>
      <c r="AH26" s="833"/>
      <c r="AI26" s="833"/>
      <c r="AJ26" s="834"/>
      <c r="AK26" s="738" t="s">
        <v>378</v>
      </c>
      <c r="AL26" s="738"/>
      <c r="AM26" s="738"/>
      <c r="AN26" s="738"/>
      <c r="AO26" s="739"/>
      <c r="AP26" s="737" t="s">
        <v>379</v>
      </c>
      <c r="AQ26" s="738"/>
      <c r="AR26" s="738"/>
      <c r="AS26" s="738"/>
      <c r="AT26" s="739"/>
      <c r="AU26" s="737" t="s">
        <v>380</v>
      </c>
      <c r="AV26" s="738"/>
      <c r="AW26" s="738"/>
      <c r="AX26" s="738"/>
      <c r="AY26" s="739"/>
      <c r="AZ26" s="737" t="s">
        <v>381</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382</v>
      </c>
      <c r="C28" s="752"/>
      <c r="D28" s="752"/>
      <c r="E28" s="752"/>
      <c r="F28" s="752"/>
      <c r="G28" s="752"/>
      <c r="H28" s="752"/>
      <c r="I28" s="752"/>
      <c r="J28" s="752"/>
      <c r="K28" s="752"/>
      <c r="L28" s="752"/>
      <c r="M28" s="752"/>
      <c r="N28" s="752"/>
      <c r="O28" s="752"/>
      <c r="P28" s="753"/>
      <c r="Q28" s="842">
        <v>1441</v>
      </c>
      <c r="R28" s="843"/>
      <c r="S28" s="843"/>
      <c r="T28" s="843"/>
      <c r="U28" s="843"/>
      <c r="V28" s="843">
        <v>1320</v>
      </c>
      <c r="W28" s="843"/>
      <c r="X28" s="843"/>
      <c r="Y28" s="843"/>
      <c r="Z28" s="843"/>
      <c r="AA28" s="843">
        <v>121</v>
      </c>
      <c r="AB28" s="843"/>
      <c r="AC28" s="843"/>
      <c r="AD28" s="843"/>
      <c r="AE28" s="844"/>
      <c r="AF28" s="845">
        <v>121</v>
      </c>
      <c r="AG28" s="843"/>
      <c r="AH28" s="843"/>
      <c r="AI28" s="843"/>
      <c r="AJ28" s="846"/>
      <c r="AK28" s="847">
        <v>82</v>
      </c>
      <c r="AL28" s="838"/>
      <c r="AM28" s="838"/>
      <c r="AN28" s="838"/>
      <c r="AO28" s="838"/>
      <c r="AP28" s="838" t="s">
        <v>560</v>
      </c>
      <c r="AQ28" s="838"/>
      <c r="AR28" s="838"/>
      <c r="AS28" s="838"/>
      <c r="AT28" s="838"/>
      <c r="AU28" s="838" t="s">
        <v>561</v>
      </c>
      <c r="AV28" s="838"/>
      <c r="AW28" s="838"/>
      <c r="AX28" s="838"/>
      <c r="AY28" s="838"/>
      <c r="AZ28" s="839" t="s">
        <v>561</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383</v>
      </c>
      <c r="C29" s="776"/>
      <c r="D29" s="776"/>
      <c r="E29" s="776"/>
      <c r="F29" s="776"/>
      <c r="G29" s="776"/>
      <c r="H29" s="776"/>
      <c r="I29" s="776"/>
      <c r="J29" s="776"/>
      <c r="K29" s="776"/>
      <c r="L29" s="776"/>
      <c r="M29" s="776"/>
      <c r="N29" s="776"/>
      <c r="O29" s="776"/>
      <c r="P29" s="777"/>
      <c r="Q29" s="778">
        <v>923</v>
      </c>
      <c r="R29" s="779"/>
      <c r="S29" s="779"/>
      <c r="T29" s="779"/>
      <c r="U29" s="779"/>
      <c r="V29" s="779">
        <v>911</v>
      </c>
      <c r="W29" s="779"/>
      <c r="X29" s="779"/>
      <c r="Y29" s="779"/>
      <c r="Z29" s="779"/>
      <c r="AA29" s="779">
        <v>12</v>
      </c>
      <c r="AB29" s="779"/>
      <c r="AC29" s="779"/>
      <c r="AD29" s="779"/>
      <c r="AE29" s="780"/>
      <c r="AF29" s="781">
        <v>12</v>
      </c>
      <c r="AG29" s="782"/>
      <c r="AH29" s="782"/>
      <c r="AI29" s="782"/>
      <c r="AJ29" s="783"/>
      <c r="AK29" s="850">
        <v>131</v>
      </c>
      <c r="AL29" s="851"/>
      <c r="AM29" s="851"/>
      <c r="AN29" s="851"/>
      <c r="AO29" s="851"/>
      <c r="AP29" s="851" t="s">
        <v>494</v>
      </c>
      <c r="AQ29" s="851"/>
      <c r="AR29" s="851"/>
      <c r="AS29" s="851"/>
      <c r="AT29" s="851"/>
      <c r="AU29" s="851" t="s">
        <v>494</v>
      </c>
      <c r="AV29" s="851"/>
      <c r="AW29" s="851"/>
      <c r="AX29" s="851"/>
      <c r="AY29" s="851"/>
      <c r="AZ29" s="852" t="s">
        <v>494</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384</v>
      </c>
      <c r="C30" s="776"/>
      <c r="D30" s="776"/>
      <c r="E30" s="776"/>
      <c r="F30" s="776"/>
      <c r="G30" s="776"/>
      <c r="H30" s="776"/>
      <c r="I30" s="776"/>
      <c r="J30" s="776"/>
      <c r="K30" s="776"/>
      <c r="L30" s="776"/>
      <c r="M30" s="776"/>
      <c r="N30" s="776"/>
      <c r="O30" s="776"/>
      <c r="P30" s="777"/>
      <c r="Q30" s="778">
        <v>146</v>
      </c>
      <c r="R30" s="779"/>
      <c r="S30" s="779"/>
      <c r="T30" s="779"/>
      <c r="U30" s="779"/>
      <c r="V30" s="779">
        <v>146</v>
      </c>
      <c r="W30" s="779"/>
      <c r="X30" s="779"/>
      <c r="Y30" s="779"/>
      <c r="Z30" s="779"/>
      <c r="AA30" s="779">
        <v>0</v>
      </c>
      <c r="AB30" s="779"/>
      <c r="AC30" s="779"/>
      <c r="AD30" s="779"/>
      <c r="AE30" s="780"/>
      <c r="AF30" s="781">
        <v>0</v>
      </c>
      <c r="AG30" s="782"/>
      <c r="AH30" s="782"/>
      <c r="AI30" s="782"/>
      <c r="AJ30" s="783"/>
      <c r="AK30" s="850">
        <v>35</v>
      </c>
      <c r="AL30" s="851"/>
      <c r="AM30" s="851"/>
      <c r="AN30" s="851"/>
      <c r="AO30" s="851"/>
      <c r="AP30" s="851" t="s">
        <v>494</v>
      </c>
      <c r="AQ30" s="851"/>
      <c r="AR30" s="851"/>
      <c r="AS30" s="851"/>
      <c r="AT30" s="851"/>
      <c r="AU30" s="851" t="s">
        <v>494</v>
      </c>
      <c r="AV30" s="851"/>
      <c r="AW30" s="851"/>
      <c r="AX30" s="851"/>
      <c r="AY30" s="851"/>
      <c r="AZ30" s="852" t="s">
        <v>494</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385</v>
      </c>
      <c r="C31" s="776"/>
      <c r="D31" s="776"/>
      <c r="E31" s="776"/>
      <c r="F31" s="776"/>
      <c r="G31" s="776"/>
      <c r="H31" s="776"/>
      <c r="I31" s="776"/>
      <c r="J31" s="776"/>
      <c r="K31" s="776"/>
      <c r="L31" s="776"/>
      <c r="M31" s="776"/>
      <c r="N31" s="776"/>
      <c r="O31" s="776"/>
      <c r="P31" s="777"/>
      <c r="Q31" s="778">
        <v>41</v>
      </c>
      <c r="R31" s="779"/>
      <c r="S31" s="779"/>
      <c r="T31" s="779"/>
      <c r="U31" s="779"/>
      <c r="V31" s="779">
        <v>39</v>
      </c>
      <c r="W31" s="779"/>
      <c r="X31" s="779"/>
      <c r="Y31" s="779"/>
      <c r="Z31" s="779"/>
      <c r="AA31" s="779">
        <v>2</v>
      </c>
      <c r="AB31" s="779"/>
      <c r="AC31" s="779"/>
      <c r="AD31" s="779"/>
      <c r="AE31" s="780"/>
      <c r="AF31" s="781">
        <v>2</v>
      </c>
      <c r="AG31" s="782"/>
      <c r="AH31" s="782"/>
      <c r="AI31" s="782"/>
      <c r="AJ31" s="783"/>
      <c r="AK31" s="850" t="s">
        <v>560</v>
      </c>
      <c r="AL31" s="851"/>
      <c r="AM31" s="851"/>
      <c r="AN31" s="851"/>
      <c r="AO31" s="851"/>
      <c r="AP31" s="851" t="s">
        <v>494</v>
      </c>
      <c r="AQ31" s="851"/>
      <c r="AR31" s="851"/>
      <c r="AS31" s="851"/>
      <c r="AT31" s="851"/>
      <c r="AU31" s="851" t="s">
        <v>494</v>
      </c>
      <c r="AV31" s="851"/>
      <c r="AW31" s="851"/>
      <c r="AX31" s="851"/>
      <c r="AY31" s="851"/>
      <c r="AZ31" s="852" t="s">
        <v>494</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386</v>
      </c>
      <c r="C32" s="776"/>
      <c r="D32" s="776"/>
      <c r="E32" s="776"/>
      <c r="F32" s="776"/>
      <c r="G32" s="776"/>
      <c r="H32" s="776"/>
      <c r="I32" s="776"/>
      <c r="J32" s="776"/>
      <c r="K32" s="776"/>
      <c r="L32" s="776"/>
      <c r="M32" s="776"/>
      <c r="N32" s="776"/>
      <c r="O32" s="776"/>
      <c r="P32" s="777"/>
      <c r="Q32" s="778">
        <v>277</v>
      </c>
      <c r="R32" s="779"/>
      <c r="S32" s="779"/>
      <c r="T32" s="779"/>
      <c r="U32" s="779"/>
      <c r="V32" s="779">
        <v>253</v>
      </c>
      <c r="W32" s="779"/>
      <c r="X32" s="779"/>
      <c r="Y32" s="779"/>
      <c r="Z32" s="779"/>
      <c r="AA32" s="779">
        <v>24</v>
      </c>
      <c r="AB32" s="779"/>
      <c r="AC32" s="779"/>
      <c r="AD32" s="779"/>
      <c r="AE32" s="780"/>
      <c r="AF32" s="781">
        <v>242</v>
      </c>
      <c r="AG32" s="782"/>
      <c r="AH32" s="782"/>
      <c r="AI32" s="782"/>
      <c r="AJ32" s="783"/>
      <c r="AK32" s="850">
        <v>2</v>
      </c>
      <c r="AL32" s="851"/>
      <c r="AM32" s="851"/>
      <c r="AN32" s="851"/>
      <c r="AO32" s="851"/>
      <c r="AP32" s="851">
        <v>115</v>
      </c>
      <c r="AQ32" s="851"/>
      <c r="AR32" s="851"/>
      <c r="AS32" s="851"/>
      <c r="AT32" s="851"/>
      <c r="AU32" s="851">
        <v>0</v>
      </c>
      <c r="AV32" s="851"/>
      <c r="AW32" s="851"/>
      <c r="AX32" s="851"/>
      <c r="AY32" s="851"/>
      <c r="AZ32" s="852" t="s">
        <v>561</v>
      </c>
      <c r="BA32" s="852"/>
      <c r="BB32" s="852"/>
      <c r="BC32" s="852"/>
      <c r="BD32" s="852"/>
      <c r="BE32" s="848" t="s">
        <v>387</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388</v>
      </c>
      <c r="C33" s="776"/>
      <c r="D33" s="776"/>
      <c r="E33" s="776"/>
      <c r="F33" s="776"/>
      <c r="G33" s="776"/>
      <c r="H33" s="776"/>
      <c r="I33" s="776"/>
      <c r="J33" s="776"/>
      <c r="K33" s="776"/>
      <c r="L33" s="776"/>
      <c r="M33" s="776"/>
      <c r="N33" s="776"/>
      <c r="O33" s="776"/>
      <c r="P33" s="777"/>
      <c r="Q33" s="778">
        <v>333</v>
      </c>
      <c r="R33" s="779"/>
      <c r="S33" s="779"/>
      <c r="T33" s="779"/>
      <c r="U33" s="779"/>
      <c r="V33" s="779">
        <v>295</v>
      </c>
      <c r="W33" s="779"/>
      <c r="X33" s="779"/>
      <c r="Y33" s="779"/>
      <c r="Z33" s="779"/>
      <c r="AA33" s="779">
        <v>38</v>
      </c>
      <c r="AB33" s="779"/>
      <c r="AC33" s="779"/>
      <c r="AD33" s="779"/>
      <c r="AE33" s="780"/>
      <c r="AF33" s="781">
        <v>99</v>
      </c>
      <c r="AG33" s="782"/>
      <c r="AH33" s="782"/>
      <c r="AI33" s="782"/>
      <c r="AJ33" s="783"/>
      <c r="AK33" s="850">
        <v>242</v>
      </c>
      <c r="AL33" s="851"/>
      <c r="AM33" s="851"/>
      <c r="AN33" s="851"/>
      <c r="AO33" s="851"/>
      <c r="AP33" s="851">
        <v>3529</v>
      </c>
      <c r="AQ33" s="851"/>
      <c r="AR33" s="851"/>
      <c r="AS33" s="851"/>
      <c r="AT33" s="851"/>
      <c r="AU33" s="851">
        <v>2818</v>
      </c>
      <c r="AV33" s="851"/>
      <c r="AW33" s="851"/>
      <c r="AX33" s="851"/>
      <c r="AY33" s="851"/>
      <c r="AZ33" s="852" t="s">
        <v>561</v>
      </c>
      <c r="BA33" s="852"/>
      <c r="BB33" s="852"/>
      <c r="BC33" s="852"/>
      <c r="BD33" s="852"/>
      <c r="BE33" s="848" t="s">
        <v>387</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389</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370</v>
      </c>
      <c r="B63" s="810" t="s">
        <v>390</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476</v>
      </c>
      <c r="AG63" s="862"/>
      <c r="AH63" s="862"/>
      <c r="AI63" s="862"/>
      <c r="AJ63" s="863"/>
      <c r="AK63" s="864"/>
      <c r="AL63" s="859"/>
      <c r="AM63" s="859"/>
      <c r="AN63" s="859"/>
      <c r="AO63" s="859"/>
      <c r="AP63" s="862">
        <v>3644</v>
      </c>
      <c r="AQ63" s="862"/>
      <c r="AR63" s="862"/>
      <c r="AS63" s="862"/>
      <c r="AT63" s="862"/>
      <c r="AU63" s="862">
        <v>2818</v>
      </c>
      <c r="AV63" s="862"/>
      <c r="AW63" s="862"/>
      <c r="AX63" s="862"/>
      <c r="AY63" s="862"/>
      <c r="AZ63" s="866"/>
      <c r="BA63" s="866"/>
      <c r="BB63" s="866"/>
      <c r="BC63" s="866"/>
      <c r="BD63" s="866"/>
      <c r="BE63" s="867"/>
      <c r="BF63" s="867"/>
      <c r="BG63" s="867"/>
      <c r="BH63" s="867"/>
      <c r="BI63" s="868"/>
      <c r="BJ63" s="869" t="s">
        <v>222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392</v>
      </c>
      <c r="B66" s="761"/>
      <c r="C66" s="761"/>
      <c r="D66" s="761"/>
      <c r="E66" s="761"/>
      <c r="F66" s="761"/>
      <c r="G66" s="761"/>
      <c r="H66" s="761"/>
      <c r="I66" s="761"/>
      <c r="J66" s="761"/>
      <c r="K66" s="761"/>
      <c r="L66" s="761"/>
      <c r="M66" s="761"/>
      <c r="N66" s="761"/>
      <c r="O66" s="761"/>
      <c r="P66" s="762"/>
      <c r="Q66" s="737" t="s">
        <v>374</v>
      </c>
      <c r="R66" s="738"/>
      <c r="S66" s="738"/>
      <c r="T66" s="738"/>
      <c r="U66" s="739"/>
      <c r="V66" s="737" t="s">
        <v>375</v>
      </c>
      <c r="W66" s="738"/>
      <c r="X66" s="738"/>
      <c r="Y66" s="738"/>
      <c r="Z66" s="739"/>
      <c r="AA66" s="737" t="s">
        <v>376</v>
      </c>
      <c r="AB66" s="738"/>
      <c r="AC66" s="738"/>
      <c r="AD66" s="738"/>
      <c r="AE66" s="739"/>
      <c r="AF66" s="872" t="s">
        <v>377</v>
      </c>
      <c r="AG66" s="833"/>
      <c r="AH66" s="833"/>
      <c r="AI66" s="833"/>
      <c r="AJ66" s="873"/>
      <c r="AK66" s="737" t="s">
        <v>378</v>
      </c>
      <c r="AL66" s="761"/>
      <c r="AM66" s="761"/>
      <c r="AN66" s="761"/>
      <c r="AO66" s="762"/>
      <c r="AP66" s="737" t="s">
        <v>379</v>
      </c>
      <c r="AQ66" s="738"/>
      <c r="AR66" s="738"/>
      <c r="AS66" s="738"/>
      <c r="AT66" s="739"/>
      <c r="AU66" s="737" t="s">
        <v>393</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536</v>
      </c>
      <c r="C68" s="890"/>
      <c r="D68" s="890"/>
      <c r="E68" s="890"/>
      <c r="F68" s="890"/>
      <c r="G68" s="890"/>
      <c r="H68" s="890"/>
      <c r="I68" s="890"/>
      <c r="J68" s="890"/>
      <c r="K68" s="890"/>
      <c r="L68" s="890"/>
      <c r="M68" s="890"/>
      <c r="N68" s="890"/>
      <c r="O68" s="890"/>
      <c r="P68" s="891"/>
      <c r="Q68" s="892">
        <v>7534</v>
      </c>
      <c r="R68" s="886"/>
      <c r="S68" s="886"/>
      <c r="T68" s="886"/>
      <c r="U68" s="886"/>
      <c r="V68" s="886">
        <v>7409</v>
      </c>
      <c r="W68" s="886"/>
      <c r="X68" s="886"/>
      <c r="Y68" s="886"/>
      <c r="Z68" s="886"/>
      <c r="AA68" s="886">
        <v>125</v>
      </c>
      <c r="AB68" s="886"/>
      <c r="AC68" s="886"/>
      <c r="AD68" s="886"/>
      <c r="AE68" s="886"/>
      <c r="AF68" s="886">
        <v>125</v>
      </c>
      <c r="AG68" s="886"/>
      <c r="AH68" s="886"/>
      <c r="AI68" s="886"/>
      <c r="AJ68" s="886"/>
      <c r="AK68" s="886">
        <v>564</v>
      </c>
      <c r="AL68" s="886"/>
      <c r="AM68" s="886"/>
      <c r="AN68" s="886"/>
      <c r="AO68" s="886"/>
      <c r="AP68" s="886" t="s">
        <v>566</v>
      </c>
      <c r="AQ68" s="886"/>
      <c r="AR68" s="886"/>
      <c r="AS68" s="886"/>
      <c r="AT68" s="886"/>
      <c r="AU68" s="886" t="s">
        <v>564</v>
      </c>
      <c r="AV68" s="886"/>
      <c r="AW68" s="886"/>
      <c r="AX68" s="886"/>
      <c r="AY68" s="886"/>
      <c r="AZ68" s="887" t="s">
        <v>550</v>
      </c>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537</v>
      </c>
      <c r="C69" s="894"/>
      <c r="D69" s="894"/>
      <c r="E69" s="894"/>
      <c r="F69" s="894"/>
      <c r="G69" s="894"/>
      <c r="H69" s="894"/>
      <c r="I69" s="894"/>
      <c r="J69" s="894"/>
      <c r="K69" s="894"/>
      <c r="L69" s="894"/>
      <c r="M69" s="894"/>
      <c r="N69" s="894"/>
      <c r="O69" s="894"/>
      <c r="P69" s="895"/>
      <c r="Q69" s="896">
        <v>1184</v>
      </c>
      <c r="R69" s="851"/>
      <c r="S69" s="851"/>
      <c r="T69" s="851"/>
      <c r="U69" s="851"/>
      <c r="V69" s="851">
        <v>655</v>
      </c>
      <c r="W69" s="851"/>
      <c r="X69" s="851"/>
      <c r="Y69" s="851"/>
      <c r="Z69" s="851"/>
      <c r="AA69" s="851">
        <v>529</v>
      </c>
      <c r="AB69" s="851"/>
      <c r="AC69" s="851"/>
      <c r="AD69" s="851"/>
      <c r="AE69" s="851"/>
      <c r="AF69" s="851">
        <v>529</v>
      </c>
      <c r="AG69" s="851"/>
      <c r="AH69" s="851"/>
      <c r="AI69" s="851"/>
      <c r="AJ69" s="851"/>
      <c r="AK69" s="851">
        <v>0</v>
      </c>
      <c r="AL69" s="851"/>
      <c r="AM69" s="851"/>
      <c r="AN69" s="851"/>
      <c r="AO69" s="851"/>
      <c r="AP69" s="851" t="s">
        <v>564</v>
      </c>
      <c r="AQ69" s="851"/>
      <c r="AR69" s="851"/>
      <c r="AS69" s="851"/>
      <c r="AT69" s="851"/>
      <c r="AU69" s="851" t="s">
        <v>564</v>
      </c>
      <c r="AV69" s="851"/>
      <c r="AW69" s="851"/>
      <c r="AX69" s="851"/>
      <c r="AY69" s="851"/>
      <c r="AZ69" s="897" t="s">
        <v>551</v>
      </c>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568</v>
      </c>
      <c r="C70" s="894"/>
      <c r="D70" s="894"/>
      <c r="E70" s="894"/>
      <c r="F70" s="894"/>
      <c r="G70" s="894"/>
      <c r="H70" s="894"/>
      <c r="I70" s="894"/>
      <c r="J70" s="894"/>
      <c r="K70" s="894"/>
      <c r="L70" s="894"/>
      <c r="M70" s="894"/>
      <c r="N70" s="894"/>
      <c r="O70" s="894"/>
      <c r="P70" s="895"/>
      <c r="Q70" s="896">
        <v>231</v>
      </c>
      <c r="R70" s="851"/>
      <c r="S70" s="851"/>
      <c r="T70" s="851"/>
      <c r="U70" s="851"/>
      <c r="V70" s="851">
        <v>206</v>
      </c>
      <c r="W70" s="851"/>
      <c r="X70" s="851"/>
      <c r="Y70" s="851"/>
      <c r="Z70" s="851"/>
      <c r="AA70" s="851">
        <v>25</v>
      </c>
      <c r="AB70" s="851"/>
      <c r="AC70" s="851"/>
      <c r="AD70" s="851"/>
      <c r="AE70" s="851"/>
      <c r="AF70" s="851">
        <v>25</v>
      </c>
      <c r="AG70" s="851"/>
      <c r="AH70" s="851"/>
      <c r="AI70" s="851"/>
      <c r="AJ70" s="851"/>
      <c r="AK70" s="851">
        <v>231</v>
      </c>
      <c r="AL70" s="851"/>
      <c r="AM70" s="851"/>
      <c r="AN70" s="851"/>
      <c r="AO70" s="851"/>
      <c r="AP70" s="851" t="s">
        <v>564</v>
      </c>
      <c r="AQ70" s="851"/>
      <c r="AR70" s="851"/>
      <c r="AS70" s="851"/>
      <c r="AT70" s="851"/>
      <c r="AU70" s="851" t="s">
        <v>564</v>
      </c>
      <c r="AV70" s="851"/>
      <c r="AW70" s="851"/>
      <c r="AX70" s="851"/>
      <c r="AY70" s="851"/>
      <c r="AZ70" s="897" t="s">
        <v>569</v>
      </c>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538</v>
      </c>
      <c r="C71" s="894"/>
      <c r="D71" s="894"/>
      <c r="E71" s="894"/>
      <c r="F71" s="894"/>
      <c r="G71" s="894"/>
      <c r="H71" s="894"/>
      <c r="I71" s="894"/>
      <c r="J71" s="894"/>
      <c r="K71" s="894"/>
      <c r="L71" s="894"/>
      <c r="M71" s="894"/>
      <c r="N71" s="894"/>
      <c r="O71" s="894"/>
      <c r="P71" s="895"/>
      <c r="Q71" s="896">
        <v>6</v>
      </c>
      <c r="R71" s="851"/>
      <c r="S71" s="851"/>
      <c r="T71" s="851"/>
      <c r="U71" s="851"/>
      <c r="V71" s="851">
        <v>3</v>
      </c>
      <c r="W71" s="851"/>
      <c r="X71" s="851"/>
      <c r="Y71" s="851"/>
      <c r="Z71" s="851"/>
      <c r="AA71" s="851">
        <v>3</v>
      </c>
      <c r="AB71" s="851"/>
      <c r="AC71" s="851"/>
      <c r="AD71" s="851"/>
      <c r="AE71" s="851"/>
      <c r="AF71" s="851">
        <v>3</v>
      </c>
      <c r="AG71" s="851"/>
      <c r="AH71" s="851"/>
      <c r="AI71" s="851"/>
      <c r="AJ71" s="851"/>
      <c r="AK71" s="851">
        <v>0</v>
      </c>
      <c r="AL71" s="851"/>
      <c r="AM71" s="851"/>
      <c r="AN71" s="851"/>
      <c r="AO71" s="851"/>
      <c r="AP71" s="851" t="s">
        <v>564</v>
      </c>
      <c r="AQ71" s="851"/>
      <c r="AR71" s="851"/>
      <c r="AS71" s="851"/>
      <c r="AT71" s="851"/>
      <c r="AU71" s="851" t="s">
        <v>564</v>
      </c>
      <c r="AV71" s="851"/>
      <c r="AW71" s="851"/>
      <c r="AX71" s="851"/>
      <c r="AY71" s="851"/>
      <c r="AZ71" s="897" t="s">
        <v>552</v>
      </c>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539</v>
      </c>
      <c r="C72" s="894"/>
      <c r="D72" s="894"/>
      <c r="E72" s="894"/>
      <c r="F72" s="894"/>
      <c r="G72" s="894"/>
      <c r="H72" s="894"/>
      <c r="I72" s="894"/>
      <c r="J72" s="894"/>
      <c r="K72" s="894"/>
      <c r="L72" s="894"/>
      <c r="M72" s="894"/>
      <c r="N72" s="894"/>
      <c r="O72" s="894"/>
      <c r="P72" s="895"/>
      <c r="Q72" s="896">
        <v>107</v>
      </c>
      <c r="R72" s="851"/>
      <c r="S72" s="851"/>
      <c r="T72" s="851"/>
      <c r="U72" s="851"/>
      <c r="V72" s="851">
        <v>73</v>
      </c>
      <c r="W72" s="851"/>
      <c r="X72" s="851"/>
      <c r="Y72" s="851"/>
      <c r="Z72" s="851"/>
      <c r="AA72" s="851">
        <v>34</v>
      </c>
      <c r="AB72" s="851"/>
      <c r="AC72" s="851"/>
      <c r="AD72" s="851"/>
      <c r="AE72" s="851"/>
      <c r="AF72" s="851">
        <v>34</v>
      </c>
      <c r="AG72" s="851"/>
      <c r="AH72" s="851"/>
      <c r="AI72" s="851"/>
      <c r="AJ72" s="851"/>
      <c r="AK72" s="851">
        <v>10</v>
      </c>
      <c r="AL72" s="851"/>
      <c r="AM72" s="851"/>
      <c r="AN72" s="851"/>
      <c r="AO72" s="851"/>
      <c r="AP72" s="851" t="s">
        <v>564</v>
      </c>
      <c r="AQ72" s="851"/>
      <c r="AR72" s="851"/>
      <c r="AS72" s="851"/>
      <c r="AT72" s="851"/>
      <c r="AU72" s="851" t="s">
        <v>564</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540</v>
      </c>
      <c r="C73" s="894"/>
      <c r="D73" s="894"/>
      <c r="E73" s="894"/>
      <c r="F73" s="894"/>
      <c r="G73" s="894"/>
      <c r="H73" s="894"/>
      <c r="I73" s="894"/>
      <c r="J73" s="894"/>
      <c r="K73" s="894"/>
      <c r="L73" s="894"/>
      <c r="M73" s="894"/>
      <c r="N73" s="894"/>
      <c r="O73" s="894"/>
      <c r="P73" s="895"/>
      <c r="Q73" s="896">
        <v>162</v>
      </c>
      <c r="R73" s="851"/>
      <c r="S73" s="851"/>
      <c r="T73" s="851"/>
      <c r="U73" s="851"/>
      <c r="V73" s="851">
        <v>158</v>
      </c>
      <c r="W73" s="851"/>
      <c r="X73" s="851"/>
      <c r="Y73" s="851"/>
      <c r="Z73" s="851"/>
      <c r="AA73" s="851">
        <v>4</v>
      </c>
      <c r="AB73" s="851"/>
      <c r="AC73" s="851"/>
      <c r="AD73" s="851"/>
      <c r="AE73" s="851"/>
      <c r="AF73" s="851">
        <v>4</v>
      </c>
      <c r="AG73" s="851"/>
      <c r="AH73" s="851"/>
      <c r="AI73" s="851"/>
      <c r="AJ73" s="851"/>
      <c r="AK73" s="851" t="s">
        <v>562</v>
      </c>
      <c r="AL73" s="851"/>
      <c r="AM73" s="851"/>
      <c r="AN73" s="851"/>
      <c r="AO73" s="851"/>
      <c r="AP73" s="851">
        <v>13</v>
      </c>
      <c r="AQ73" s="851"/>
      <c r="AR73" s="851"/>
      <c r="AS73" s="851"/>
      <c r="AT73" s="851"/>
      <c r="AU73" s="851">
        <v>2</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541</v>
      </c>
      <c r="C74" s="894"/>
      <c r="D74" s="894"/>
      <c r="E74" s="894"/>
      <c r="F74" s="894"/>
      <c r="G74" s="894"/>
      <c r="H74" s="894"/>
      <c r="I74" s="894"/>
      <c r="J74" s="894"/>
      <c r="K74" s="894"/>
      <c r="L74" s="894"/>
      <c r="M74" s="894"/>
      <c r="N74" s="894"/>
      <c r="O74" s="894"/>
      <c r="P74" s="895"/>
      <c r="Q74" s="896">
        <v>663</v>
      </c>
      <c r="R74" s="851"/>
      <c r="S74" s="851"/>
      <c r="T74" s="851"/>
      <c r="U74" s="851"/>
      <c r="V74" s="851">
        <v>629</v>
      </c>
      <c r="W74" s="851"/>
      <c r="X74" s="851"/>
      <c r="Y74" s="851"/>
      <c r="Z74" s="851"/>
      <c r="AA74" s="851">
        <v>34</v>
      </c>
      <c r="AB74" s="851"/>
      <c r="AC74" s="851"/>
      <c r="AD74" s="851"/>
      <c r="AE74" s="851"/>
      <c r="AF74" s="851">
        <v>34</v>
      </c>
      <c r="AG74" s="851"/>
      <c r="AH74" s="851"/>
      <c r="AI74" s="851"/>
      <c r="AJ74" s="851"/>
      <c r="AK74" s="851" t="s">
        <v>562</v>
      </c>
      <c r="AL74" s="851"/>
      <c r="AM74" s="851"/>
      <c r="AN74" s="851"/>
      <c r="AO74" s="851"/>
      <c r="AP74" s="851">
        <v>692</v>
      </c>
      <c r="AQ74" s="851"/>
      <c r="AR74" s="851"/>
      <c r="AS74" s="851"/>
      <c r="AT74" s="851"/>
      <c r="AU74" s="851">
        <v>90</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542</v>
      </c>
      <c r="C75" s="894"/>
      <c r="D75" s="894"/>
      <c r="E75" s="894"/>
      <c r="F75" s="894"/>
      <c r="G75" s="894"/>
      <c r="H75" s="894"/>
      <c r="I75" s="894"/>
      <c r="J75" s="894"/>
      <c r="K75" s="894"/>
      <c r="L75" s="894"/>
      <c r="M75" s="894"/>
      <c r="N75" s="894"/>
      <c r="O75" s="894"/>
      <c r="P75" s="895"/>
      <c r="Q75" s="899">
        <v>707</v>
      </c>
      <c r="R75" s="900"/>
      <c r="S75" s="900"/>
      <c r="T75" s="900"/>
      <c r="U75" s="850"/>
      <c r="V75" s="901">
        <v>676</v>
      </c>
      <c r="W75" s="900"/>
      <c r="X75" s="900"/>
      <c r="Y75" s="900"/>
      <c r="Z75" s="850"/>
      <c r="AA75" s="901">
        <v>31</v>
      </c>
      <c r="AB75" s="900"/>
      <c r="AC75" s="900"/>
      <c r="AD75" s="900"/>
      <c r="AE75" s="850"/>
      <c r="AF75" s="901">
        <v>31</v>
      </c>
      <c r="AG75" s="900"/>
      <c r="AH75" s="900"/>
      <c r="AI75" s="900"/>
      <c r="AJ75" s="850"/>
      <c r="AK75" s="901" t="s">
        <v>562</v>
      </c>
      <c r="AL75" s="900"/>
      <c r="AM75" s="900"/>
      <c r="AN75" s="900"/>
      <c r="AO75" s="850"/>
      <c r="AP75" s="901">
        <v>18</v>
      </c>
      <c r="AQ75" s="900"/>
      <c r="AR75" s="900"/>
      <c r="AS75" s="900"/>
      <c r="AT75" s="850"/>
      <c r="AU75" s="901">
        <v>1</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543</v>
      </c>
      <c r="C76" s="894"/>
      <c r="D76" s="894"/>
      <c r="E76" s="894"/>
      <c r="F76" s="894"/>
      <c r="G76" s="894"/>
      <c r="H76" s="894"/>
      <c r="I76" s="894"/>
      <c r="J76" s="894"/>
      <c r="K76" s="894"/>
      <c r="L76" s="894"/>
      <c r="M76" s="894"/>
      <c r="N76" s="894"/>
      <c r="O76" s="894"/>
      <c r="P76" s="895"/>
      <c r="Q76" s="899">
        <v>1401</v>
      </c>
      <c r="R76" s="900"/>
      <c r="S76" s="900"/>
      <c r="T76" s="900"/>
      <c r="U76" s="850"/>
      <c r="V76" s="901">
        <v>1396</v>
      </c>
      <c r="W76" s="900"/>
      <c r="X76" s="900"/>
      <c r="Y76" s="900"/>
      <c r="Z76" s="850"/>
      <c r="AA76" s="901">
        <v>5</v>
      </c>
      <c r="AB76" s="900"/>
      <c r="AC76" s="900"/>
      <c r="AD76" s="900"/>
      <c r="AE76" s="850"/>
      <c r="AF76" s="901">
        <v>5</v>
      </c>
      <c r="AG76" s="900"/>
      <c r="AH76" s="900"/>
      <c r="AI76" s="900"/>
      <c r="AJ76" s="850"/>
      <c r="AK76" s="901" t="s">
        <v>562</v>
      </c>
      <c r="AL76" s="900"/>
      <c r="AM76" s="900"/>
      <c r="AN76" s="900"/>
      <c r="AO76" s="850"/>
      <c r="AP76" s="901">
        <v>800</v>
      </c>
      <c r="AQ76" s="900"/>
      <c r="AR76" s="900"/>
      <c r="AS76" s="900"/>
      <c r="AT76" s="850"/>
      <c r="AU76" s="901">
        <v>123</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t="s">
        <v>544</v>
      </c>
      <c r="C77" s="894"/>
      <c r="D77" s="894"/>
      <c r="E77" s="894"/>
      <c r="F77" s="894"/>
      <c r="G77" s="894"/>
      <c r="H77" s="894"/>
      <c r="I77" s="894"/>
      <c r="J77" s="894"/>
      <c r="K77" s="894"/>
      <c r="L77" s="894"/>
      <c r="M77" s="894"/>
      <c r="N77" s="894"/>
      <c r="O77" s="894"/>
      <c r="P77" s="895"/>
      <c r="Q77" s="899">
        <v>216</v>
      </c>
      <c r="R77" s="900"/>
      <c r="S77" s="900"/>
      <c r="T77" s="900"/>
      <c r="U77" s="850"/>
      <c r="V77" s="901">
        <v>31</v>
      </c>
      <c r="W77" s="900"/>
      <c r="X77" s="900"/>
      <c r="Y77" s="900"/>
      <c r="Z77" s="850"/>
      <c r="AA77" s="901">
        <v>185</v>
      </c>
      <c r="AB77" s="900"/>
      <c r="AC77" s="900"/>
      <c r="AD77" s="900"/>
      <c r="AE77" s="850"/>
      <c r="AF77" s="901">
        <v>185</v>
      </c>
      <c r="AG77" s="900"/>
      <c r="AH77" s="900"/>
      <c r="AI77" s="900"/>
      <c r="AJ77" s="850"/>
      <c r="AK77" s="901" t="s">
        <v>562</v>
      </c>
      <c r="AL77" s="900"/>
      <c r="AM77" s="900"/>
      <c r="AN77" s="900"/>
      <c r="AO77" s="850"/>
      <c r="AP77" s="901" t="s">
        <v>566</v>
      </c>
      <c r="AQ77" s="900"/>
      <c r="AR77" s="900"/>
      <c r="AS77" s="900"/>
      <c r="AT77" s="850"/>
      <c r="AU77" s="901" t="s">
        <v>564</v>
      </c>
      <c r="AV77" s="900"/>
      <c r="AW77" s="900"/>
      <c r="AX77" s="900"/>
      <c r="AY77" s="850"/>
      <c r="AZ77" s="897" t="s">
        <v>553</v>
      </c>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t="s">
        <v>545</v>
      </c>
      <c r="C78" s="894"/>
      <c r="D78" s="894"/>
      <c r="E78" s="894"/>
      <c r="F78" s="894"/>
      <c r="G78" s="894"/>
      <c r="H78" s="894"/>
      <c r="I78" s="894"/>
      <c r="J78" s="894"/>
      <c r="K78" s="894"/>
      <c r="L78" s="894"/>
      <c r="M78" s="894"/>
      <c r="N78" s="894"/>
      <c r="O78" s="894"/>
      <c r="P78" s="895"/>
      <c r="Q78" s="896">
        <v>1170</v>
      </c>
      <c r="R78" s="851"/>
      <c r="S78" s="851"/>
      <c r="T78" s="851"/>
      <c r="U78" s="851"/>
      <c r="V78" s="851">
        <v>228</v>
      </c>
      <c r="W78" s="851"/>
      <c r="X78" s="851"/>
      <c r="Y78" s="851"/>
      <c r="Z78" s="851"/>
      <c r="AA78" s="851">
        <v>942</v>
      </c>
      <c r="AB78" s="851"/>
      <c r="AC78" s="851"/>
      <c r="AD78" s="851"/>
      <c r="AE78" s="851"/>
      <c r="AF78" s="851">
        <v>942</v>
      </c>
      <c r="AG78" s="851"/>
      <c r="AH78" s="851"/>
      <c r="AI78" s="851"/>
      <c r="AJ78" s="851"/>
      <c r="AK78" s="851" t="s">
        <v>562</v>
      </c>
      <c r="AL78" s="851"/>
      <c r="AM78" s="851"/>
      <c r="AN78" s="851"/>
      <c r="AO78" s="851"/>
      <c r="AP78" s="851">
        <v>940</v>
      </c>
      <c r="AQ78" s="851"/>
      <c r="AR78" s="851"/>
      <c r="AS78" s="851"/>
      <c r="AT78" s="851"/>
      <c r="AU78" s="851" t="s">
        <v>563</v>
      </c>
      <c r="AV78" s="851"/>
      <c r="AW78" s="851"/>
      <c r="AX78" s="851"/>
      <c r="AY78" s="851"/>
      <c r="AZ78" s="897" t="s">
        <v>553</v>
      </c>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t="s">
        <v>546</v>
      </c>
      <c r="C79" s="894"/>
      <c r="D79" s="894"/>
      <c r="E79" s="894"/>
      <c r="F79" s="894"/>
      <c r="G79" s="894"/>
      <c r="H79" s="894"/>
      <c r="I79" s="894"/>
      <c r="J79" s="894"/>
      <c r="K79" s="894"/>
      <c r="L79" s="894"/>
      <c r="M79" s="894"/>
      <c r="N79" s="894"/>
      <c r="O79" s="894"/>
      <c r="P79" s="895"/>
      <c r="Q79" s="896">
        <v>53</v>
      </c>
      <c r="R79" s="851"/>
      <c r="S79" s="851"/>
      <c r="T79" s="851"/>
      <c r="U79" s="851"/>
      <c r="V79" s="851">
        <v>48</v>
      </c>
      <c r="W79" s="851"/>
      <c r="X79" s="851"/>
      <c r="Y79" s="851"/>
      <c r="Z79" s="851"/>
      <c r="AA79" s="851">
        <v>5</v>
      </c>
      <c r="AB79" s="851"/>
      <c r="AC79" s="851"/>
      <c r="AD79" s="851"/>
      <c r="AE79" s="851"/>
      <c r="AF79" s="851">
        <v>5</v>
      </c>
      <c r="AG79" s="851"/>
      <c r="AH79" s="851"/>
      <c r="AI79" s="851"/>
      <c r="AJ79" s="851"/>
      <c r="AK79" s="851">
        <v>24</v>
      </c>
      <c r="AL79" s="851"/>
      <c r="AM79" s="851"/>
      <c r="AN79" s="851"/>
      <c r="AO79" s="851"/>
      <c r="AP79" s="851" t="s">
        <v>566</v>
      </c>
      <c r="AQ79" s="851"/>
      <c r="AR79" s="851"/>
      <c r="AS79" s="851"/>
      <c r="AT79" s="851"/>
      <c r="AU79" s="851" t="s">
        <v>564</v>
      </c>
      <c r="AV79" s="851"/>
      <c r="AW79" s="851"/>
      <c r="AX79" s="851"/>
      <c r="AY79" s="851"/>
      <c r="AZ79" s="897" t="s">
        <v>550</v>
      </c>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t="s">
        <v>547</v>
      </c>
      <c r="C80" s="894"/>
      <c r="D80" s="894"/>
      <c r="E80" s="894"/>
      <c r="F80" s="894"/>
      <c r="G80" s="894"/>
      <c r="H80" s="894"/>
      <c r="I80" s="894"/>
      <c r="J80" s="894"/>
      <c r="K80" s="894"/>
      <c r="L80" s="894"/>
      <c r="M80" s="894"/>
      <c r="N80" s="894"/>
      <c r="O80" s="894"/>
      <c r="P80" s="895"/>
      <c r="Q80" s="896">
        <v>1701</v>
      </c>
      <c r="R80" s="851"/>
      <c r="S80" s="851"/>
      <c r="T80" s="851"/>
      <c r="U80" s="851"/>
      <c r="V80" s="851">
        <v>1701</v>
      </c>
      <c r="W80" s="851"/>
      <c r="X80" s="851"/>
      <c r="Y80" s="851"/>
      <c r="Z80" s="851"/>
      <c r="AA80" s="851" t="s">
        <v>564</v>
      </c>
      <c r="AB80" s="851"/>
      <c r="AC80" s="851"/>
      <c r="AD80" s="851"/>
      <c r="AE80" s="851"/>
      <c r="AF80" s="851" t="s">
        <v>565</v>
      </c>
      <c r="AG80" s="851"/>
      <c r="AH80" s="851"/>
      <c r="AI80" s="851"/>
      <c r="AJ80" s="851"/>
      <c r="AK80" s="851" t="s">
        <v>566</v>
      </c>
      <c r="AL80" s="851"/>
      <c r="AM80" s="851"/>
      <c r="AN80" s="851"/>
      <c r="AO80" s="851"/>
      <c r="AP80" s="851" t="s">
        <v>564</v>
      </c>
      <c r="AQ80" s="851"/>
      <c r="AR80" s="851"/>
      <c r="AS80" s="851"/>
      <c r="AT80" s="851"/>
      <c r="AU80" s="851" t="s">
        <v>564</v>
      </c>
      <c r="AV80" s="851"/>
      <c r="AW80" s="851"/>
      <c r="AX80" s="851"/>
      <c r="AY80" s="851"/>
      <c r="AZ80" s="897" t="s">
        <v>554</v>
      </c>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t="s">
        <v>548</v>
      </c>
      <c r="C81" s="894"/>
      <c r="D81" s="894"/>
      <c r="E81" s="894"/>
      <c r="F81" s="894"/>
      <c r="G81" s="894"/>
      <c r="H81" s="894"/>
      <c r="I81" s="894"/>
      <c r="J81" s="894"/>
      <c r="K81" s="894"/>
      <c r="L81" s="894"/>
      <c r="M81" s="894"/>
      <c r="N81" s="894"/>
      <c r="O81" s="894"/>
      <c r="P81" s="895"/>
      <c r="Q81" s="896">
        <v>67</v>
      </c>
      <c r="R81" s="851"/>
      <c r="S81" s="851"/>
      <c r="T81" s="851"/>
      <c r="U81" s="851"/>
      <c r="V81" s="851">
        <v>64</v>
      </c>
      <c r="W81" s="851"/>
      <c r="X81" s="851"/>
      <c r="Y81" s="851"/>
      <c r="Z81" s="851"/>
      <c r="AA81" s="851">
        <v>3</v>
      </c>
      <c r="AB81" s="851"/>
      <c r="AC81" s="851"/>
      <c r="AD81" s="851"/>
      <c r="AE81" s="851"/>
      <c r="AF81" s="851">
        <v>3</v>
      </c>
      <c r="AG81" s="851"/>
      <c r="AH81" s="851"/>
      <c r="AI81" s="851"/>
      <c r="AJ81" s="851"/>
      <c r="AK81" s="851">
        <v>2</v>
      </c>
      <c r="AL81" s="851"/>
      <c r="AM81" s="851"/>
      <c r="AN81" s="851"/>
      <c r="AO81" s="851"/>
      <c r="AP81" s="851" t="s">
        <v>566</v>
      </c>
      <c r="AQ81" s="851"/>
      <c r="AR81" s="851"/>
      <c r="AS81" s="851"/>
      <c r="AT81" s="851"/>
      <c r="AU81" s="851" t="s">
        <v>566</v>
      </c>
      <c r="AV81" s="851"/>
      <c r="AW81" s="851"/>
      <c r="AX81" s="851"/>
      <c r="AY81" s="851"/>
      <c r="AZ81" s="897" t="s">
        <v>550</v>
      </c>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t="s">
        <v>549</v>
      </c>
      <c r="C82" s="894"/>
      <c r="D82" s="894"/>
      <c r="E82" s="894"/>
      <c r="F82" s="894"/>
      <c r="G82" s="894"/>
      <c r="H82" s="894"/>
      <c r="I82" s="894"/>
      <c r="J82" s="894"/>
      <c r="K82" s="894"/>
      <c r="L82" s="894"/>
      <c r="M82" s="894"/>
      <c r="N82" s="894"/>
      <c r="O82" s="894"/>
      <c r="P82" s="895"/>
      <c r="Q82" s="896">
        <v>263837</v>
      </c>
      <c r="R82" s="851"/>
      <c r="S82" s="851"/>
      <c r="T82" s="851"/>
      <c r="U82" s="851"/>
      <c r="V82" s="851">
        <v>263732</v>
      </c>
      <c r="W82" s="851"/>
      <c r="X82" s="851"/>
      <c r="Y82" s="851"/>
      <c r="Z82" s="851"/>
      <c r="AA82" s="851">
        <v>104</v>
      </c>
      <c r="AB82" s="851"/>
      <c r="AC82" s="851"/>
      <c r="AD82" s="851"/>
      <c r="AE82" s="851"/>
      <c r="AF82" s="851">
        <v>104</v>
      </c>
      <c r="AG82" s="851"/>
      <c r="AH82" s="851"/>
      <c r="AI82" s="851"/>
      <c r="AJ82" s="851"/>
      <c r="AK82" s="851">
        <v>5790</v>
      </c>
      <c r="AL82" s="851"/>
      <c r="AM82" s="851"/>
      <c r="AN82" s="851"/>
      <c r="AO82" s="851"/>
      <c r="AP82" s="851" t="s">
        <v>567</v>
      </c>
      <c r="AQ82" s="851"/>
      <c r="AR82" s="851"/>
      <c r="AS82" s="851"/>
      <c r="AT82" s="851"/>
      <c r="AU82" s="851" t="s">
        <v>564</v>
      </c>
      <c r="AV82" s="851"/>
      <c r="AW82" s="851"/>
      <c r="AX82" s="851"/>
      <c r="AY82" s="851"/>
      <c r="AZ82" s="897" t="s">
        <v>555</v>
      </c>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370</v>
      </c>
      <c r="B88" s="810" t="s">
        <v>394</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2029</v>
      </c>
      <c r="AG88" s="862"/>
      <c r="AH88" s="862"/>
      <c r="AI88" s="862"/>
      <c r="AJ88" s="862"/>
      <c r="AK88" s="859"/>
      <c r="AL88" s="859"/>
      <c r="AM88" s="859"/>
      <c r="AN88" s="859"/>
      <c r="AO88" s="859"/>
      <c r="AP88" s="862">
        <v>2463</v>
      </c>
      <c r="AQ88" s="862"/>
      <c r="AR88" s="862"/>
      <c r="AS88" s="862"/>
      <c r="AT88" s="862"/>
      <c r="AU88" s="862">
        <v>216</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810" t="s">
        <v>395</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210</v>
      </c>
      <c r="CS102" s="870"/>
      <c r="CT102" s="870"/>
      <c r="CU102" s="870"/>
      <c r="CV102" s="913"/>
      <c r="CW102" s="912">
        <v>24</v>
      </c>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396</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397</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400</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401</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402</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403</v>
      </c>
      <c r="AB109" s="915"/>
      <c r="AC109" s="915"/>
      <c r="AD109" s="915"/>
      <c r="AE109" s="916"/>
      <c r="AF109" s="914" t="s">
        <v>288</v>
      </c>
      <c r="AG109" s="915"/>
      <c r="AH109" s="915"/>
      <c r="AI109" s="915"/>
      <c r="AJ109" s="916"/>
      <c r="AK109" s="914" t="s">
        <v>287</v>
      </c>
      <c r="AL109" s="915"/>
      <c r="AM109" s="915"/>
      <c r="AN109" s="915"/>
      <c r="AO109" s="916"/>
      <c r="AP109" s="914" t="s">
        <v>404</v>
      </c>
      <c r="AQ109" s="915"/>
      <c r="AR109" s="915"/>
      <c r="AS109" s="915"/>
      <c r="AT109" s="917"/>
      <c r="AU109" s="934" t="s">
        <v>402</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403</v>
      </c>
      <c r="BR109" s="915"/>
      <c r="BS109" s="915"/>
      <c r="BT109" s="915"/>
      <c r="BU109" s="916"/>
      <c r="BV109" s="914" t="s">
        <v>288</v>
      </c>
      <c r="BW109" s="915"/>
      <c r="BX109" s="915"/>
      <c r="BY109" s="915"/>
      <c r="BZ109" s="916"/>
      <c r="CA109" s="914" t="s">
        <v>287</v>
      </c>
      <c r="CB109" s="915"/>
      <c r="CC109" s="915"/>
      <c r="CD109" s="915"/>
      <c r="CE109" s="916"/>
      <c r="CF109" s="935" t="s">
        <v>404</v>
      </c>
      <c r="CG109" s="935"/>
      <c r="CH109" s="935"/>
      <c r="CI109" s="935"/>
      <c r="CJ109" s="935"/>
      <c r="CK109" s="914" t="s">
        <v>405</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403</v>
      </c>
      <c r="DH109" s="915"/>
      <c r="DI109" s="915"/>
      <c r="DJ109" s="915"/>
      <c r="DK109" s="916"/>
      <c r="DL109" s="914" t="s">
        <v>288</v>
      </c>
      <c r="DM109" s="915"/>
      <c r="DN109" s="915"/>
      <c r="DO109" s="915"/>
      <c r="DP109" s="916"/>
      <c r="DQ109" s="914" t="s">
        <v>287</v>
      </c>
      <c r="DR109" s="915"/>
      <c r="DS109" s="915"/>
      <c r="DT109" s="915"/>
      <c r="DU109" s="916"/>
      <c r="DV109" s="914" t="s">
        <v>404</v>
      </c>
      <c r="DW109" s="915"/>
      <c r="DX109" s="915"/>
      <c r="DY109" s="915"/>
      <c r="DZ109" s="917"/>
    </row>
    <row r="110" spans="1:131" s="199" customFormat="1" ht="26.25" customHeight="1" x14ac:dyDescent="0.15">
      <c r="A110" s="918" t="s">
        <v>406</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322796</v>
      </c>
      <c r="AB110" s="922"/>
      <c r="AC110" s="922"/>
      <c r="AD110" s="922"/>
      <c r="AE110" s="923"/>
      <c r="AF110" s="924">
        <v>333343</v>
      </c>
      <c r="AG110" s="922"/>
      <c r="AH110" s="922"/>
      <c r="AI110" s="922"/>
      <c r="AJ110" s="923"/>
      <c r="AK110" s="924">
        <v>345942</v>
      </c>
      <c r="AL110" s="922"/>
      <c r="AM110" s="922"/>
      <c r="AN110" s="922"/>
      <c r="AO110" s="923"/>
      <c r="AP110" s="925">
        <v>14.3</v>
      </c>
      <c r="AQ110" s="926"/>
      <c r="AR110" s="926"/>
      <c r="AS110" s="926"/>
      <c r="AT110" s="927"/>
      <c r="AU110" s="928" t="s">
        <v>61</v>
      </c>
      <c r="AV110" s="929"/>
      <c r="AW110" s="929"/>
      <c r="AX110" s="929"/>
      <c r="AY110" s="929"/>
      <c r="AZ110" s="970" t="s">
        <v>407</v>
      </c>
      <c r="BA110" s="919"/>
      <c r="BB110" s="919"/>
      <c r="BC110" s="919"/>
      <c r="BD110" s="919"/>
      <c r="BE110" s="919"/>
      <c r="BF110" s="919"/>
      <c r="BG110" s="919"/>
      <c r="BH110" s="919"/>
      <c r="BI110" s="919"/>
      <c r="BJ110" s="919"/>
      <c r="BK110" s="919"/>
      <c r="BL110" s="919"/>
      <c r="BM110" s="919"/>
      <c r="BN110" s="919"/>
      <c r="BO110" s="919"/>
      <c r="BP110" s="920"/>
      <c r="BQ110" s="956">
        <v>3496613</v>
      </c>
      <c r="BR110" s="957"/>
      <c r="BS110" s="957"/>
      <c r="BT110" s="957"/>
      <c r="BU110" s="957"/>
      <c r="BV110" s="957">
        <v>3470119</v>
      </c>
      <c r="BW110" s="957"/>
      <c r="BX110" s="957"/>
      <c r="BY110" s="957"/>
      <c r="BZ110" s="957"/>
      <c r="CA110" s="957">
        <v>3409456</v>
      </c>
      <c r="CB110" s="957"/>
      <c r="CC110" s="957"/>
      <c r="CD110" s="957"/>
      <c r="CE110" s="957"/>
      <c r="CF110" s="971">
        <v>141.30000000000001</v>
      </c>
      <c r="CG110" s="972"/>
      <c r="CH110" s="972"/>
      <c r="CI110" s="972"/>
      <c r="CJ110" s="972"/>
      <c r="CK110" s="973" t="s">
        <v>408</v>
      </c>
      <c r="CL110" s="974"/>
      <c r="CM110" s="953" t="s">
        <v>409</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222</v>
      </c>
      <c r="DH110" s="957"/>
      <c r="DI110" s="957"/>
      <c r="DJ110" s="957"/>
      <c r="DK110" s="957"/>
      <c r="DL110" s="957" t="s">
        <v>222</v>
      </c>
      <c r="DM110" s="957"/>
      <c r="DN110" s="957"/>
      <c r="DO110" s="957"/>
      <c r="DP110" s="957"/>
      <c r="DQ110" s="957" t="s">
        <v>222</v>
      </c>
      <c r="DR110" s="957"/>
      <c r="DS110" s="957"/>
      <c r="DT110" s="957"/>
      <c r="DU110" s="957"/>
      <c r="DV110" s="958" t="s">
        <v>222</v>
      </c>
      <c r="DW110" s="958"/>
      <c r="DX110" s="958"/>
      <c r="DY110" s="958"/>
      <c r="DZ110" s="959"/>
    </row>
    <row r="111" spans="1:131" s="199" customFormat="1" ht="26.25" customHeight="1" x14ac:dyDescent="0.15">
      <c r="A111" s="960" t="s">
        <v>410</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222</v>
      </c>
      <c r="AB111" s="964"/>
      <c r="AC111" s="964"/>
      <c r="AD111" s="964"/>
      <c r="AE111" s="965"/>
      <c r="AF111" s="966" t="s">
        <v>222</v>
      </c>
      <c r="AG111" s="964"/>
      <c r="AH111" s="964"/>
      <c r="AI111" s="964"/>
      <c r="AJ111" s="965"/>
      <c r="AK111" s="966" t="s">
        <v>222</v>
      </c>
      <c r="AL111" s="964"/>
      <c r="AM111" s="964"/>
      <c r="AN111" s="964"/>
      <c r="AO111" s="965"/>
      <c r="AP111" s="967" t="s">
        <v>222</v>
      </c>
      <c r="AQ111" s="968"/>
      <c r="AR111" s="968"/>
      <c r="AS111" s="968"/>
      <c r="AT111" s="969"/>
      <c r="AU111" s="930"/>
      <c r="AV111" s="931"/>
      <c r="AW111" s="931"/>
      <c r="AX111" s="931"/>
      <c r="AY111" s="931"/>
      <c r="AZ111" s="979" t="s">
        <v>411</v>
      </c>
      <c r="BA111" s="980"/>
      <c r="BB111" s="980"/>
      <c r="BC111" s="980"/>
      <c r="BD111" s="980"/>
      <c r="BE111" s="980"/>
      <c r="BF111" s="980"/>
      <c r="BG111" s="980"/>
      <c r="BH111" s="980"/>
      <c r="BI111" s="980"/>
      <c r="BJ111" s="980"/>
      <c r="BK111" s="980"/>
      <c r="BL111" s="980"/>
      <c r="BM111" s="980"/>
      <c r="BN111" s="980"/>
      <c r="BO111" s="980"/>
      <c r="BP111" s="981"/>
      <c r="BQ111" s="949">
        <v>93675</v>
      </c>
      <c r="BR111" s="950"/>
      <c r="BS111" s="950"/>
      <c r="BT111" s="950"/>
      <c r="BU111" s="950"/>
      <c r="BV111" s="950">
        <v>88815</v>
      </c>
      <c r="BW111" s="950"/>
      <c r="BX111" s="950"/>
      <c r="BY111" s="950"/>
      <c r="BZ111" s="950"/>
      <c r="CA111" s="950">
        <v>131271</v>
      </c>
      <c r="CB111" s="950"/>
      <c r="CC111" s="950"/>
      <c r="CD111" s="950"/>
      <c r="CE111" s="950"/>
      <c r="CF111" s="944">
        <v>5.4</v>
      </c>
      <c r="CG111" s="945"/>
      <c r="CH111" s="945"/>
      <c r="CI111" s="945"/>
      <c r="CJ111" s="945"/>
      <c r="CK111" s="975"/>
      <c r="CL111" s="976"/>
      <c r="CM111" s="946" t="s">
        <v>412</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222</v>
      </c>
      <c r="DH111" s="950"/>
      <c r="DI111" s="950"/>
      <c r="DJ111" s="950"/>
      <c r="DK111" s="950"/>
      <c r="DL111" s="950" t="s">
        <v>222</v>
      </c>
      <c r="DM111" s="950"/>
      <c r="DN111" s="950"/>
      <c r="DO111" s="950"/>
      <c r="DP111" s="950"/>
      <c r="DQ111" s="950" t="s">
        <v>222</v>
      </c>
      <c r="DR111" s="950"/>
      <c r="DS111" s="950"/>
      <c r="DT111" s="950"/>
      <c r="DU111" s="950"/>
      <c r="DV111" s="951" t="s">
        <v>222</v>
      </c>
      <c r="DW111" s="951"/>
      <c r="DX111" s="951"/>
      <c r="DY111" s="951"/>
      <c r="DZ111" s="952"/>
    </row>
    <row r="112" spans="1:131" s="199" customFormat="1" ht="26.25" customHeight="1" x14ac:dyDescent="0.15">
      <c r="A112" s="982" t="s">
        <v>413</v>
      </c>
      <c r="B112" s="983"/>
      <c r="C112" s="980" t="s">
        <v>414</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222</v>
      </c>
      <c r="AB112" s="989"/>
      <c r="AC112" s="989"/>
      <c r="AD112" s="989"/>
      <c r="AE112" s="990"/>
      <c r="AF112" s="991" t="s">
        <v>222</v>
      </c>
      <c r="AG112" s="989"/>
      <c r="AH112" s="989"/>
      <c r="AI112" s="989"/>
      <c r="AJ112" s="990"/>
      <c r="AK112" s="991" t="s">
        <v>222</v>
      </c>
      <c r="AL112" s="989"/>
      <c r="AM112" s="989"/>
      <c r="AN112" s="989"/>
      <c r="AO112" s="990"/>
      <c r="AP112" s="992" t="s">
        <v>222</v>
      </c>
      <c r="AQ112" s="993"/>
      <c r="AR112" s="993"/>
      <c r="AS112" s="993"/>
      <c r="AT112" s="994"/>
      <c r="AU112" s="930"/>
      <c r="AV112" s="931"/>
      <c r="AW112" s="931"/>
      <c r="AX112" s="931"/>
      <c r="AY112" s="931"/>
      <c r="AZ112" s="979" t="s">
        <v>415</v>
      </c>
      <c r="BA112" s="980"/>
      <c r="BB112" s="980"/>
      <c r="BC112" s="980"/>
      <c r="BD112" s="980"/>
      <c r="BE112" s="980"/>
      <c r="BF112" s="980"/>
      <c r="BG112" s="980"/>
      <c r="BH112" s="980"/>
      <c r="BI112" s="980"/>
      <c r="BJ112" s="980"/>
      <c r="BK112" s="980"/>
      <c r="BL112" s="980"/>
      <c r="BM112" s="980"/>
      <c r="BN112" s="980"/>
      <c r="BO112" s="980"/>
      <c r="BP112" s="981"/>
      <c r="BQ112" s="949">
        <v>2762253</v>
      </c>
      <c r="BR112" s="950"/>
      <c r="BS112" s="950"/>
      <c r="BT112" s="950"/>
      <c r="BU112" s="950"/>
      <c r="BV112" s="950">
        <v>2916254</v>
      </c>
      <c r="BW112" s="950"/>
      <c r="BX112" s="950"/>
      <c r="BY112" s="950"/>
      <c r="BZ112" s="950"/>
      <c r="CA112" s="950">
        <v>2817799</v>
      </c>
      <c r="CB112" s="950"/>
      <c r="CC112" s="950"/>
      <c r="CD112" s="950"/>
      <c r="CE112" s="950"/>
      <c r="CF112" s="944">
        <v>116.8</v>
      </c>
      <c r="CG112" s="945"/>
      <c r="CH112" s="945"/>
      <c r="CI112" s="945"/>
      <c r="CJ112" s="945"/>
      <c r="CK112" s="975"/>
      <c r="CL112" s="976"/>
      <c r="CM112" s="946" t="s">
        <v>416</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222</v>
      </c>
      <c r="DH112" s="950"/>
      <c r="DI112" s="950"/>
      <c r="DJ112" s="950"/>
      <c r="DK112" s="950"/>
      <c r="DL112" s="950" t="s">
        <v>222</v>
      </c>
      <c r="DM112" s="950"/>
      <c r="DN112" s="950"/>
      <c r="DO112" s="950"/>
      <c r="DP112" s="950"/>
      <c r="DQ112" s="950" t="s">
        <v>222</v>
      </c>
      <c r="DR112" s="950"/>
      <c r="DS112" s="950"/>
      <c r="DT112" s="950"/>
      <c r="DU112" s="950"/>
      <c r="DV112" s="951" t="s">
        <v>222</v>
      </c>
      <c r="DW112" s="951"/>
      <c r="DX112" s="951"/>
      <c r="DY112" s="951"/>
      <c r="DZ112" s="952"/>
    </row>
    <row r="113" spans="1:130" s="199" customFormat="1" ht="26.25" customHeight="1" x14ac:dyDescent="0.15">
      <c r="A113" s="984"/>
      <c r="B113" s="985"/>
      <c r="C113" s="980" t="s">
        <v>417</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148206</v>
      </c>
      <c r="AB113" s="964"/>
      <c r="AC113" s="964"/>
      <c r="AD113" s="964"/>
      <c r="AE113" s="965"/>
      <c r="AF113" s="966">
        <v>155461</v>
      </c>
      <c r="AG113" s="964"/>
      <c r="AH113" s="964"/>
      <c r="AI113" s="964"/>
      <c r="AJ113" s="965"/>
      <c r="AK113" s="966">
        <v>161434</v>
      </c>
      <c r="AL113" s="964"/>
      <c r="AM113" s="964"/>
      <c r="AN113" s="964"/>
      <c r="AO113" s="965"/>
      <c r="AP113" s="967">
        <v>6.7</v>
      </c>
      <c r="AQ113" s="968"/>
      <c r="AR113" s="968"/>
      <c r="AS113" s="968"/>
      <c r="AT113" s="969"/>
      <c r="AU113" s="930"/>
      <c r="AV113" s="931"/>
      <c r="AW113" s="931"/>
      <c r="AX113" s="931"/>
      <c r="AY113" s="931"/>
      <c r="AZ113" s="979" t="s">
        <v>418</v>
      </c>
      <c r="BA113" s="980"/>
      <c r="BB113" s="980"/>
      <c r="BC113" s="980"/>
      <c r="BD113" s="980"/>
      <c r="BE113" s="980"/>
      <c r="BF113" s="980"/>
      <c r="BG113" s="980"/>
      <c r="BH113" s="980"/>
      <c r="BI113" s="980"/>
      <c r="BJ113" s="980"/>
      <c r="BK113" s="980"/>
      <c r="BL113" s="980"/>
      <c r="BM113" s="980"/>
      <c r="BN113" s="980"/>
      <c r="BO113" s="980"/>
      <c r="BP113" s="981"/>
      <c r="BQ113" s="949">
        <v>189923</v>
      </c>
      <c r="BR113" s="950"/>
      <c r="BS113" s="950"/>
      <c r="BT113" s="950"/>
      <c r="BU113" s="950"/>
      <c r="BV113" s="950">
        <v>203438</v>
      </c>
      <c r="BW113" s="950"/>
      <c r="BX113" s="950"/>
      <c r="BY113" s="950"/>
      <c r="BZ113" s="950"/>
      <c r="CA113" s="950">
        <v>216099</v>
      </c>
      <c r="CB113" s="950"/>
      <c r="CC113" s="950"/>
      <c r="CD113" s="950"/>
      <c r="CE113" s="950"/>
      <c r="CF113" s="944">
        <v>9</v>
      </c>
      <c r="CG113" s="945"/>
      <c r="CH113" s="945"/>
      <c r="CI113" s="945"/>
      <c r="CJ113" s="945"/>
      <c r="CK113" s="975"/>
      <c r="CL113" s="976"/>
      <c r="CM113" s="946" t="s">
        <v>419</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222</v>
      </c>
      <c r="DH113" s="989"/>
      <c r="DI113" s="989"/>
      <c r="DJ113" s="989"/>
      <c r="DK113" s="990"/>
      <c r="DL113" s="991" t="s">
        <v>222</v>
      </c>
      <c r="DM113" s="989"/>
      <c r="DN113" s="989"/>
      <c r="DO113" s="989"/>
      <c r="DP113" s="990"/>
      <c r="DQ113" s="991" t="s">
        <v>222</v>
      </c>
      <c r="DR113" s="989"/>
      <c r="DS113" s="989"/>
      <c r="DT113" s="989"/>
      <c r="DU113" s="990"/>
      <c r="DV113" s="992" t="s">
        <v>222</v>
      </c>
      <c r="DW113" s="993"/>
      <c r="DX113" s="993"/>
      <c r="DY113" s="993"/>
      <c r="DZ113" s="994"/>
    </row>
    <row r="114" spans="1:130" s="199" customFormat="1" ht="26.25" customHeight="1" x14ac:dyDescent="0.15">
      <c r="A114" s="984"/>
      <c r="B114" s="985"/>
      <c r="C114" s="980" t="s">
        <v>420</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12957</v>
      </c>
      <c r="AB114" s="989"/>
      <c r="AC114" s="989"/>
      <c r="AD114" s="989"/>
      <c r="AE114" s="990"/>
      <c r="AF114" s="991">
        <v>11128</v>
      </c>
      <c r="AG114" s="989"/>
      <c r="AH114" s="989"/>
      <c r="AI114" s="989"/>
      <c r="AJ114" s="990"/>
      <c r="AK114" s="991">
        <v>21204</v>
      </c>
      <c r="AL114" s="989"/>
      <c r="AM114" s="989"/>
      <c r="AN114" s="989"/>
      <c r="AO114" s="990"/>
      <c r="AP114" s="992">
        <v>0.9</v>
      </c>
      <c r="AQ114" s="993"/>
      <c r="AR114" s="993"/>
      <c r="AS114" s="993"/>
      <c r="AT114" s="994"/>
      <c r="AU114" s="930"/>
      <c r="AV114" s="931"/>
      <c r="AW114" s="931"/>
      <c r="AX114" s="931"/>
      <c r="AY114" s="931"/>
      <c r="AZ114" s="979" t="s">
        <v>421</v>
      </c>
      <c r="BA114" s="980"/>
      <c r="BB114" s="980"/>
      <c r="BC114" s="980"/>
      <c r="BD114" s="980"/>
      <c r="BE114" s="980"/>
      <c r="BF114" s="980"/>
      <c r="BG114" s="980"/>
      <c r="BH114" s="980"/>
      <c r="BI114" s="980"/>
      <c r="BJ114" s="980"/>
      <c r="BK114" s="980"/>
      <c r="BL114" s="980"/>
      <c r="BM114" s="980"/>
      <c r="BN114" s="980"/>
      <c r="BO114" s="980"/>
      <c r="BP114" s="981"/>
      <c r="BQ114" s="949">
        <v>152816</v>
      </c>
      <c r="BR114" s="950"/>
      <c r="BS114" s="950"/>
      <c r="BT114" s="950"/>
      <c r="BU114" s="950"/>
      <c r="BV114" s="950">
        <v>156479</v>
      </c>
      <c r="BW114" s="950"/>
      <c r="BX114" s="950"/>
      <c r="BY114" s="950"/>
      <c r="BZ114" s="950"/>
      <c r="CA114" s="950">
        <v>141767</v>
      </c>
      <c r="CB114" s="950"/>
      <c r="CC114" s="950"/>
      <c r="CD114" s="950"/>
      <c r="CE114" s="950"/>
      <c r="CF114" s="944">
        <v>5.9</v>
      </c>
      <c r="CG114" s="945"/>
      <c r="CH114" s="945"/>
      <c r="CI114" s="945"/>
      <c r="CJ114" s="945"/>
      <c r="CK114" s="975"/>
      <c r="CL114" s="976"/>
      <c r="CM114" s="946" t="s">
        <v>422</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222</v>
      </c>
      <c r="DH114" s="989"/>
      <c r="DI114" s="989"/>
      <c r="DJ114" s="989"/>
      <c r="DK114" s="990"/>
      <c r="DL114" s="991" t="s">
        <v>222</v>
      </c>
      <c r="DM114" s="989"/>
      <c r="DN114" s="989"/>
      <c r="DO114" s="989"/>
      <c r="DP114" s="990"/>
      <c r="DQ114" s="991" t="s">
        <v>222</v>
      </c>
      <c r="DR114" s="989"/>
      <c r="DS114" s="989"/>
      <c r="DT114" s="989"/>
      <c r="DU114" s="990"/>
      <c r="DV114" s="992" t="s">
        <v>222</v>
      </c>
      <c r="DW114" s="993"/>
      <c r="DX114" s="993"/>
      <c r="DY114" s="993"/>
      <c r="DZ114" s="994"/>
    </row>
    <row r="115" spans="1:130" s="199" customFormat="1" ht="26.25" customHeight="1" x14ac:dyDescent="0.15">
      <c r="A115" s="984"/>
      <c r="B115" s="985"/>
      <c r="C115" s="980" t="s">
        <v>423</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3624</v>
      </c>
      <c r="AB115" s="964"/>
      <c r="AC115" s="964"/>
      <c r="AD115" s="964"/>
      <c r="AE115" s="965"/>
      <c r="AF115" s="966">
        <v>1784</v>
      </c>
      <c r="AG115" s="964"/>
      <c r="AH115" s="964"/>
      <c r="AI115" s="964"/>
      <c r="AJ115" s="965"/>
      <c r="AK115" s="966">
        <v>3670</v>
      </c>
      <c r="AL115" s="964"/>
      <c r="AM115" s="964"/>
      <c r="AN115" s="964"/>
      <c r="AO115" s="965"/>
      <c r="AP115" s="967">
        <v>0.2</v>
      </c>
      <c r="AQ115" s="968"/>
      <c r="AR115" s="968"/>
      <c r="AS115" s="968"/>
      <c r="AT115" s="969"/>
      <c r="AU115" s="930"/>
      <c r="AV115" s="931"/>
      <c r="AW115" s="931"/>
      <c r="AX115" s="931"/>
      <c r="AY115" s="931"/>
      <c r="AZ115" s="979" t="s">
        <v>424</v>
      </c>
      <c r="BA115" s="980"/>
      <c r="BB115" s="980"/>
      <c r="BC115" s="980"/>
      <c r="BD115" s="980"/>
      <c r="BE115" s="980"/>
      <c r="BF115" s="980"/>
      <c r="BG115" s="980"/>
      <c r="BH115" s="980"/>
      <c r="BI115" s="980"/>
      <c r="BJ115" s="980"/>
      <c r="BK115" s="980"/>
      <c r="BL115" s="980"/>
      <c r="BM115" s="980"/>
      <c r="BN115" s="980"/>
      <c r="BO115" s="980"/>
      <c r="BP115" s="981"/>
      <c r="BQ115" s="949" t="s">
        <v>222</v>
      </c>
      <c r="BR115" s="950"/>
      <c r="BS115" s="950"/>
      <c r="BT115" s="950"/>
      <c r="BU115" s="950"/>
      <c r="BV115" s="950" t="s">
        <v>222</v>
      </c>
      <c r="BW115" s="950"/>
      <c r="BX115" s="950"/>
      <c r="BY115" s="950"/>
      <c r="BZ115" s="950"/>
      <c r="CA115" s="950" t="s">
        <v>222</v>
      </c>
      <c r="CB115" s="950"/>
      <c r="CC115" s="950"/>
      <c r="CD115" s="950"/>
      <c r="CE115" s="950"/>
      <c r="CF115" s="944" t="s">
        <v>222</v>
      </c>
      <c r="CG115" s="945"/>
      <c r="CH115" s="945"/>
      <c r="CI115" s="945"/>
      <c r="CJ115" s="945"/>
      <c r="CK115" s="975"/>
      <c r="CL115" s="976"/>
      <c r="CM115" s="979" t="s">
        <v>425</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222</v>
      </c>
      <c r="DH115" s="989"/>
      <c r="DI115" s="989"/>
      <c r="DJ115" s="989"/>
      <c r="DK115" s="990"/>
      <c r="DL115" s="991" t="s">
        <v>222</v>
      </c>
      <c r="DM115" s="989"/>
      <c r="DN115" s="989"/>
      <c r="DO115" s="989"/>
      <c r="DP115" s="990"/>
      <c r="DQ115" s="991">
        <v>55000</v>
      </c>
      <c r="DR115" s="989"/>
      <c r="DS115" s="989"/>
      <c r="DT115" s="989"/>
      <c r="DU115" s="990"/>
      <c r="DV115" s="992">
        <v>2.2999999999999998</v>
      </c>
      <c r="DW115" s="993"/>
      <c r="DX115" s="993"/>
      <c r="DY115" s="993"/>
      <c r="DZ115" s="994"/>
    </row>
    <row r="116" spans="1:130" s="199" customFormat="1" ht="26.25" customHeight="1" x14ac:dyDescent="0.15">
      <c r="A116" s="986"/>
      <c r="B116" s="987"/>
      <c r="C116" s="995" t="s">
        <v>426</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222</v>
      </c>
      <c r="AB116" s="989"/>
      <c r="AC116" s="989"/>
      <c r="AD116" s="989"/>
      <c r="AE116" s="990"/>
      <c r="AF116" s="991" t="s">
        <v>222</v>
      </c>
      <c r="AG116" s="989"/>
      <c r="AH116" s="989"/>
      <c r="AI116" s="989"/>
      <c r="AJ116" s="990"/>
      <c r="AK116" s="991" t="s">
        <v>222</v>
      </c>
      <c r="AL116" s="989"/>
      <c r="AM116" s="989"/>
      <c r="AN116" s="989"/>
      <c r="AO116" s="990"/>
      <c r="AP116" s="992" t="s">
        <v>222</v>
      </c>
      <c r="AQ116" s="993"/>
      <c r="AR116" s="993"/>
      <c r="AS116" s="993"/>
      <c r="AT116" s="994"/>
      <c r="AU116" s="930"/>
      <c r="AV116" s="931"/>
      <c r="AW116" s="931"/>
      <c r="AX116" s="931"/>
      <c r="AY116" s="931"/>
      <c r="AZ116" s="997" t="s">
        <v>427</v>
      </c>
      <c r="BA116" s="998"/>
      <c r="BB116" s="998"/>
      <c r="BC116" s="998"/>
      <c r="BD116" s="998"/>
      <c r="BE116" s="998"/>
      <c r="BF116" s="998"/>
      <c r="BG116" s="998"/>
      <c r="BH116" s="998"/>
      <c r="BI116" s="998"/>
      <c r="BJ116" s="998"/>
      <c r="BK116" s="998"/>
      <c r="BL116" s="998"/>
      <c r="BM116" s="998"/>
      <c r="BN116" s="998"/>
      <c r="BO116" s="998"/>
      <c r="BP116" s="999"/>
      <c r="BQ116" s="949" t="s">
        <v>222</v>
      </c>
      <c r="BR116" s="950"/>
      <c r="BS116" s="950"/>
      <c r="BT116" s="950"/>
      <c r="BU116" s="950"/>
      <c r="BV116" s="950" t="s">
        <v>222</v>
      </c>
      <c r="BW116" s="950"/>
      <c r="BX116" s="950"/>
      <c r="BY116" s="950"/>
      <c r="BZ116" s="950"/>
      <c r="CA116" s="950" t="s">
        <v>222</v>
      </c>
      <c r="CB116" s="950"/>
      <c r="CC116" s="950"/>
      <c r="CD116" s="950"/>
      <c r="CE116" s="950"/>
      <c r="CF116" s="944" t="s">
        <v>222</v>
      </c>
      <c r="CG116" s="945"/>
      <c r="CH116" s="945"/>
      <c r="CI116" s="945"/>
      <c r="CJ116" s="945"/>
      <c r="CK116" s="975"/>
      <c r="CL116" s="976"/>
      <c r="CM116" s="946" t="s">
        <v>428</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222</v>
      </c>
      <c r="DH116" s="989"/>
      <c r="DI116" s="989"/>
      <c r="DJ116" s="989"/>
      <c r="DK116" s="990"/>
      <c r="DL116" s="991" t="s">
        <v>222</v>
      </c>
      <c r="DM116" s="989"/>
      <c r="DN116" s="989"/>
      <c r="DO116" s="989"/>
      <c r="DP116" s="990"/>
      <c r="DQ116" s="991" t="s">
        <v>222</v>
      </c>
      <c r="DR116" s="989"/>
      <c r="DS116" s="989"/>
      <c r="DT116" s="989"/>
      <c r="DU116" s="990"/>
      <c r="DV116" s="992" t="s">
        <v>222</v>
      </c>
      <c r="DW116" s="993"/>
      <c r="DX116" s="993"/>
      <c r="DY116" s="993"/>
      <c r="DZ116" s="994"/>
    </row>
    <row r="117" spans="1:130" s="199" customFormat="1" ht="26.25" customHeight="1" x14ac:dyDescent="0.15">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429</v>
      </c>
      <c r="Z117" s="916"/>
      <c r="AA117" s="1006">
        <v>487583</v>
      </c>
      <c r="AB117" s="1007"/>
      <c r="AC117" s="1007"/>
      <c r="AD117" s="1007"/>
      <c r="AE117" s="1008"/>
      <c r="AF117" s="1009">
        <v>501716</v>
      </c>
      <c r="AG117" s="1007"/>
      <c r="AH117" s="1007"/>
      <c r="AI117" s="1007"/>
      <c r="AJ117" s="1008"/>
      <c r="AK117" s="1009">
        <v>532250</v>
      </c>
      <c r="AL117" s="1007"/>
      <c r="AM117" s="1007"/>
      <c r="AN117" s="1007"/>
      <c r="AO117" s="1008"/>
      <c r="AP117" s="1010"/>
      <c r="AQ117" s="1011"/>
      <c r="AR117" s="1011"/>
      <c r="AS117" s="1011"/>
      <c r="AT117" s="1012"/>
      <c r="AU117" s="930"/>
      <c r="AV117" s="931"/>
      <c r="AW117" s="931"/>
      <c r="AX117" s="931"/>
      <c r="AY117" s="931"/>
      <c r="AZ117" s="997" t="s">
        <v>430</v>
      </c>
      <c r="BA117" s="998"/>
      <c r="BB117" s="998"/>
      <c r="BC117" s="998"/>
      <c r="BD117" s="998"/>
      <c r="BE117" s="998"/>
      <c r="BF117" s="998"/>
      <c r="BG117" s="998"/>
      <c r="BH117" s="998"/>
      <c r="BI117" s="998"/>
      <c r="BJ117" s="998"/>
      <c r="BK117" s="998"/>
      <c r="BL117" s="998"/>
      <c r="BM117" s="998"/>
      <c r="BN117" s="998"/>
      <c r="BO117" s="998"/>
      <c r="BP117" s="999"/>
      <c r="BQ117" s="949" t="s">
        <v>222</v>
      </c>
      <c r="BR117" s="950"/>
      <c r="BS117" s="950"/>
      <c r="BT117" s="950"/>
      <c r="BU117" s="950"/>
      <c r="BV117" s="950" t="s">
        <v>222</v>
      </c>
      <c r="BW117" s="950"/>
      <c r="BX117" s="950"/>
      <c r="BY117" s="950"/>
      <c r="BZ117" s="950"/>
      <c r="CA117" s="950" t="s">
        <v>222</v>
      </c>
      <c r="CB117" s="950"/>
      <c r="CC117" s="950"/>
      <c r="CD117" s="950"/>
      <c r="CE117" s="950"/>
      <c r="CF117" s="944" t="s">
        <v>222</v>
      </c>
      <c r="CG117" s="945"/>
      <c r="CH117" s="945"/>
      <c r="CI117" s="945"/>
      <c r="CJ117" s="945"/>
      <c r="CK117" s="975"/>
      <c r="CL117" s="976"/>
      <c r="CM117" s="946" t="s">
        <v>431</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222</v>
      </c>
      <c r="DH117" s="989"/>
      <c r="DI117" s="989"/>
      <c r="DJ117" s="989"/>
      <c r="DK117" s="990"/>
      <c r="DL117" s="991" t="s">
        <v>222</v>
      </c>
      <c r="DM117" s="989"/>
      <c r="DN117" s="989"/>
      <c r="DO117" s="989"/>
      <c r="DP117" s="990"/>
      <c r="DQ117" s="991" t="s">
        <v>222</v>
      </c>
      <c r="DR117" s="989"/>
      <c r="DS117" s="989"/>
      <c r="DT117" s="989"/>
      <c r="DU117" s="990"/>
      <c r="DV117" s="992" t="s">
        <v>222</v>
      </c>
      <c r="DW117" s="993"/>
      <c r="DX117" s="993"/>
      <c r="DY117" s="993"/>
      <c r="DZ117" s="994"/>
    </row>
    <row r="118" spans="1:130" s="199" customFormat="1" ht="26.25" customHeight="1" x14ac:dyDescent="0.15">
      <c r="A118" s="934" t="s">
        <v>405</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403</v>
      </c>
      <c r="AB118" s="915"/>
      <c r="AC118" s="915"/>
      <c r="AD118" s="915"/>
      <c r="AE118" s="916"/>
      <c r="AF118" s="914" t="s">
        <v>288</v>
      </c>
      <c r="AG118" s="915"/>
      <c r="AH118" s="915"/>
      <c r="AI118" s="915"/>
      <c r="AJ118" s="916"/>
      <c r="AK118" s="914" t="s">
        <v>287</v>
      </c>
      <c r="AL118" s="915"/>
      <c r="AM118" s="915"/>
      <c r="AN118" s="915"/>
      <c r="AO118" s="916"/>
      <c r="AP118" s="1001" t="s">
        <v>404</v>
      </c>
      <c r="AQ118" s="1002"/>
      <c r="AR118" s="1002"/>
      <c r="AS118" s="1002"/>
      <c r="AT118" s="1003"/>
      <c r="AU118" s="930"/>
      <c r="AV118" s="931"/>
      <c r="AW118" s="931"/>
      <c r="AX118" s="931"/>
      <c r="AY118" s="931"/>
      <c r="AZ118" s="1004" t="s">
        <v>432</v>
      </c>
      <c r="BA118" s="995"/>
      <c r="BB118" s="995"/>
      <c r="BC118" s="995"/>
      <c r="BD118" s="995"/>
      <c r="BE118" s="995"/>
      <c r="BF118" s="995"/>
      <c r="BG118" s="995"/>
      <c r="BH118" s="995"/>
      <c r="BI118" s="995"/>
      <c r="BJ118" s="995"/>
      <c r="BK118" s="995"/>
      <c r="BL118" s="995"/>
      <c r="BM118" s="995"/>
      <c r="BN118" s="995"/>
      <c r="BO118" s="995"/>
      <c r="BP118" s="996"/>
      <c r="BQ118" s="1027" t="s">
        <v>222</v>
      </c>
      <c r="BR118" s="1028"/>
      <c r="BS118" s="1028"/>
      <c r="BT118" s="1028"/>
      <c r="BU118" s="1028"/>
      <c r="BV118" s="1028" t="s">
        <v>222</v>
      </c>
      <c r="BW118" s="1028"/>
      <c r="BX118" s="1028"/>
      <c r="BY118" s="1028"/>
      <c r="BZ118" s="1028"/>
      <c r="CA118" s="1028" t="s">
        <v>222</v>
      </c>
      <c r="CB118" s="1028"/>
      <c r="CC118" s="1028"/>
      <c r="CD118" s="1028"/>
      <c r="CE118" s="1028"/>
      <c r="CF118" s="944" t="s">
        <v>222</v>
      </c>
      <c r="CG118" s="945"/>
      <c r="CH118" s="945"/>
      <c r="CI118" s="945"/>
      <c r="CJ118" s="945"/>
      <c r="CK118" s="975"/>
      <c r="CL118" s="976"/>
      <c r="CM118" s="946" t="s">
        <v>433</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222</v>
      </c>
      <c r="DH118" s="989"/>
      <c r="DI118" s="989"/>
      <c r="DJ118" s="989"/>
      <c r="DK118" s="990"/>
      <c r="DL118" s="991" t="s">
        <v>222</v>
      </c>
      <c r="DM118" s="989"/>
      <c r="DN118" s="989"/>
      <c r="DO118" s="989"/>
      <c r="DP118" s="990"/>
      <c r="DQ118" s="991" t="s">
        <v>222</v>
      </c>
      <c r="DR118" s="989"/>
      <c r="DS118" s="989"/>
      <c r="DT118" s="989"/>
      <c r="DU118" s="990"/>
      <c r="DV118" s="992" t="s">
        <v>222</v>
      </c>
      <c r="DW118" s="993"/>
      <c r="DX118" s="993"/>
      <c r="DY118" s="993"/>
      <c r="DZ118" s="994"/>
    </row>
    <row r="119" spans="1:130" s="199" customFormat="1" ht="26.25" customHeight="1" x14ac:dyDescent="0.15">
      <c r="A119" s="1088" t="s">
        <v>408</v>
      </c>
      <c r="B119" s="974"/>
      <c r="C119" s="953" t="s">
        <v>409</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222</v>
      </c>
      <c r="AB119" s="922"/>
      <c r="AC119" s="922"/>
      <c r="AD119" s="922"/>
      <c r="AE119" s="923"/>
      <c r="AF119" s="924" t="s">
        <v>222</v>
      </c>
      <c r="AG119" s="922"/>
      <c r="AH119" s="922"/>
      <c r="AI119" s="922"/>
      <c r="AJ119" s="923"/>
      <c r="AK119" s="924" t="s">
        <v>222</v>
      </c>
      <c r="AL119" s="922"/>
      <c r="AM119" s="922"/>
      <c r="AN119" s="922"/>
      <c r="AO119" s="923"/>
      <c r="AP119" s="925" t="s">
        <v>222</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434</v>
      </c>
      <c r="BP119" s="1036"/>
      <c r="BQ119" s="1027">
        <v>6695280</v>
      </c>
      <c r="BR119" s="1028"/>
      <c r="BS119" s="1028"/>
      <c r="BT119" s="1028"/>
      <c r="BU119" s="1028"/>
      <c r="BV119" s="1028">
        <v>6835105</v>
      </c>
      <c r="BW119" s="1028"/>
      <c r="BX119" s="1028"/>
      <c r="BY119" s="1028"/>
      <c r="BZ119" s="1028"/>
      <c r="CA119" s="1028">
        <v>6716392</v>
      </c>
      <c r="CB119" s="1028"/>
      <c r="CC119" s="1028"/>
      <c r="CD119" s="1028"/>
      <c r="CE119" s="1028"/>
      <c r="CF119" s="1029"/>
      <c r="CG119" s="1030"/>
      <c r="CH119" s="1030"/>
      <c r="CI119" s="1030"/>
      <c r="CJ119" s="1031"/>
      <c r="CK119" s="977"/>
      <c r="CL119" s="978"/>
      <c r="CM119" s="1032" t="s">
        <v>435</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93675</v>
      </c>
      <c r="DH119" s="1014"/>
      <c r="DI119" s="1014"/>
      <c r="DJ119" s="1014"/>
      <c r="DK119" s="1015"/>
      <c r="DL119" s="1013">
        <v>88815</v>
      </c>
      <c r="DM119" s="1014"/>
      <c r="DN119" s="1014"/>
      <c r="DO119" s="1014"/>
      <c r="DP119" s="1015"/>
      <c r="DQ119" s="1013">
        <v>76271</v>
      </c>
      <c r="DR119" s="1014"/>
      <c r="DS119" s="1014"/>
      <c r="DT119" s="1014"/>
      <c r="DU119" s="1015"/>
      <c r="DV119" s="1016">
        <v>3.2</v>
      </c>
      <c r="DW119" s="1017"/>
      <c r="DX119" s="1017"/>
      <c r="DY119" s="1017"/>
      <c r="DZ119" s="1018"/>
    </row>
    <row r="120" spans="1:130" s="199" customFormat="1" ht="26.25" customHeight="1" x14ac:dyDescent="0.15">
      <c r="A120" s="1089"/>
      <c r="B120" s="976"/>
      <c r="C120" s="946" t="s">
        <v>412</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222</v>
      </c>
      <c r="AB120" s="989"/>
      <c r="AC120" s="989"/>
      <c r="AD120" s="989"/>
      <c r="AE120" s="990"/>
      <c r="AF120" s="991" t="s">
        <v>222</v>
      </c>
      <c r="AG120" s="989"/>
      <c r="AH120" s="989"/>
      <c r="AI120" s="989"/>
      <c r="AJ120" s="990"/>
      <c r="AK120" s="991" t="s">
        <v>222</v>
      </c>
      <c r="AL120" s="989"/>
      <c r="AM120" s="989"/>
      <c r="AN120" s="989"/>
      <c r="AO120" s="990"/>
      <c r="AP120" s="992" t="s">
        <v>222</v>
      </c>
      <c r="AQ120" s="993"/>
      <c r="AR120" s="993"/>
      <c r="AS120" s="993"/>
      <c r="AT120" s="994"/>
      <c r="AU120" s="1019" t="s">
        <v>436</v>
      </c>
      <c r="AV120" s="1020"/>
      <c r="AW120" s="1020"/>
      <c r="AX120" s="1020"/>
      <c r="AY120" s="1021"/>
      <c r="AZ120" s="970" t="s">
        <v>437</v>
      </c>
      <c r="BA120" s="919"/>
      <c r="BB120" s="919"/>
      <c r="BC120" s="919"/>
      <c r="BD120" s="919"/>
      <c r="BE120" s="919"/>
      <c r="BF120" s="919"/>
      <c r="BG120" s="919"/>
      <c r="BH120" s="919"/>
      <c r="BI120" s="919"/>
      <c r="BJ120" s="919"/>
      <c r="BK120" s="919"/>
      <c r="BL120" s="919"/>
      <c r="BM120" s="919"/>
      <c r="BN120" s="919"/>
      <c r="BO120" s="919"/>
      <c r="BP120" s="920"/>
      <c r="BQ120" s="956">
        <v>3646627</v>
      </c>
      <c r="BR120" s="957"/>
      <c r="BS120" s="957"/>
      <c r="BT120" s="957"/>
      <c r="BU120" s="957"/>
      <c r="BV120" s="957">
        <v>3464293</v>
      </c>
      <c r="BW120" s="957"/>
      <c r="BX120" s="957"/>
      <c r="BY120" s="957"/>
      <c r="BZ120" s="957"/>
      <c r="CA120" s="957">
        <v>3161766</v>
      </c>
      <c r="CB120" s="957"/>
      <c r="CC120" s="957"/>
      <c r="CD120" s="957"/>
      <c r="CE120" s="957"/>
      <c r="CF120" s="971">
        <v>131</v>
      </c>
      <c r="CG120" s="972"/>
      <c r="CH120" s="972"/>
      <c r="CI120" s="972"/>
      <c r="CJ120" s="972"/>
      <c r="CK120" s="1037" t="s">
        <v>438</v>
      </c>
      <c r="CL120" s="1038"/>
      <c r="CM120" s="1038"/>
      <c r="CN120" s="1038"/>
      <c r="CO120" s="1039"/>
      <c r="CP120" s="1045" t="s">
        <v>388</v>
      </c>
      <c r="CQ120" s="1046"/>
      <c r="CR120" s="1046"/>
      <c r="CS120" s="1046"/>
      <c r="CT120" s="1046"/>
      <c r="CU120" s="1046"/>
      <c r="CV120" s="1046"/>
      <c r="CW120" s="1046"/>
      <c r="CX120" s="1046"/>
      <c r="CY120" s="1046"/>
      <c r="CZ120" s="1046"/>
      <c r="DA120" s="1046"/>
      <c r="DB120" s="1046"/>
      <c r="DC120" s="1046"/>
      <c r="DD120" s="1046"/>
      <c r="DE120" s="1046"/>
      <c r="DF120" s="1047"/>
      <c r="DG120" s="956">
        <v>2761607</v>
      </c>
      <c r="DH120" s="957"/>
      <c r="DI120" s="957"/>
      <c r="DJ120" s="957"/>
      <c r="DK120" s="957"/>
      <c r="DL120" s="957">
        <v>2915977</v>
      </c>
      <c r="DM120" s="957"/>
      <c r="DN120" s="957"/>
      <c r="DO120" s="957"/>
      <c r="DP120" s="957"/>
      <c r="DQ120" s="957">
        <v>2817570</v>
      </c>
      <c r="DR120" s="957"/>
      <c r="DS120" s="957"/>
      <c r="DT120" s="957"/>
      <c r="DU120" s="957"/>
      <c r="DV120" s="958">
        <v>116.8</v>
      </c>
      <c r="DW120" s="958"/>
      <c r="DX120" s="958"/>
      <c r="DY120" s="958"/>
      <c r="DZ120" s="959"/>
    </row>
    <row r="121" spans="1:130" s="199" customFormat="1" ht="26.25" customHeight="1" x14ac:dyDescent="0.15">
      <c r="A121" s="1089"/>
      <c r="B121" s="976"/>
      <c r="C121" s="997" t="s">
        <v>439</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222</v>
      </c>
      <c r="AB121" s="989"/>
      <c r="AC121" s="989"/>
      <c r="AD121" s="989"/>
      <c r="AE121" s="990"/>
      <c r="AF121" s="991" t="s">
        <v>222</v>
      </c>
      <c r="AG121" s="989"/>
      <c r="AH121" s="989"/>
      <c r="AI121" s="989"/>
      <c r="AJ121" s="990"/>
      <c r="AK121" s="991" t="s">
        <v>222</v>
      </c>
      <c r="AL121" s="989"/>
      <c r="AM121" s="989"/>
      <c r="AN121" s="989"/>
      <c r="AO121" s="990"/>
      <c r="AP121" s="992" t="s">
        <v>222</v>
      </c>
      <c r="AQ121" s="993"/>
      <c r="AR121" s="993"/>
      <c r="AS121" s="993"/>
      <c r="AT121" s="994"/>
      <c r="AU121" s="1022"/>
      <c r="AV121" s="1023"/>
      <c r="AW121" s="1023"/>
      <c r="AX121" s="1023"/>
      <c r="AY121" s="1024"/>
      <c r="AZ121" s="979" t="s">
        <v>440</v>
      </c>
      <c r="BA121" s="980"/>
      <c r="BB121" s="980"/>
      <c r="BC121" s="980"/>
      <c r="BD121" s="980"/>
      <c r="BE121" s="980"/>
      <c r="BF121" s="980"/>
      <c r="BG121" s="980"/>
      <c r="BH121" s="980"/>
      <c r="BI121" s="980"/>
      <c r="BJ121" s="980"/>
      <c r="BK121" s="980"/>
      <c r="BL121" s="980"/>
      <c r="BM121" s="980"/>
      <c r="BN121" s="980"/>
      <c r="BO121" s="980"/>
      <c r="BP121" s="981"/>
      <c r="BQ121" s="949">
        <v>71459</v>
      </c>
      <c r="BR121" s="950"/>
      <c r="BS121" s="950"/>
      <c r="BT121" s="950"/>
      <c r="BU121" s="950"/>
      <c r="BV121" s="950">
        <v>62060</v>
      </c>
      <c r="BW121" s="950"/>
      <c r="BX121" s="950"/>
      <c r="BY121" s="950"/>
      <c r="BZ121" s="950"/>
      <c r="CA121" s="950">
        <v>53110</v>
      </c>
      <c r="CB121" s="950"/>
      <c r="CC121" s="950"/>
      <c r="CD121" s="950"/>
      <c r="CE121" s="950"/>
      <c r="CF121" s="944">
        <v>2.2000000000000002</v>
      </c>
      <c r="CG121" s="945"/>
      <c r="CH121" s="945"/>
      <c r="CI121" s="945"/>
      <c r="CJ121" s="945"/>
      <c r="CK121" s="1040"/>
      <c r="CL121" s="1041"/>
      <c r="CM121" s="1041"/>
      <c r="CN121" s="1041"/>
      <c r="CO121" s="1042"/>
      <c r="CP121" s="1050" t="s">
        <v>386</v>
      </c>
      <c r="CQ121" s="1051"/>
      <c r="CR121" s="1051"/>
      <c r="CS121" s="1051"/>
      <c r="CT121" s="1051"/>
      <c r="CU121" s="1051"/>
      <c r="CV121" s="1051"/>
      <c r="CW121" s="1051"/>
      <c r="CX121" s="1051"/>
      <c r="CY121" s="1051"/>
      <c r="CZ121" s="1051"/>
      <c r="DA121" s="1051"/>
      <c r="DB121" s="1051"/>
      <c r="DC121" s="1051"/>
      <c r="DD121" s="1051"/>
      <c r="DE121" s="1051"/>
      <c r="DF121" s="1052"/>
      <c r="DG121" s="949">
        <v>646</v>
      </c>
      <c r="DH121" s="950"/>
      <c r="DI121" s="950"/>
      <c r="DJ121" s="950"/>
      <c r="DK121" s="950"/>
      <c r="DL121" s="950">
        <v>277</v>
      </c>
      <c r="DM121" s="950"/>
      <c r="DN121" s="950"/>
      <c r="DO121" s="950"/>
      <c r="DP121" s="950"/>
      <c r="DQ121" s="950">
        <v>229</v>
      </c>
      <c r="DR121" s="950"/>
      <c r="DS121" s="950"/>
      <c r="DT121" s="950"/>
      <c r="DU121" s="950"/>
      <c r="DV121" s="951">
        <v>0</v>
      </c>
      <c r="DW121" s="951"/>
      <c r="DX121" s="951"/>
      <c r="DY121" s="951"/>
      <c r="DZ121" s="952"/>
    </row>
    <row r="122" spans="1:130" s="199" customFormat="1" ht="26.25" customHeight="1" x14ac:dyDescent="0.15">
      <c r="A122" s="1089"/>
      <c r="B122" s="976"/>
      <c r="C122" s="946" t="s">
        <v>422</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222</v>
      </c>
      <c r="AB122" s="989"/>
      <c r="AC122" s="989"/>
      <c r="AD122" s="989"/>
      <c r="AE122" s="990"/>
      <c r="AF122" s="991" t="s">
        <v>222</v>
      </c>
      <c r="AG122" s="989"/>
      <c r="AH122" s="989"/>
      <c r="AI122" s="989"/>
      <c r="AJ122" s="990"/>
      <c r="AK122" s="991" t="s">
        <v>222</v>
      </c>
      <c r="AL122" s="989"/>
      <c r="AM122" s="989"/>
      <c r="AN122" s="989"/>
      <c r="AO122" s="990"/>
      <c r="AP122" s="992" t="s">
        <v>222</v>
      </c>
      <c r="AQ122" s="993"/>
      <c r="AR122" s="993"/>
      <c r="AS122" s="993"/>
      <c r="AT122" s="994"/>
      <c r="AU122" s="1022"/>
      <c r="AV122" s="1023"/>
      <c r="AW122" s="1023"/>
      <c r="AX122" s="1023"/>
      <c r="AY122" s="1024"/>
      <c r="AZ122" s="1004" t="s">
        <v>441</v>
      </c>
      <c r="BA122" s="995"/>
      <c r="BB122" s="995"/>
      <c r="BC122" s="995"/>
      <c r="BD122" s="995"/>
      <c r="BE122" s="995"/>
      <c r="BF122" s="995"/>
      <c r="BG122" s="995"/>
      <c r="BH122" s="995"/>
      <c r="BI122" s="995"/>
      <c r="BJ122" s="995"/>
      <c r="BK122" s="995"/>
      <c r="BL122" s="995"/>
      <c r="BM122" s="995"/>
      <c r="BN122" s="995"/>
      <c r="BO122" s="995"/>
      <c r="BP122" s="996"/>
      <c r="BQ122" s="1027">
        <v>4776284</v>
      </c>
      <c r="BR122" s="1028"/>
      <c r="BS122" s="1028"/>
      <c r="BT122" s="1028"/>
      <c r="BU122" s="1028"/>
      <c r="BV122" s="1028">
        <v>4784509</v>
      </c>
      <c r="BW122" s="1028"/>
      <c r="BX122" s="1028"/>
      <c r="BY122" s="1028"/>
      <c r="BZ122" s="1028"/>
      <c r="CA122" s="1028">
        <v>4751269</v>
      </c>
      <c r="CB122" s="1028"/>
      <c r="CC122" s="1028"/>
      <c r="CD122" s="1028"/>
      <c r="CE122" s="1028"/>
      <c r="CF122" s="1048">
        <v>196.9</v>
      </c>
      <c r="CG122" s="1049"/>
      <c r="CH122" s="1049"/>
      <c r="CI122" s="1049"/>
      <c r="CJ122" s="1049"/>
      <c r="CK122" s="1040"/>
      <c r="CL122" s="1041"/>
      <c r="CM122" s="1041"/>
      <c r="CN122" s="1041"/>
      <c r="CO122" s="1042"/>
      <c r="CP122" s="1050" t="s">
        <v>383</v>
      </c>
      <c r="CQ122" s="1051"/>
      <c r="CR122" s="1051"/>
      <c r="CS122" s="1051"/>
      <c r="CT122" s="1051"/>
      <c r="CU122" s="1051"/>
      <c r="CV122" s="1051"/>
      <c r="CW122" s="1051"/>
      <c r="CX122" s="1051"/>
      <c r="CY122" s="1051"/>
      <c r="CZ122" s="1051"/>
      <c r="DA122" s="1051"/>
      <c r="DB122" s="1051"/>
      <c r="DC122" s="1051"/>
      <c r="DD122" s="1051"/>
      <c r="DE122" s="1051"/>
      <c r="DF122" s="1052"/>
      <c r="DG122" s="949" t="s">
        <v>222</v>
      </c>
      <c r="DH122" s="950"/>
      <c r="DI122" s="950"/>
      <c r="DJ122" s="950"/>
      <c r="DK122" s="950"/>
      <c r="DL122" s="950" t="s">
        <v>222</v>
      </c>
      <c r="DM122" s="950"/>
      <c r="DN122" s="950"/>
      <c r="DO122" s="950"/>
      <c r="DP122" s="950"/>
      <c r="DQ122" s="950" t="s">
        <v>222</v>
      </c>
      <c r="DR122" s="950"/>
      <c r="DS122" s="950"/>
      <c r="DT122" s="950"/>
      <c r="DU122" s="950"/>
      <c r="DV122" s="951" t="s">
        <v>222</v>
      </c>
      <c r="DW122" s="951"/>
      <c r="DX122" s="951"/>
      <c r="DY122" s="951"/>
      <c r="DZ122" s="952"/>
    </row>
    <row r="123" spans="1:130" s="199" customFormat="1" ht="26.25" customHeight="1" x14ac:dyDescent="0.15">
      <c r="A123" s="1089"/>
      <c r="B123" s="976"/>
      <c r="C123" s="946" t="s">
        <v>428</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222</v>
      </c>
      <c r="AB123" s="989"/>
      <c r="AC123" s="989"/>
      <c r="AD123" s="989"/>
      <c r="AE123" s="990"/>
      <c r="AF123" s="991" t="s">
        <v>222</v>
      </c>
      <c r="AG123" s="989"/>
      <c r="AH123" s="989"/>
      <c r="AI123" s="989"/>
      <c r="AJ123" s="990"/>
      <c r="AK123" s="991" t="s">
        <v>222</v>
      </c>
      <c r="AL123" s="989"/>
      <c r="AM123" s="989"/>
      <c r="AN123" s="989"/>
      <c r="AO123" s="990"/>
      <c r="AP123" s="992" t="s">
        <v>222</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442</v>
      </c>
      <c r="BP123" s="1036"/>
      <c r="BQ123" s="1095">
        <v>8494370</v>
      </c>
      <c r="BR123" s="1096"/>
      <c r="BS123" s="1096"/>
      <c r="BT123" s="1096"/>
      <c r="BU123" s="1096"/>
      <c r="BV123" s="1096">
        <v>8310862</v>
      </c>
      <c r="BW123" s="1096"/>
      <c r="BX123" s="1096"/>
      <c r="BY123" s="1096"/>
      <c r="BZ123" s="1096"/>
      <c r="CA123" s="1096">
        <v>7966145</v>
      </c>
      <c r="CB123" s="1096"/>
      <c r="CC123" s="1096"/>
      <c r="CD123" s="1096"/>
      <c r="CE123" s="1096"/>
      <c r="CF123" s="1029"/>
      <c r="CG123" s="1030"/>
      <c r="CH123" s="1030"/>
      <c r="CI123" s="1030"/>
      <c r="CJ123" s="1031"/>
      <c r="CK123" s="1040"/>
      <c r="CL123" s="1041"/>
      <c r="CM123" s="1041"/>
      <c r="CN123" s="1041"/>
      <c r="CO123" s="1042"/>
      <c r="CP123" s="1050" t="s">
        <v>385</v>
      </c>
      <c r="CQ123" s="1051"/>
      <c r="CR123" s="1051"/>
      <c r="CS123" s="1051"/>
      <c r="CT123" s="1051"/>
      <c r="CU123" s="1051"/>
      <c r="CV123" s="1051"/>
      <c r="CW123" s="1051"/>
      <c r="CX123" s="1051"/>
      <c r="CY123" s="1051"/>
      <c r="CZ123" s="1051"/>
      <c r="DA123" s="1051"/>
      <c r="DB123" s="1051"/>
      <c r="DC123" s="1051"/>
      <c r="DD123" s="1051"/>
      <c r="DE123" s="1051"/>
      <c r="DF123" s="1052"/>
      <c r="DG123" s="988" t="s">
        <v>222</v>
      </c>
      <c r="DH123" s="989"/>
      <c r="DI123" s="989"/>
      <c r="DJ123" s="989"/>
      <c r="DK123" s="990"/>
      <c r="DL123" s="991" t="s">
        <v>222</v>
      </c>
      <c r="DM123" s="989"/>
      <c r="DN123" s="989"/>
      <c r="DO123" s="989"/>
      <c r="DP123" s="990"/>
      <c r="DQ123" s="991" t="s">
        <v>222</v>
      </c>
      <c r="DR123" s="989"/>
      <c r="DS123" s="989"/>
      <c r="DT123" s="989"/>
      <c r="DU123" s="990"/>
      <c r="DV123" s="992" t="s">
        <v>222</v>
      </c>
      <c r="DW123" s="993"/>
      <c r="DX123" s="993"/>
      <c r="DY123" s="993"/>
      <c r="DZ123" s="994"/>
    </row>
    <row r="124" spans="1:130" s="199" customFormat="1" ht="26.25" customHeight="1" thickBot="1" x14ac:dyDescent="0.2">
      <c r="A124" s="1089"/>
      <c r="B124" s="976"/>
      <c r="C124" s="946" t="s">
        <v>431</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222</v>
      </c>
      <c r="AB124" s="989"/>
      <c r="AC124" s="989"/>
      <c r="AD124" s="989"/>
      <c r="AE124" s="990"/>
      <c r="AF124" s="991" t="s">
        <v>222</v>
      </c>
      <c r="AG124" s="989"/>
      <c r="AH124" s="989"/>
      <c r="AI124" s="989"/>
      <c r="AJ124" s="990"/>
      <c r="AK124" s="991" t="s">
        <v>222</v>
      </c>
      <c r="AL124" s="989"/>
      <c r="AM124" s="989"/>
      <c r="AN124" s="989"/>
      <c r="AO124" s="990"/>
      <c r="AP124" s="992" t="s">
        <v>222</v>
      </c>
      <c r="AQ124" s="993"/>
      <c r="AR124" s="993"/>
      <c r="AS124" s="993"/>
      <c r="AT124" s="994"/>
      <c r="AU124" s="1091" t="s">
        <v>443</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222</v>
      </c>
      <c r="BR124" s="1058"/>
      <c r="BS124" s="1058"/>
      <c r="BT124" s="1058"/>
      <c r="BU124" s="1058"/>
      <c r="BV124" s="1058" t="s">
        <v>222</v>
      </c>
      <c r="BW124" s="1058"/>
      <c r="BX124" s="1058"/>
      <c r="BY124" s="1058"/>
      <c r="BZ124" s="1058"/>
      <c r="CA124" s="1058" t="s">
        <v>222</v>
      </c>
      <c r="CB124" s="1058"/>
      <c r="CC124" s="1058"/>
      <c r="CD124" s="1058"/>
      <c r="CE124" s="1058"/>
      <c r="CF124" s="1059"/>
      <c r="CG124" s="1060"/>
      <c r="CH124" s="1060"/>
      <c r="CI124" s="1060"/>
      <c r="CJ124" s="1061"/>
      <c r="CK124" s="1043"/>
      <c r="CL124" s="1043"/>
      <c r="CM124" s="1043"/>
      <c r="CN124" s="1043"/>
      <c r="CO124" s="1044"/>
      <c r="CP124" s="1050" t="s">
        <v>444</v>
      </c>
      <c r="CQ124" s="1051"/>
      <c r="CR124" s="1051"/>
      <c r="CS124" s="1051"/>
      <c r="CT124" s="1051"/>
      <c r="CU124" s="1051"/>
      <c r="CV124" s="1051"/>
      <c r="CW124" s="1051"/>
      <c r="CX124" s="1051"/>
      <c r="CY124" s="1051"/>
      <c r="CZ124" s="1051"/>
      <c r="DA124" s="1051"/>
      <c r="DB124" s="1051"/>
      <c r="DC124" s="1051"/>
      <c r="DD124" s="1051"/>
      <c r="DE124" s="1051"/>
      <c r="DF124" s="1052"/>
      <c r="DG124" s="1035" t="s">
        <v>222</v>
      </c>
      <c r="DH124" s="1014"/>
      <c r="DI124" s="1014"/>
      <c r="DJ124" s="1014"/>
      <c r="DK124" s="1015"/>
      <c r="DL124" s="1013" t="s">
        <v>222</v>
      </c>
      <c r="DM124" s="1014"/>
      <c r="DN124" s="1014"/>
      <c r="DO124" s="1014"/>
      <c r="DP124" s="1015"/>
      <c r="DQ124" s="1013" t="s">
        <v>222</v>
      </c>
      <c r="DR124" s="1014"/>
      <c r="DS124" s="1014"/>
      <c r="DT124" s="1014"/>
      <c r="DU124" s="1015"/>
      <c r="DV124" s="1016" t="s">
        <v>222</v>
      </c>
      <c r="DW124" s="1017"/>
      <c r="DX124" s="1017"/>
      <c r="DY124" s="1017"/>
      <c r="DZ124" s="1018"/>
    </row>
    <row r="125" spans="1:130" s="199" customFormat="1" ht="26.25" customHeight="1" x14ac:dyDescent="0.15">
      <c r="A125" s="1089"/>
      <c r="B125" s="976"/>
      <c r="C125" s="946" t="s">
        <v>433</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222</v>
      </c>
      <c r="AB125" s="989"/>
      <c r="AC125" s="989"/>
      <c r="AD125" s="989"/>
      <c r="AE125" s="990"/>
      <c r="AF125" s="991" t="s">
        <v>222</v>
      </c>
      <c r="AG125" s="989"/>
      <c r="AH125" s="989"/>
      <c r="AI125" s="989"/>
      <c r="AJ125" s="990"/>
      <c r="AK125" s="991" t="s">
        <v>222</v>
      </c>
      <c r="AL125" s="989"/>
      <c r="AM125" s="989"/>
      <c r="AN125" s="989"/>
      <c r="AO125" s="990"/>
      <c r="AP125" s="992" t="s">
        <v>222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445</v>
      </c>
      <c r="CL125" s="1038"/>
      <c r="CM125" s="1038"/>
      <c r="CN125" s="1038"/>
      <c r="CO125" s="1039"/>
      <c r="CP125" s="970" t="s">
        <v>446</v>
      </c>
      <c r="CQ125" s="919"/>
      <c r="CR125" s="919"/>
      <c r="CS125" s="919"/>
      <c r="CT125" s="919"/>
      <c r="CU125" s="919"/>
      <c r="CV125" s="919"/>
      <c r="CW125" s="919"/>
      <c r="CX125" s="919"/>
      <c r="CY125" s="919"/>
      <c r="CZ125" s="919"/>
      <c r="DA125" s="919"/>
      <c r="DB125" s="919"/>
      <c r="DC125" s="919"/>
      <c r="DD125" s="919"/>
      <c r="DE125" s="919"/>
      <c r="DF125" s="920"/>
      <c r="DG125" s="956" t="s">
        <v>222</v>
      </c>
      <c r="DH125" s="957"/>
      <c r="DI125" s="957"/>
      <c r="DJ125" s="957"/>
      <c r="DK125" s="957"/>
      <c r="DL125" s="957" t="s">
        <v>222</v>
      </c>
      <c r="DM125" s="957"/>
      <c r="DN125" s="957"/>
      <c r="DO125" s="957"/>
      <c r="DP125" s="957"/>
      <c r="DQ125" s="957" t="s">
        <v>222</v>
      </c>
      <c r="DR125" s="957"/>
      <c r="DS125" s="957"/>
      <c r="DT125" s="957"/>
      <c r="DU125" s="957"/>
      <c r="DV125" s="958" t="s">
        <v>222</v>
      </c>
      <c r="DW125" s="958"/>
      <c r="DX125" s="958"/>
      <c r="DY125" s="958"/>
      <c r="DZ125" s="959"/>
    </row>
    <row r="126" spans="1:130" s="199" customFormat="1" ht="26.25" customHeight="1" thickBot="1" x14ac:dyDescent="0.2">
      <c r="A126" s="1089"/>
      <c r="B126" s="976"/>
      <c r="C126" s="946" t="s">
        <v>435</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222</v>
      </c>
      <c r="AB126" s="989"/>
      <c r="AC126" s="989"/>
      <c r="AD126" s="989"/>
      <c r="AE126" s="990"/>
      <c r="AF126" s="991" t="s">
        <v>222</v>
      </c>
      <c r="AG126" s="989"/>
      <c r="AH126" s="989"/>
      <c r="AI126" s="989"/>
      <c r="AJ126" s="990"/>
      <c r="AK126" s="991" t="s">
        <v>222</v>
      </c>
      <c r="AL126" s="989"/>
      <c r="AM126" s="989"/>
      <c r="AN126" s="989"/>
      <c r="AO126" s="990"/>
      <c r="AP126" s="992" t="s">
        <v>222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447</v>
      </c>
      <c r="CQ126" s="980"/>
      <c r="CR126" s="980"/>
      <c r="CS126" s="980"/>
      <c r="CT126" s="980"/>
      <c r="CU126" s="980"/>
      <c r="CV126" s="980"/>
      <c r="CW126" s="980"/>
      <c r="CX126" s="980"/>
      <c r="CY126" s="980"/>
      <c r="CZ126" s="980"/>
      <c r="DA126" s="980"/>
      <c r="DB126" s="980"/>
      <c r="DC126" s="980"/>
      <c r="DD126" s="980"/>
      <c r="DE126" s="980"/>
      <c r="DF126" s="981"/>
      <c r="DG126" s="949" t="s">
        <v>222</v>
      </c>
      <c r="DH126" s="950"/>
      <c r="DI126" s="950"/>
      <c r="DJ126" s="950"/>
      <c r="DK126" s="950"/>
      <c r="DL126" s="950" t="s">
        <v>222</v>
      </c>
      <c r="DM126" s="950"/>
      <c r="DN126" s="950"/>
      <c r="DO126" s="950"/>
      <c r="DP126" s="950"/>
      <c r="DQ126" s="950" t="s">
        <v>222</v>
      </c>
      <c r="DR126" s="950"/>
      <c r="DS126" s="950"/>
      <c r="DT126" s="950"/>
      <c r="DU126" s="950"/>
      <c r="DV126" s="951" t="s">
        <v>222</v>
      </c>
      <c r="DW126" s="951"/>
      <c r="DX126" s="951"/>
      <c r="DY126" s="951"/>
      <c r="DZ126" s="952"/>
    </row>
    <row r="127" spans="1:130" s="199" customFormat="1" ht="26.25" customHeight="1" x14ac:dyDescent="0.15">
      <c r="A127" s="1090"/>
      <c r="B127" s="978"/>
      <c r="C127" s="1032" t="s">
        <v>448</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3624</v>
      </c>
      <c r="AB127" s="989"/>
      <c r="AC127" s="989"/>
      <c r="AD127" s="989"/>
      <c r="AE127" s="990"/>
      <c r="AF127" s="991">
        <v>1784</v>
      </c>
      <c r="AG127" s="989"/>
      <c r="AH127" s="989"/>
      <c r="AI127" s="989"/>
      <c r="AJ127" s="990"/>
      <c r="AK127" s="991">
        <v>3670</v>
      </c>
      <c r="AL127" s="989"/>
      <c r="AM127" s="989"/>
      <c r="AN127" s="989"/>
      <c r="AO127" s="990"/>
      <c r="AP127" s="992">
        <v>0.2</v>
      </c>
      <c r="AQ127" s="993"/>
      <c r="AR127" s="993"/>
      <c r="AS127" s="993"/>
      <c r="AT127" s="994"/>
      <c r="AU127" s="235"/>
      <c r="AV127" s="235"/>
      <c r="AW127" s="235"/>
      <c r="AX127" s="1062" t="s">
        <v>449</v>
      </c>
      <c r="AY127" s="1063"/>
      <c r="AZ127" s="1063"/>
      <c r="BA127" s="1063"/>
      <c r="BB127" s="1063"/>
      <c r="BC127" s="1063"/>
      <c r="BD127" s="1063"/>
      <c r="BE127" s="1064"/>
      <c r="BF127" s="1065" t="s">
        <v>450</v>
      </c>
      <c r="BG127" s="1063"/>
      <c r="BH127" s="1063"/>
      <c r="BI127" s="1063"/>
      <c r="BJ127" s="1063"/>
      <c r="BK127" s="1063"/>
      <c r="BL127" s="1064"/>
      <c r="BM127" s="1065" t="s">
        <v>451</v>
      </c>
      <c r="BN127" s="1063"/>
      <c r="BO127" s="1063"/>
      <c r="BP127" s="1063"/>
      <c r="BQ127" s="1063"/>
      <c r="BR127" s="1063"/>
      <c r="BS127" s="1064"/>
      <c r="BT127" s="1065" t="s">
        <v>452</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453</v>
      </c>
      <c r="CQ127" s="980"/>
      <c r="CR127" s="980"/>
      <c r="CS127" s="980"/>
      <c r="CT127" s="980"/>
      <c r="CU127" s="980"/>
      <c r="CV127" s="980"/>
      <c r="CW127" s="980"/>
      <c r="CX127" s="980"/>
      <c r="CY127" s="980"/>
      <c r="CZ127" s="980"/>
      <c r="DA127" s="980"/>
      <c r="DB127" s="980"/>
      <c r="DC127" s="980"/>
      <c r="DD127" s="980"/>
      <c r="DE127" s="980"/>
      <c r="DF127" s="981"/>
      <c r="DG127" s="949" t="s">
        <v>222</v>
      </c>
      <c r="DH127" s="950"/>
      <c r="DI127" s="950"/>
      <c r="DJ127" s="950"/>
      <c r="DK127" s="950"/>
      <c r="DL127" s="950" t="s">
        <v>222</v>
      </c>
      <c r="DM127" s="950"/>
      <c r="DN127" s="950"/>
      <c r="DO127" s="950"/>
      <c r="DP127" s="950"/>
      <c r="DQ127" s="950" t="s">
        <v>222</v>
      </c>
      <c r="DR127" s="950"/>
      <c r="DS127" s="950"/>
      <c r="DT127" s="950"/>
      <c r="DU127" s="950"/>
      <c r="DV127" s="951" t="s">
        <v>222</v>
      </c>
      <c r="DW127" s="951"/>
      <c r="DX127" s="951"/>
      <c r="DY127" s="951"/>
      <c r="DZ127" s="952"/>
    </row>
    <row r="128" spans="1:130" s="199" customFormat="1" ht="26.25" customHeight="1" thickBot="1" x14ac:dyDescent="0.2">
      <c r="A128" s="1073" t="s">
        <v>454</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455</v>
      </c>
      <c r="X128" s="1075"/>
      <c r="Y128" s="1075"/>
      <c r="Z128" s="1076"/>
      <c r="AA128" s="1077" t="s">
        <v>222</v>
      </c>
      <c r="AB128" s="1078"/>
      <c r="AC128" s="1078"/>
      <c r="AD128" s="1078"/>
      <c r="AE128" s="1079"/>
      <c r="AF128" s="1080" t="s">
        <v>222</v>
      </c>
      <c r="AG128" s="1078"/>
      <c r="AH128" s="1078"/>
      <c r="AI128" s="1078"/>
      <c r="AJ128" s="1079"/>
      <c r="AK128" s="1080" t="s">
        <v>222</v>
      </c>
      <c r="AL128" s="1078"/>
      <c r="AM128" s="1078"/>
      <c r="AN128" s="1078"/>
      <c r="AO128" s="1079"/>
      <c r="AP128" s="1081"/>
      <c r="AQ128" s="1082"/>
      <c r="AR128" s="1082"/>
      <c r="AS128" s="1082"/>
      <c r="AT128" s="1083"/>
      <c r="AU128" s="235"/>
      <c r="AV128" s="235"/>
      <c r="AW128" s="235"/>
      <c r="AX128" s="918" t="s">
        <v>456</v>
      </c>
      <c r="AY128" s="919"/>
      <c r="AZ128" s="919"/>
      <c r="BA128" s="919"/>
      <c r="BB128" s="919"/>
      <c r="BC128" s="919"/>
      <c r="BD128" s="919"/>
      <c r="BE128" s="920"/>
      <c r="BF128" s="1084" t="s">
        <v>222</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457</v>
      </c>
      <c r="CQ128" s="1067"/>
      <c r="CR128" s="1067"/>
      <c r="CS128" s="1067"/>
      <c r="CT128" s="1067"/>
      <c r="CU128" s="1067"/>
      <c r="CV128" s="1067"/>
      <c r="CW128" s="1067"/>
      <c r="CX128" s="1067"/>
      <c r="CY128" s="1067"/>
      <c r="CZ128" s="1067"/>
      <c r="DA128" s="1067"/>
      <c r="DB128" s="1067"/>
      <c r="DC128" s="1067"/>
      <c r="DD128" s="1067"/>
      <c r="DE128" s="1067"/>
      <c r="DF128" s="1068"/>
      <c r="DG128" s="1069" t="s">
        <v>222</v>
      </c>
      <c r="DH128" s="1070"/>
      <c r="DI128" s="1070"/>
      <c r="DJ128" s="1070"/>
      <c r="DK128" s="1070"/>
      <c r="DL128" s="1070" t="s">
        <v>222</v>
      </c>
      <c r="DM128" s="1070"/>
      <c r="DN128" s="1070"/>
      <c r="DO128" s="1070"/>
      <c r="DP128" s="1070"/>
      <c r="DQ128" s="1070" t="s">
        <v>222</v>
      </c>
      <c r="DR128" s="1070"/>
      <c r="DS128" s="1070"/>
      <c r="DT128" s="1070"/>
      <c r="DU128" s="1070"/>
      <c r="DV128" s="1071" t="s">
        <v>222</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458</v>
      </c>
      <c r="X129" s="1104"/>
      <c r="Y129" s="1104"/>
      <c r="Z129" s="1105"/>
      <c r="AA129" s="988">
        <v>2682876</v>
      </c>
      <c r="AB129" s="989"/>
      <c r="AC129" s="989"/>
      <c r="AD129" s="989"/>
      <c r="AE129" s="990"/>
      <c r="AF129" s="991">
        <v>2769557</v>
      </c>
      <c r="AG129" s="989"/>
      <c r="AH129" s="989"/>
      <c r="AI129" s="989"/>
      <c r="AJ129" s="990"/>
      <c r="AK129" s="991">
        <v>2764728</v>
      </c>
      <c r="AL129" s="989"/>
      <c r="AM129" s="989"/>
      <c r="AN129" s="989"/>
      <c r="AO129" s="990"/>
      <c r="AP129" s="1106"/>
      <c r="AQ129" s="1107"/>
      <c r="AR129" s="1107"/>
      <c r="AS129" s="1107"/>
      <c r="AT129" s="1108"/>
      <c r="AU129" s="237"/>
      <c r="AV129" s="237"/>
      <c r="AW129" s="237"/>
      <c r="AX129" s="1097" t="s">
        <v>459</v>
      </c>
      <c r="AY129" s="980"/>
      <c r="AZ129" s="980"/>
      <c r="BA129" s="980"/>
      <c r="BB129" s="980"/>
      <c r="BC129" s="980"/>
      <c r="BD129" s="980"/>
      <c r="BE129" s="981"/>
      <c r="BF129" s="1098" t="s">
        <v>222</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460</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461</v>
      </c>
      <c r="X130" s="1104"/>
      <c r="Y130" s="1104"/>
      <c r="Z130" s="1105"/>
      <c r="AA130" s="988">
        <v>332405</v>
      </c>
      <c r="AB130" s="989"/>
      <c r="AC130" s="989"/>
      <c r="AD130" s="989"/>
      <c r="AE130" s="990"/>
      <c r="AF130" s="991">
        <v>332971</v>
      </c>
      <c r="AG130" s="989"/>
      <c r="AH130" s="989"/>
      <c r="AI130" s="989"/>
      <c r="AJ130" s="990"/>
      <c r="AK130" s="991">
        <v>351418</v>
      </c>
      <c r="AL130" s="989"/>
      <c r="AM130" s="989"/>
      <c r="AN130" s="989"/>
      <c r="AO130" s="990"/>
      <c r="AP130" s="1106"/>
      <c r="AQ130" s="1107"/>
      <c r="AR130" s="1107"/>
      <c r="AS130" s="1107"/>
      <c r="AT130" s="1108"/>
      <c r="AU130" s="237"/>
      <c r="AV130" s="237"/>
      <c r="AW130" s="237"/>
      <c r="AX130" s="1097" t="s">
        <v>462</v>
      </c>
      <c r="AY130" s="980"/>
      <c r="AZ130" s="980"/>
      <c r="BA130" s="980"/>
      <c r="BB130" s="980"/>
      <c r="BC130" s="980"/>
      <c r="BD130" s="980"/>
      <c r="BE130" s="981"/>
      <c r="BF130" s="1134">
        <v>7</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463</v>
      </c>
      <c r="X131" s="1142"/>
      <c r="Y131" s="1142"/>
      <c r="Z131" s="1143"/>
      <c r="AA131" s="1035">
        <v>2350471</v>
      </c>
      <c r="AB131" s="1014"/>
      <c r="AC131" s="1014"/>
      <c r="AD131" s="1014"/>
      <c r="AE131" s="1015"/>
      <c r="AF131" s="1013">
        <v>2436586</v>
      </c>
      <c r="AG131" s="1014"/>
      <c r="AH131" s="1014"/>
      <c r="AI131" s="1014"/>
      <c r="AJ131" s="1015"/>
      <c r="AK131" s="1013">
        <v>2413310</v>
      </c>
      <c r="AL131" s="1014"/>
      <c r="AM131" s="1014"/>
      <c r="AN131" s="1014"/>
      <c r="AO131" s="1015"/>
      <c r="AP131" s="1144"/>
      <c r="AQ131" s="1145"/>
      <c r="AR131" s="1145"/>
      <c r="AS131" s="1145"/>
      <c r="AT131" s="1146"/>
      <c r="AU131" s="237"/>
      <c r="AV131" s="237"/>
      <c r="AW131" s="237"/>
      <c r="AX131" s="1116" t="s">
        <v>464</v>
      </c>
      <c r="AY131" s="1067"/>
      <c r="AZ131" s="1067"/>
      <c r="BA131" s="1067"/>
      <c r="BB131" s="1067"/>
      <c r="BC131" s="1067"/>
      <c r="BD131" s="1067"/>
      <c r="BE131" s="1068"/>
      <c r="BF131" s="1117" t="s">
        <v>222</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465</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466</v>
      </c>
      <c r="W132" s="1127"/>
      <c r="X132" s="1127"/>
      <c r="Y132" s="1127"/>
      <c r="Z132" s="1128"/>
      <c r="AA132" s="1129">
        <v>6.6019959400000001</v>
      </c>
      <c r="AB132" s="1130"/>
      <c r="AC132" s="1130"/>
      <c r="AD132" s="1130"/>
      <c r="AE132" s="1131"/>
      <c r="AF132" s="1132">
        <v>6.9254686679999997</v>
      </c>
      <c r="AG132" s="1130"/>
      <c r="AH132" s="1130"/>
      <c r="AI132" s="1130"/>
      <c r="AJ132" s="1131"/>
      <c r="AK132" s="1132">
        <v>7.4931111210000001</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467</v>
      </c>
      <c r="W133" s="1110"/>
      <c r="X133" s="1110"/>
      <c r="Y133" s="1110"/>
      <c r="Z133" s="1111"/>
      <c r="AA133" s="1112">
        <v>7.3</v>
      </c>
      <c r="AB133" s="1113"/>
      <c r="AC133" s="1113"/>
      <c r="AD133" s="1113"/>
      <c r="AE133" s="1114"/>
      <c r="AF133" s="1112">
        <v>7.1</v>
      </c>
      <c r="AG133" s="1113"/>
      <c r="AH133" s="1113"/>
      <c r="AI133" s="1113"/>
      <c r="AJ133" s="1114"/>
      <c r="AK133" s="1112">
        <v>7</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E1" zoomScale="75" zoomScaleNormal="85" zoomScaleSheetLayoutView="75" workbookViewId="0">
      <selection activeCell="AE28" sqref="AE28"/>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S1"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468</v>
      </c>
      <c r="B5" s="248"/>
      <c r="C5" s="248"/>
      <c r="D5" s="248"/>
      <c r="E5" s="248"/>
      <c r="F5" s="248"/>
      <c r="G5" s="248"/>
      <c r="H5" s="248"/>
      <c r="I5" s="248"/>
      <c r="J5" s="248"/>
      <c r="K5" s="248"/>
      <c r="L5" s="248"/>
      <c r="M5" s="248"/>
      <c r="N5" s="248"/>
      <c r="O5" s="249"/>
    </row>
    <row r="6" spans="1:16" x14ac:dyDescent="0.15">
      <c r="A6" s="250"/>
      <c r="B6" s="246"/>
      <c r="C6" s="246"/>
      <c r="D6" s="246"/>
      <c r="E6" s="246"/>
      <c r="F6" s="246"/>
      <c r="G6" s="251" t="s">
        <v>469</v>
      </c>
      <c r="H6" s="251"/>
      <c r="I6" s="251"/>
      <c r="J6" s="251"/>
      <c r="K6" s="246"/>
      <c r="L6" s="246"/>
      <c r="M6" s="246"/>
      <c r="N6" s="246"/>
    </row>
    <row r="7" spans="1:16" x14ac:dyDescent="0.15">
      <c r="A7" s="250"/>
      <c r="B7" s="246"/>
      <c r="C7" s="246"/>
      <c r="D7" s="246"/>
      <c r="E7" s="246"/>
      <c r="F7" s="246"/>
      <c r="G7" s="253"/>
      <c r="H7" s="254"/>
      <c r="I7" s="254"/>
      <c r="J7" s="255"/>
      <c r="K7" s="1150" t="s">
        <v>470</v>
      </c>
      <c r="L7" s="256"/>
      <c r="M7" s="257" t="s">
        <v>471</v>
      </c>
      <c r="N7" s="258"/>
    </row>
    <row r="8" spans="1:16" x14ac:dyDescent="0.15">
      <c r="A8" s="250"/>
      <c r="B8" s="246"/>
      <c r="C8" s="246"/>
      <c r="D8" s="246"/>
      <c r="E8" s="246"/>
      <c r="F8" s="246"/>
      <c r="G8" s="259"/>
      <c r="H8" s="260"/>
      <c r="I8" s="260"/>
      <c r="J8" s="261"/>
      <c r="K8" s="1151"/>
      <c r="L8" s="262" t="s">
        <v>472</v>
      </c>
      <c r="M8" s="263" t="s">
        <v>473</v>
      </c>
      <c r="N8" s="264" t="s">
        <v>474</v>
      </c>
    </row>
    <row r="9" spans="1:16" x14ac:dyDescent="0.15">
      <c r="A9" s="250"/>
      <c r="B9" s="246"/>
      <c r="C9" s="246"/>
      <c r="D9" s="246"/>
      <c r="E9" s="246"/>
      <c r="F9" s="246"/>
      <c r="G9" s="1152" t="s">
        <v>475</v>
      </c>
      <c r="H9" s="1153"/>
      <c r="I9" s="1153"/>
      <c r="J9" s="1154"/>
      <c r="K9" s="265">
        <v>649221</v>
      </c>
      <c r="L9" s="266">
        <v>57904</v>
      </c>
      <c r="M9" s="267">
        <v>85687</v>
      </c>
      <c r="N9" s="268">
        <v>-32.4</v>
      </c>
    </row>
    <row r="10" spans="1:16" x14ac:dyDescent="0.15">
      <c r="A10" s="250"/>
      <c r="B10" s="246"/>
      <c r="C10" s="246"/>
      <c r="D10" s="246"/>
      <c r="E10" s="246"/>
      <c r="F10" s="246"/>
      <c r="G10" s="1152" t="s">
        <v>476</v>
      </c>
      <c r="H10" s="1153"/>
      <c r="I10" s="1153"/>
      <c r="J10" s="1154"/>
      <c r="K10" s="269">
        <v>85845</v>
      </c>
      <c r="L10" s="270">
        <v>7657</v>
      </c>
      <c r="M10" s="271">
        <v>10096</v>
      </c>
      <c r="N10" s="272">
        <v>-24.2</v>
      </c>
    </row>
    <row r="11" spans="1:16" ht="13.5" customHeight="1" x14ac:dyDescent="0.15">
      <c r="A11" s="250"/>
      <c r="B11" s="246"/>
      <c r="C11" s="246"/>
      <c r="D11" s="246"/>
      <c r="E11" s="246"/>
      <c r="F11" s="246"/>
      <c r="G11" s="1152" t="s">
        <v>477</v>
      </c>
      <c r="H11" s="1153"/>
      <c r="I11" s="1153"/>
      <c r="J11" s="1154"/>
      <c r="K11" s="269">
        <v>179635</v>
      </c>
      <c r="L11" s="270">
        <v>16022</v>
      </c>
      <c r="M11" s="271">
        <v>13592</v>
      </c>
      <c r="N11" s="272">
        <v>17.899999999999999</v>
      </c>
    </row>
    <row r="12" spans="1:16" ht="13.5" customHeight="1" x14ac:dyDescent="0.15">
      <c r="A12" s="250"/>
      <c r="B12" s="246"/>
      <c r="C12" s="246"/>
      <c r="D12" s="246"/>
      <c r="E12" s="246"/>
      <c r="F12" s="246"/>
      <c r="G12" s="1152" t="s">
        <v>478</v>
      </c>
      <c r="H12" s="1153"/>
      <c r="I12" s="1153"/>
      <c r="J12" s="1154"/>
      <c r="K12" s="269">
        <v>3637</v>
      </c>
      <c r="L12" s="270">
        <v>324</v>
      </c>
      <c r="M12" s="271">
        <v>962</v>
      </c>
      <c r="N12" s="272">
        <v>-66.3</v>
      </c>
    </row>
    <row r="13" spans="1:16" ht="13.5" customHeight="1" x14ac:dyDescent="0.15">
      <c r="A13" s="250"/>
      <c r="B13" s="246"/>
      <c r="C13" s="246"/>
      <c r="D13" s="246"/>
      <c r="E13" s="246"/>
      <c r="F13" s="246"/>
      <c r="G13" s="1152" t="s">
        <v>479</v>
      </c>
      <c r="H13" s="1153"/>
      <c r="I13" s="1153"/>
      <c r="J13" s="1154"/>
      <c r="K13" s="269">
        <v>20724</v>
      </c>
      <c r="L13" s="270">
        <v>1848</v>
      </c>
      <c r="M13" s="271">
        <v>34</v>
      </c>
      <c r="N13" s="272">
        <v>5335.3</v>
      </c>
    </row>
    <row r="14" spans="1:16" ht="13.5" customHeight="1" x14ac:dyDescent="0.15">
      <c r="A14" s="250"/>
      <c r="B14" s="246"/>
      <c r="C14" s="246"/>
      <c r="D14" s="246"/>
      <c r="E14" s="246"/>
      <c r="F14" s="246"/>
      <c r="G14" s="1152" t="s">
        <v>480</v>
      </c>
      <c r="H14" s="1153"/>
      <c r="I14" s="1153"/>
      <c r="J14" s="1154"/>
      <c r="K14" s="269">
        <v>28381</v>
      </c>
      <c r="L14" s="270">
        <v>2531</v>
      </c>
      <c r="M14" s="271">
        <v>3922</v>
      </c>
      <c r="N14" s="272">
        <v>-35.5</v>
      </c>
    </row>
    <row r="15" spans="1:16" ht="13.5" customHeight="1" x14ac:dyDescent="0.15">
      <c r="A15" s="250"/>
      <c r="B15" s="246"/>
      <c r="C15" s="246"/>
      <c r="D15" s="246"/>
      <c r="E15" s="246"/>
      <c r="F15" s="246"/>
      <c r="G15" s="1152" t="s">
        <v>481</v>
      </c>
      <c r="H15" s="1153"/>
      <c r="I15" s="1153"/>
      <c r="J15" s="1154"/>
      <c r="K15" s="269">
        <v>2409</v>
      </c>
      <c r="L15" s="270">
        <v>215</v>
      </c>
      <c r="M15" s="271">
        <v>1815</v>
      </c>
      <c r="N15" s="272">
        <v>-88.2</v>
      </c>
    </row>
    <row r="16" spans="1:16" x14ac:dyDescent="0.15">
      <c r="A16" s="250"/>
      <c r="B16" s="246"/>
      <c r="C16" s="246"/>
      <c r="D16" s="246"/>
      <c r="E16" s="246"/>
      <c r="F16" s="246"/>
      <c r="G16" s="1155" t="s">
        <v>482</v>
      </c>
      <c r="H16" s="1156"/>
      <c r="I16" s="1156"/>
      <c r="J16" s="1157"/>
      <c r="K16" s="270">
        <v>-53263</v>
      </c>
      <c r="L16" s="270">
        <v>-4751</v>
      </c>
      <c r="M16" s="271">
        <v>-9409</v>
      </c>
      <c r="N16" s="272">
        <v>-49.5</v>
      </c>
    </row>
    <row r="17" spans="1:16" x14ac:dyDescent="0.15">
      <c r="A17" s="250"/>
      <c r="B17" s="246"/>
      <c r="C17" s="246"/>
      <c r="D17" s="246"/>
      <c r="E17" s="246"/>
      <c r="F17" s="246"/>
      <c r="G17" s="1155" t="s">
        <v>170</v>
      </c>
      <c r="H17" s="1156"/>
      <c r="I17" s="1156"/>
      <c r="J17" s="1157"/>
      <c r="K17" s="270">
        <v>916589</v>
      </c>
      <c r="L17" s="270">
        <v>81751</v>
      </c>
      <c r="M17" s="271">
        <v>106699</v>
      </c>
      <c r="N17" s="272">
        <v>-23.4</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483</v>
      </c>
      <c r="H19" s="246"/>
      <c r="I19" s="246"/>
      <c r="J19" s="246"/>
      <c r="K19" s="246"/>
      <c r="L19" s="246"/>
      <c r="M19" s="246"/>
      <c r="N19" s="246"/>
    </row>
    <row r="20" spans="1:16" x14ac:dyDescent="0.15">
      <c r="A20" s="250"/>
      <c r="B20" s="246"/>
      <c r="C20" s="246"/>
      <c r="D20" s="246"/>
      <c r="E20" s="246"/>
      <c r="F20" s="246"/>
      <c r="G20" s="274"/>
      <c r="H20" s="275"/>
      <c r="I20" s="275"/>
      <c r="J20" s="276"/>
      <c r="K20" s="277" t="s">
        <v>484</v>
      </c>
      <c r="L20" s="278" t="s">
        <v>485</v>
      </c>
      <c r="M20" s="279" t="s">
        <v>486</v>
      </c>
      <c r="N20" s="280"/>
    </row>
    <row r="21" spans="1:16" s="286" customFormat="1" x14ac:dyDescent="0.15">
      <c r="A21" s="281"/>
      <c r="B21" s="251"/>
      <c r="C21" s="251"/>
      <c r="D21" s="251"/>
      <c r="E21" s="251"/>
      <c r="F21" s="251"/>
      <c r="G21" s="1147" t="s">
        <v>487</v>
      </c>
      <c r="H21" s="1148"/>
      <c r="I21" s="1148"/>
      <c r="J21" s="1149"/>
      <c r="K21" s="282">
        <v>6.33</v>
      </c>
      <c r="L21" s="283">
        <v>9.99</v>
      </c>
      <c r="M21" s="284">
        <v>-3.66</v>
      </c>
      <c r="N21" s="251"/>
      <c r="O21" s="285"/>
      <c r="P21" s="281"/>
    </row>
    <row r="22" spans="1:16" s="286" customFormat="1" x14ac:dyDescent="0.15">
      <c r="A22" s="281"/>
      <c r="B22" s="251"/>
      <c r="C22" s="251"/>
      <c r="D22" s="251"/>
      <c r="E22" s="251"/>
      <c r="F22" s="251"/>
      <c r="G22" s="1147" t="s">
        <v>488</v>
      </c>
      <c r="H22" s="1148"/>
      <c r="I22" s="1148"/>
      <c r="J22" s="1149"/>
      <c r="K22" s="287">
        <v>95.3</v>
      </c>
      <c r="L22" s="288">
        <v>96.4</v>
      </c>
      <c r="M22" s="289">
        <v>-1.1000000000000001</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489</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490</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491</v>
      </c>
      <c r="H29" s="251"/>
      <c r="I29" s="251"/>
      <c r="J29" s="251"/>
      <c r="K29" s="246"/>
      <c r="L29" s="246"/>
      <c r="M29" s="246"/>
      <c r="N29" s="246"/>
      <c r="O29" s="295"/>
    </row>
    <row r="30" spans="1:16" x14ac:dyDescent="0.15">
      <c r="A30" s="250"/>
      <c r="B30" s="246"/>
      <c r="C30" s="246"/>
      <c r="D30" s="246"/>
      <c r="E30" s="246"/>
      <c r="F30" s="246"/>
      <c r="G30" s="253"/>
      <c r="H30" s="254"/>
      <c r="I30" s="254"/>
      <c r="J30" s="255"/>
      <c r="K30" s="1150" t="s">
        <v>470</v>
      </c>
      <c r="L30" s="256"/>
      <c r="M30" s="257" t="s">
        <v>471</v>
      </c>
      <c r="N30" s="258"/>
    </row>
    <row r="31" spans="1:16" x14ac:dyDescent="0.15">
      <c r="A31" s="250"/>
      <c r="B31" s="246"/>
      <c r="C31" s="246"/>
      <c r="D31" s="246"/>
      <c r="E31" s="246"/>
      <c r="F31" s="246"/>
      <c r="G31" s="259"/>
      <c r="H31" s="260"/>
      <c r="I31" s="260"/>
      <c r="J31" s="261"/>
      <c r="K31" s="1151"/>
      <c r="L31" s="262" t="s">
        <v>472</v>
      </c>
      <c r="M31" s="263" t="s">
        <v>473</v>
      </c>
      <c r="N31" s="264" t="s">
        <v>474</v>
      </c>
    </row>
    <row r="32" spans="1:16" ht="27" customHeight="1" x14ac:dyDescent="0.15">
      <c r="A32" s="250"/>
      <c r="B32" s="246"/>
      <c r="C32" s="246"/>
      <c r="D32" s="246"/>
      <c r="E32" s="246"/>
      <c r="F32" s="246"/>
      <c r="G32" s="1163" t="s">
        <v>492</v>
      </c>
      <c r="H32" s="1164"/>
      <c r="I32" s="1164"/>
      <c r="J32" s="1165"/>
      <c r="K32" s="296">
        <v>345942</v>
      </c>
      <c r="L32" s="296">
        <v>30855</v>
      </c>
      <c r="M32" s="297">
        <v>51894</v>
      </c>
      <c r="N32" s="298">
        <v>-40.5</v>
      </c>
    </row>
    <row r="33" spans="1:16" ht="13.5" customHeight="1" x14ac:dyDescent="0.15">
      <c r="A33" s="250"/>
      <c r="B33" s="246"/>
      <c r="C33" s="246"/>
      <c r="D33" s="246"/>
      <c r="E33" s="246"/>
      <c r="F33" s="246"/>
      <c r="G33" s="1163" t="s">
        <v>493</v>
      </c>
      <c r="H33" s="1164"/>
      <c r="I33" s="1164"/>
      <c r="J33" s="1165"/>
      <c r="K33" s="296" t="s">
        <v>494</v>
      </c>
      <c r="L33" s="296" t="s">
        <v>494</v>
      </c>
      <c r="M33" s="297" t="s">
        <v>494</v>
      </c>
      <c r="N33" s="298" t="s">
        <v>494</v>
      </c>
    </row>
    <row r="34" spans="1:16" ht="27" customHeight="1" x14ac:dyDescent="0.15">
      <c r="A34" s="250"/>
      <c r="B34" s="246"/>
      <c r="C34" s="246"/>
      <c r="D34" s="246"/>
      <c r="E34" s="246"/>
      <c r="F34" s="246"/>
      <c r="G34" s="1163" t="s">
        <v>495</v>
      </c>
      <c r="H34" s="1164"/>
      <c r="I34" s="1164"/>
      <c r="J34" s="1165"/>
      <c r="K34" s="296" t="s">
        <v>494</v>
      </c>
      <c r="L34" s="296" t="s">
        <v>494</v>
      </c>
      <c r="M34" s="297">
        <v>10</v>
      </c>
      <c r="N34" s="298" t="s">
        <v>494</v>
      </c>
    </row>
    <row r="35" spans="1:16" ht="27" customHeight="1" x14ac:dyDescent="0.15">
      <c r="A35" s="250"/>
      <c r="B35" s="246"/>
      <c r="C35" s="246"/>
      <c r="D35" s="246"/>
      <c r="E35" s="246"/>
      <c r="F35" s="246"/>
      <c r="G35" s="1163" t="s">
        <v>496</v>
      </c>
      <c r="H35" s="1164"/>
      <c r="I35" s="1164"/>
      <c r="J35" s="1165"/>
      <c r="K35" s="296">
        <v>161434</v>
      </c>
      <c r="L35" s="296">
        <v>14398</v>
      </c>
      <c r="M35" s="297">
        <v>15077</v>
      </c>
      <c r="N35" s="298">
        <v>-4.5</v>
      </c>
    </row>
    <row r="36" spans="1:16" ht="27" customHeight="1" x14ac:dyDescent="0.15">
      <c r="A36" s="250"/>
      <c r="B36" s="246"/>
      <c r="C36" s="246"/>
      <c r="D36" s="246"/>
      <c r="E36" s="246"/>
      <c r="F36" s="246"/>
      <c r="G36" s="1163" t="s">
        <v>497</v>
      </c>
      <c r="H36" s="1164"/>
      <c r="I36" s="1164"/>
      <c r="J36" s="1165"/>
      <c r="K36" s="296">
        <v>21204</v>
      </c>
      <c r="L36" s="296">
        <v>1891</v>
      </c>
      <c r="M36" s="297">
        <v>4066</v>
      </c>
      <c r="N36" s="298">
        <v>-53.5</v>
      </c>
    </row>
    <row r="37" spans="1:16" ht="13.5" customHeight="1" x14ac:dyDescent="0.15">
      <c r="A37" s="250"/>
      <c r="B37" s="246"/>
      <c r="C37" s="246"/>
      <c r="D37" s="246"/>
      <c r="E37" s="246"/>
      <c r="F37" s="246"/>
      <c r="G37" s="1163" t="s">
        <v>498</v>
      </c>
      <c r="H37" s="1164"/>
      <c r="I37" s="1164"/>
      <c r="J37" s="1165"/>
      <c r="K37" s="296">
        <v>3670</v>
      </c>
      <c r="L37" s="296">
        <v>327</v>
      </c>
      <c r="M37" s="297">
        <v>901</v>
      </c>
      <c r="N37" s="298">
        <v>-63.7</v>
      </c>
    </row>
    <row r="38" spans="1:16" ht="27" customHeight="1" x14ac:dyDescent="0.15">
      <c r="A38" s="250"/>
      <c r="B38" s="246"/>
      <c r="C38" s="246"/>
      <c r="D38" s="246"/>
      <c r="E38" s="246"/>
      <c r="F38" s="246"/>
      <c r="G38" s="1166" t="s">
        <v>499</v>
      </c>
      <c r="H38" s="1167"/>
      <c r="I38" s="1167"/>
      <c r="J38" s="1168"/>
      <c r="K38" s="299" t="s">
        <v>494</v>
      </c>
      <c r="L38" s="299" t="s">
        <v>494</v>
      </c>
      <c r="M38" s="300">
        <v>5</v>
      </c>
      <c r="N38" s="301" t="s">
        <v>494</v>
      </c>
      <c r="O38" s="295"/>
    </row>
    <row r="39" spans="1:16" x14ac:dyDescent="0.15">
      <c r="A39" s="250"/>
      <c r="B39" s="246"/>
      <c r="C39" s="246"/>
      <c r="D39" s="246"/>
      <c r="E39" s="246"/>
      <c r="F39" s="246"/>
      <c r="G39" s="1166" t="s">
        <v>500</v>
      </c>
      <c r="H39" s="1167"/>
      <c r="I39" s="1167"/>
      <c r="J39" s="1168"/>
      <c r="K39" s="302" t="s">
        <v>494</v>
      </c>
      <c r="L39" s="302" t="s">
        <v>494</v>
      </c>
      <c r="M39" s="303">
        <v>-2383</v>
      </c>
      <c r="N39" s="304" t="s">
        <v>494</v>
      </c>
      <c r="O39" s="295"/>
    </row>
    <row r="40" spans="1:16" ht="27" customHeight="1" x14ac:dyDescent="0.15">
      <c r="A40" s="250"/>
      <c r="B40" s="246"/>
      <c r="C40" s="246"/>
      <c r="D40" s="246"/>
      <c r="E40" s="246"/>
      <c r="F40" s="246"/>
      <c r="G40" s="1163" t="s">
        <v>501</v>
      </c>
      <c r="H40" s="1164"/>
      <c r="I40" s="1164"/>
      <c r="J40" s="1165"/>
      <c r="K40" s="302">
        <v>-351418</v>
      </c>
      <c r="L40" s="302">
        <v>-31343</v>
      </c>
      <c r="M40" s="303">
        <v>-48190</v>
      </c>
      <c r="N40" s="304">
        <v>-35</v>
      </c>
      <c r="O40" s="295"/>
    </row>
    <row r="41" spans="1:16" x14ac:dyDescent="0.15">
      <c r="A41" s="250"/>
      <c r="B41" s="246"/>
      <c r="C41" s="246"/>
      <c r="D41" s="246"/>
      <c r="E41" s="246"/>
      <c r="F41" s="246"/>
      <c r="G41" s="1169" t="s">
        <v>282</v>
      </c>
      <c r="H41" s="1170"/>
      <c r="I41" s="1170"/>
      <c r="J41" s="1171"/>
      <c r="K41" s="296">
        <v>180832</v>
      </c>
      <c r="L41" s="302">
        <v>16128</v>
      </c>
      <c r="M41" s="303">
        <v>21380</v>
      </c>
      <c r="N41" s="304">
        <v>-24.6</v>
      </c>
      <c r="O41" s="295"/>
    </row>
    <row r="42" spans="1:16" x14ac:dyDescent="0.15">
      <c r="A42" s="250"/>
      <c r="B42" s="246"/>
      <c r="C42" s="246"/>
      <c r="D42" s="246"/>
      <c r="E42" s="246"/>
      <c r="F42" s="246"/>
      <c r="G42" s="305" t="s">
        <v>502</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503</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504</v>
      </c>
      <c r="H48" s="310"/>
      <c r="I48" s="310"/>
      <c r="J48" s="310"/>
      <c r="K48" s="310"/>
      <c r="L48" s="310"/>
      <c r="M48" s="311"/>
      <c r="N48" s="310"/>
    </row>
    <row r="49" spans="1:14" ht="13.5" customHeight="1" x14ac:dyDescent="0.15">
      <c r="A49" s="250"/>
      <c r="B49" s="246"/>
      <c r="C49" s="246"/>
      <c r="D49" s="246"/>
      <c r="E49" s="246"/>
      <c r="F49" s="246"/>
      <c r="G49" s="312"/>
      <c r="H49" s="313"/>
      <c r="I49" s="1158" t="s">
        <v>470</v>
      </c>
      <c r="J49" s="1160" t="s">
        <v>505</v>
      </c>
      <c r="K49" s="1161"/>
      <c r="L49" s="1161"/>
      <c r="M49" s="1161"/>
      <c r="N49" s="1162"/>
    </row>
    <row r="50" spans="1:14" x14ac:dyDescent="0.15">
      <c r="A50" s="250"/>
      <c r="B50" s="246"/>
      <c r="C50" s="246"/>
      <c r="D50" s="246"/>
      <c r="E50" s="246"/>
      <c r="F50" s="246"/>
      <c r="G50" s="314"/>
      <c r="H50" s="315"/>
      <c r="I50" s="1159"/>
      <c r="J50" s="316" t="s">
        <v>506</v>
      </c>
      <c r="K50" s="317" t="s">
        <v>507</v>
      </c>
      <c r="L50" s="318" t="s">
        <v>508</v>
      </c>
      <c r="M50" s="319" t="s">
        <v>509</v>
      </c>
      <c r="N50" s="320" t="s">
        <v>510</v>
      </c>
    </row>
    <row r="51" spans="1:14" x14ac:dyDescent="0.15">
      <c r="A51" s="250"/>
      <c r="B51" s="246"/>
      <c r="C51" s="246"/>
      <c r="D51" s="246"/>
      <c r="E51" s="246"/>
      <c r="F51" s="246"/>
      <c r="G51" s="312" t="s">
        <v>511</v>
      </c>
      <c r="H51" s="313"/>
      <c r="I51" s="321">
        <v>340965</v>
      </c>
      <c r="J51" s="322">
        <v>30588</v>
      </c>
      <c r="K51" s="323">
        <v>-11.9</v>
      </c>
      <c r="L51" s="324">
        <v>66496</v>
      </c>
      <c r="M51" s="325">
        <v>-6.2</v>
      </c>
      <c r="N51" s="326">
        <v>-5.7</v>
      </c>
    </row>
    <row r="52" spans="1:14" x14ac:dyDescent="0.15">
      <c r="A52" s="250"/>
      <c r="B52" s="246"/>
      <c r="C52" s="246"/>
      <c r="D52" s="246"/>
      <c r="E52" s="246"/>
      <c r="F52" s="246"/>
      <c r="G52" s="327"/>
      <c r="H52" s="328" t="s">
        <v>512</v>
      </c>
      <c r="I52" s="329">
        <v>198500</v>
      </c>
      <c r="J52" s="330">
        <v>17807</v>
      </c>
      <c r="K52" s="331">
        <v>-17.399999999999999</v>
      </c>
      <c r="L52" s="332">
        <v>36530</v>
      </c>
      <c r="M52" s="333">
        <v>-8.4</v>
      </c>
      <c r="N52" s="334">
        <v>-9</v>
      </c>
    </row>
    <row r="53" spans="1:14" x14ac:dyDescent="0.15">
      <c r="A53" s="250"/>
      <c r="B53" s="246"/>
      <c r="C53" s="246"/>
      <c r="D53" s="246"/>
      <c r="E53" s="246"/>
      <c r="F53" s="246"/>
      <c r="G53" s="312" t="s">
        <v>513</v>
      </c>
      <c r="H53" s="313"/>
      <c r="I53" s="321">
        <v>383841</v>
      </c>
      <c r="J53" s="322">
        <v>34518</v>
      </c>
      <c r="K53" s="323">
        <v>12.8</v>
      </c>
      <c r="L53" s="324">
        <v>82748</v>
      </c>
      <c r="M53" s="325">
        <v>24.4</v>
      </c>
      <c r="N53" s="326">
        <v>-11.6</v>
      </c>
    </row>
    <row r="54" spans="1:14" x14ac:dyDescent="0.15">
      <c r="A54" s="250"/>
      <c r="B54" s="246"/>
      <c r="C54" s="246"/>
      <c r="D54" s="246"/>
      <c r="E54" s="246"/>
      <c r="F54" s="246"/>
      <c r="G54" s="327"/>
      <c r="H54" s="328" t="s">
        <v>512</v>
      </c>
      <c r="I54" s="329">
        <v>331902</v>
      </c>
      <c r="J54" s="330">
        <v>29847</v>
      </c>
      <c r="K54" s="331">
        <v>67.599999999999994</v>
      </c>
      <c r="L54" s="332">
        <v>44732</v>
      </c>
      <c r="M54" s="333">
        <v>22.5</v>
      </c>
      <c r="N54" s="334">
        <v>45.1</v>
      </c>
    </row>
    <row r="55" spans="1:14" x14ac:dyDescent="0.15">
      <c r="A55" s="250"/>
      <c r="B55" s="246"/>
      <c r="C55" s="246"/>
      <c r="D55" s="246"/>
      <c r="E55" s="246"/>
      <c r="F55" s="246"/>
      <c r="G55" s="312" t="s">
        <v>514</v>
      </c>
      <c r="H55" s="313"/>
      <c r="I55" s="321">
        <v>304529</v>
      </c>
      <c r="J55" s="322">
        <v>27339</v>
      </c>
      <c r="K55" s="323">
        <v>-20.8</v>
      </c>
      <c r="L55" s="324">
        <v>91837</v>
      </c>
      <c r="M55" s="325">
        <v>11</v>
      </c>
      <c r="N55" s="326">
        <v>-31.8</v>
      </c>
    </row>
    <row r="56" spans="1:14" x14ac:dyDescent="0.15">
      <c r="A56" s="250"/>
      <c r="B56" s="246"/>
      <c r="C56" s="246"/>
      <c r="D56" s="246"/>
      <c r="E56" s="246"/>
      <c r="F56" s="246"/>
      <c r="G56" s="327"/>
      <c r="H56" s="328" t="s">
        <v>512</v>
      </c>
      <c r="I56" s="329">
        <v>178973</v>
      </c>
      <c r="J56" s="330">
        <v>16067</v>
      </c>
      <c r="K56" s="331">
        <v>-46.2</v>
      </c>
      <c r="L56" s="332">
        <v>54439</v>
      </c>
      <c r="M56" s="333">
        <v>21.7</v>
      </c>
      <c r="N56" s="334">
        <v>-67.900000000000006</v>
      </c>
    </row>
    <row r="57" spans="1:14" x14ac:dyDescent="0.15">
      <c r="A57" s="250"/>
      <c r="B57" s="246"/>
      <c r="C57" s="246"/>
      <c r="D57" s="246"/>
      <c r="E57" s="246"/>
      <c r="F57" s="246"/>
      <c r="G57" s="312" t="s">
        <v>515</v>
      </c>
      <c r="H57" s="313"/>
      <c r="I57" s="321">
        <v>445729</v>
      </c>
      <c r="J57" s="322">
        <v>39943</v>
      </c>
      <c r="K57" s="323">
        <v>46.1</v>
      </c>
      <c r="L57" s="324">
        <v>106092</v>
      </c>
      <c r="M57" s="325">
        <v>15.5</v>
      </c>
      <c r="N57" s="326">
        <v>30.6</v>
      </c>
    </row>
    <row r="58" spans="1:14" x14ac:dyDescent="0.15">
      <c r="A58" s="250"/>
      <c r="B58" s="246"/>
      <c r="C58" s="246"/>
      <c r="D58" s="246"/>
      <c r="E58" s="246"/>
      <c r="F58" s="246"/>
      <c r="G58" s="327"/>
      <c r="H58" s="328" t="s">
        <v>512</v>
      </c>
      <c r="I58" s="329">
        <v>166931</v>
      </c>
      <c r="J58" s="330">
        <v>14959</v>
      </c>
      <c r="K58" s="331">
        <v>-6.9</v>
      </c>
      <c r="L58" s="332">
        <v>44299</v>
      </c>
      <c r="M58" s="333">
        <v>-18.600000000000001</v>
      </c>
      <c r="N58" s="334">
        <v>11.7</v>
      </c>
    </row>
    <row r="59" spans="1:14" x14ac:dyDescent="0.15">
      <c r="A59" s="250"/>
      <c r="B59" s="246"/>
      <c r="C59" s="246"/>
      <c r="D59" s="246"/>
      <c r="E59" s="246"/>
      <c r="F59" s="246"/>
      <c r="G59" s="312" t="s">
        <v>516</v>
      </c>
      <c r="H59" s="313"/>
      <c r="I59" s="321">
        <v>550928</v>
      </c>
      <c r="J59" s="322">
        <v>49137</v>
      </c>
      <c r="K59" s="323">
        <v>23</v>
      </c>
      <c r="L59" s="324">
        <v>79466</v>
      </c>
      <c r="M59" s="325">
        <v>-25.1</v>
      </c>
      <c r="N59" s="326">
        <v>48.1</v>
      </c>
    </row>
    <row r="60" spans="1:14" x14ac:dyDescent="0.15">
      <c r="A60" s="250"/>
      <c r="B60" s="246"/>
      <c r="C60" s="246"/>
      <c r="D60" s="246"/>
      <c r="E60" s="246"/>
      <c r="F60" s="246"/>
      <c r="G60" s="327"/>
      <c r="H60" s="328" t="s">
        <v>512</v>
      </c>
      <c r="I60" s="335">
        <v>265432</v>
      </c>
      <c r="J60" s="330">
        <v>23674</v>
      </c>
      <c r="K60" s="331">
        <v>58.3</v>
      </c>
      <c r="L60" s="332">
        <v>44645</v>
      </c>
      <c r="M60" s="333">
        <v>0.8</v>
      </c>
      <c r="N60" s="334">
        <v>57.5</v>
      </c>
    </row>
    <row r="61" spans="1:14" x14ac:dyDescent="0.15">
      <c r="A61" s="250"/>
      <c r="B61" s="246"/>
      <c r="C61" s="246"/>
      <c r="D61" s="246"/>
      <c r="E61" s="246"/>
      <c r="F61" s="246"/>
      <c r="G61" s="312" t="s">
        <v>517</v>
      </c>
      <c r="H61" s="336"/>
      <c r="I61" s="337">
        <v>405198</v>
      </c>
      <c r="J61" s="338">
        <v>36305</v>
      </c>
      <c r="K61" s="339">
        <v>9.8000000000000007</v>
      </c>
      <c r="L61" s="340">
        <v>85328</v>
      </c>
      <c r="M61" s="341">
        <v>3.9</v>
      </c>
      <c r="N61" s="326">
        <v>5.9</v>
      </c>
    </row>
    <row r="62" spans="1:14" x14ac:dyDescent="0.15">
      <c r="A62" s="250"/>
      <c r="B62" s="246"/>
      <c r="C62" s="246"/>
      <c r="D62" s="246"/>
      <c r="E62" s="246"/>
      <c r="F62" s="246"/>
      <c r="G62" s="327"/>
      <c r="H62" s="328" t="s">
        <v>512</v>
      </c>
      <c r="I62" s="329">
        <v>228348</v>
      </c>
      <c r="J62" s="330">
        <v>20471</v>
      </c>
      <c r="K62" s="331">
        <v>11.1</v>
      </c>
      <c r="L62" s="332">
        <v>44929</v>
      </c>
      <c r="M62" s="333">
        <v>3.6</v>
      </c>
      <c r="N62" s="334">
        <v>7.5</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I101" sqref="I101"/>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R18" sqref="R18"/>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72" t="s">
        <v>3</v>
      </c>
      <c r="D47" s="1172"/>
      <c r="E47" s="1173"/>
      <c r="F47" s="11">
        <v>32.68</v>
      </c>
      <c r="G47" s="12">
        <v>31.09</v>
      </c>
      <c r="H47" s="12">
        <v>29.17</v>
      </c>
      <c r="I47" s="12">
        <v>26.3</v>
      </c>
      <c r="J47" s="13">
        <v>21.96</v>
      </c>
    </row>
    <row r="48" spans="2:10" ht="57.75" customHeight="1" x14ac:dyDescent="0.15">
      <c r="B48" s="14"/>
      <c r="C48" s="1174" t="s">
        <v>4</v>
      </c>
      <c r="D48" s="1174"/>
      <c r="E48" s="1175"/>
      <c r="F48" s="15">
        <v>7.09</v>
      </c>
      <c r="G48" s="16">
        <v>8.51</v>
      </c>
      <c r="H48" s="16">
        <v>8.31</v>
      </c>
      <c r="I48" s="16">
        <v>10.45</v>
      </c>
      <c r="J48" s="17">
        <v>11.76</v>
      </c>
    </row>
    <row r="49" spans="2:10" ht="57.75" customHeight="1" thickBot="1" x14ac:dyDescent="0.2">
      <c r="B49" s="18"/>
      <c r="C49" s="1176" t="s">
        <v>5</v>
      </c>
      <c r="D49" s="1176"/>
      <c r="E49" s="1177"/>
      <c r="F49" s="19">
        <v>2.35</v>
      </c>
      <c r="G49" s="20">
        <v>0.79</v>
      </c>
      <c r="H49" s="20" t="s">
        <v>524</v>
      </c>
      <c r="I49" s="20">
        <v>0.45</v>
      </c>
      <c r="J49" s="21" t="s">
        <v>525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2018-02-26T08:08:29Z</cp:lastPrinted>
  <dcterms:created xsi:type="dcterms:W3CDTF">2018-01-24T05:55:57Z</dcterms:created>
  <dcterms:modified xsi:type="dcterms:W3CDTF">2018-11-01T01:27:08Z</dcterms:modified>
  <cp:category/>
</cp:coreProperties>
</file>