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77" firstSheet="10" activeTab="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workbook>
</file>

<file path=xl/calcChain.xml><?xml version="1.0" encoding="utf-8"?>
<calcChain xmlns="http://schemas.openxmlformats.org/spreadsheetml/2006/main">
  <c r="BG40" i="9" l="1"/>
  <c r="BG39" i="9"/>
  <c r="BG38" i="9"/>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AM40" i="9"/>
  <c r="U40" i="9"/>
  <c r="C40" i="9"/>
  <c r="AM39" i="9"/>
  <c r="U39" i="9"/>
  <c r="C39" i="9"/>
  <c r="AM38" i="9"/>
  <c r="U38" i="9"/>
  <c r="C38" i="9"/>
  <c r="AM37" i="9"/>
  <c r="C37" i="9"/>
  <c r="C36" i="9"/>
  <c r="C35" i="9"/>
  <c r="BW34" i="9"/>
  <c r="C34" i="9"/>
  <c r="BW35" i="9" l="1"/>
  <c r="BW36" i="9" s="1"/>
  <c r="BW37" i="9" s="1"/>
  <c r="BW38" i="9" s="1"/>
  <c r="BW39" i="9" s="1"/>
  <c r="BW40" i="9" s="1"/>
  <c r="BW41" i="9" s="1"/>
  <c r="BW42"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AM34" i="9"/>
  <c r="AM35" i="9" s="1"/>
  <c r="AM36" i="9" s="1"/>
  <c r="BE34" i="9" l="1"/>
  <c r="BE35" i="9" s="1"/>
  <c r="BE36" i="9" s="1"/>
  <c r="BE37" i="9" s="1"/>
  <c r="BE38" i="9" s="1"/>
  <c r="BE39" i="9" s="1"/>
  <c r="BE40" i="9" s="1"/>
</calcChain>
</file>

<file path=xl/sharedStrings.xml><?xml version="1.0" encoding="utf-8"?>
<sst xmlns="http://schemas.openxmlformats.org/spreadsheetml/2006/main" count="1078" uniqueCount="581">
  <si>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</si>
  <si>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</si>
  <si>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</si>
  <si>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</si>
  <si>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</si>
  <si>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</si>
  <si>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</si>
  <si>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</si>
  <si>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</si>
  <si>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</si>
  <si>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</si>
  <si>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</si>
  <si>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</si>
  <si>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</si>
  <si>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</si>
  <si>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</si>
  <si>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</si>
  <si>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</si>
  <si>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</si>
  <si>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</si>
  <si>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</si>
  <si>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</si>
  <si>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</si>
  <si>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</si>
  <si>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</si>
  <si>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</si>
  <si>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</si>
  <si>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</si>
  <si>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</si>
  <si>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</si>
  <si>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</si>
  <si>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</si>
  <si>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</si>
  <si>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</si>
  <si>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</si>
  <si>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</si>
  <si>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</si>
  <si>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</si>
  <si>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</si>
  <si>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</si>
  <si>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</si>
  <si>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</si>
  <si>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</si>
  <si>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</si>
  <si>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</si>
  <si>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</si>
  <si>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</si>
  <si>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</si>
  <si>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</si>
  <si>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</si>
  <si>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</si>
  <si>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</si>
  <si>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</si>
  <si>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</si>
  <si>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</si>
  <si>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</si>
  <si>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</si>
  <si>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</si>
  <si>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</si>
  <si>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</si>
  <si>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</si>
  <si>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</si>
  <si>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</si>
  <si>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</si>
  <si>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</si>
  <si>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</si>
  <si>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</si>
  <si>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</si>
  <si>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</si>
  <si>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</si>
  <si>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</si>
  <si>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</si>
  <si>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</si>
  <si>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</si>
  <si>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</si>
  <si>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</si>
  <si>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</si>
  <si>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</si>
  <si>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</si>
  <si>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</si>
  <si>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</si>
  <si>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</si>
  <si>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</si>
  <si>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</si>
  <si>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</si>
  <si>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</si>
  <si>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</si>
  <si>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</si>
  <si>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</si>
  <si>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</si>
  <si>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</si>
  <si>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</si>
  <si>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</si>
  <si>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</si>
  <si>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</si>
  <si>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</si>
  <si>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</si>
  <si>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</si>
  <si>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</si>
  <si>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</si>
  <si>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</si>
  <si>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</si>
  <si>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</si>
  <si>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</si>
  <si>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</si>
  <si>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</si>
  <si>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</si>
  <si>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</si>
  <si>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</si>
  <si>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</si>
  <si>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</si>
  <si>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</si>
  <si>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</si>
  <si>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</si>
  <si>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</si>
  <si>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</si>
  <si>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</si>
  <si>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</si>
  <si>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</si>
  <si>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</si>
  <si>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</si>
  <si>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</si>
  <si>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</si>
  <si>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</si>
  <si>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</si>
  <si>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</si>
  <si>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</si>
  <si>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</si>
  <si>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</si>
  <si>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</si>
  <si>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</si>
  <si>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</si>
  <si>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</si>
  <si>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</si>
  <si>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</si>
  <si>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</si>
  <si>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</si>
  <si>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</si>
  <si>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</si>
  <si>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</si>
  <si>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</si>
  <si>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</si>
  <si>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</si>
  <si>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</si>
  <si>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</si>
  <si>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</si>
  <si>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</si>
  <si>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</si>
  <si>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</si>
  <si>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</si>
  <si>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</si>
  <si>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</si>
  <si>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</si>
  <si>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</si>
  <si>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</si>
  <si>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</si>
  <si>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</si>
  <si>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</si>
  <si>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</si>
  <si>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</si>
  <si>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</si>
  <si>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</si>
  <si>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</si>
  <si>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</si>
  <si>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</si>
  <si>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</si>
  <si>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</si>
  <si>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</si>
  <si>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</si>
  <si>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</si>
  <si>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</si>
  <si>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</si>
  <si>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</si>
  <si>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</si>
  <si>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</si>
  <si>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</si>
  <si>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</si>
  <si>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</si>
  <si>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</si>
  <si>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</si>
  <si>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</si>
  <si>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</si>
  <si>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</si>
  <si>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</si>
  <si>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</si>
  <si>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</si>
  <si>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</si>
  <si>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</si>
  <si>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</si>
  <si>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</si>
  <si>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</si>
  <si>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</si>
  <si>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</si>
  <si>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</si>
  <si>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</si>
  <si>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</si>
  <si>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岡山県真庭市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</si>
  <si>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</si>
  <si>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</si>
  <si>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</si>
  <si>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</si>
  <si>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</si>
  <si>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</si>
  <si>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</si>
  <si>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</si>
  <si>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</si>
  <si>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</si>
  <si>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</si>
  <si>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</si>
  <si>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</si>
  <si>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</si>
  <si>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</si>
  <si>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</si>
  <si>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</si>
  <si>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</si>
  <si>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</si>
  <si>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</si>
  <si>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</si>
  <si>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</si>
  <si>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</si>
  <si>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</si>
  <si>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</si>
  <si>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</si>
  <si>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</si>
  <si>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</si>
  <si>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</si>
  <si>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</si>
  <si>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</si>
  <si>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</si>
  <si>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</si>
  <si>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</si>
  <si>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</si>
  <si>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</si>
  <si>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</si>
  <si>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</si>
  <si>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</si>
  <si>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</si>
  <si>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</si>
  <si>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</si>
  <si>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</si>
  <si>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</si>
  <si>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</si>
  <si>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</si>
  <si>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</si>
  <si>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</si>
  <si>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</si>
  <si>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</si>
  <si>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</si>
  <si>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</si>
  <si>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</si>
  <si>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</si>
  <si>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</si>
  <si>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</si>
  <si>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</si>
  <si>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</si>
  <si>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</si>
  <si>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</si>
  <si>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</si>
  <si>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</si>
  <si>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</si>
  <si>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</si>
  <si>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</si>
  <si>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</si>
  <si>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</si>
  <si>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</si>
  <si>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</si>
  <si>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</si>
  <si>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</si>
  <si>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</si>
  <si>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</si>
  <si>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</si>
  <si>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</si>
  <si>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</si>
  <si>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</si>
  <si>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</si>
  <si>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</si>
  <si>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</si>
  <si>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</si>
  <si>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</si>
  <si>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</si>
  <si>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</si>
  <si>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</si>
  <si>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</si>
  <si>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</si>
  <si>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</si>
  <si>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</si>
  <si>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</si>
  <si>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</si>
  <si>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</si>
  <si>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</si>
  <si>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</si>
  <si>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</si>
  <si>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</si>
  <si>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</si>
  <si>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</si>
  <si>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</si>
  <si>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</si>
  <si>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</si>
  <si>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</si>
  <si>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</si>
  <si>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</si>
  <si>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</si>
  <si>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</si>
  <si>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</si>
  <si>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</si>
  <si>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</si>
  <si>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</si>
  <si>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</si>
  <si>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</si>
  <si>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</si>
  <si>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</si>
  <si>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</si>
  <si>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</si>
  <si>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</si>
  <si>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</si>
  <si>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</si>
  <si>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</si>
  <si>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</si>
  <si>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</si>
  <si>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</si>
  <si>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</si>
  <si>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</si>
  <si>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</si>
  <si>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</si>
  <si>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</si>
  <si>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</si>
  <si>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</si>
  <si>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</si>
  <si>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</si>
  <si>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</si>
  <si>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</si>
  <si>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</si>
  <si>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</si>
  <si>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</si>
  <si>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</si>
  <si>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</si>
  <si>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</si>
  <si>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</si>
  <si>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</si>
  <si>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</si>
  <si>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</si>
  <si>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</si>
  <si>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</si>
  <si>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</si>
  <si>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</si>
  <si>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</si>
  <si>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岡山県真庭市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</si>
  <si>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</si>
  <si>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</si>
  <si>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</si>
  <si>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</si>
  <si>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</si>
  <si>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</si>
  <si>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</si>
  <si>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</si>
  <si>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</si>
  <si>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</si>
  <si>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</si>
  <si>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</si>
  <si>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</si>
  <si>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</si>
  <si>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</si>
  <si>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</si>
  <si>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</si>
  <si>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</si>
  <si>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</si>
  <si>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</si>
  <si>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</si>
  <si>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</si>
  <si>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</si>
  <si>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</si>
  <si>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</si>
  <si>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</si>
  <si>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</si>
  <si>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</si>
  <si>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</si>
  <si>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</si>
  <si>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</si>
  <si>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</si>
  <si>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</si>
  <si>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真庭市国民健康保険特別会計</t>
    <phoneticPr fontId="5"/>
  </si>
  <si>
    <t>真庭市介護保険特別会計</t>
    <phoneticPr fontId="5"/>
  </si>
  <si>
    <t>真庭市後期高齢者医療特別会計</t>
    <phoneticPr fontId="5"/>
  </si>
  <si>
    <t>真庭市介護保険特別会計（介護サービス事業勘定）</t>
    <phoneticPr fontId="5"/>
  </si>
  <si>
    <t>真庭市水道事業会計</t>
    <phoneticPr fontId="5"/>
  </si>
  <si>
    <t>法適用企業</t>
    <phoneticPr fontId="5"/>
  </si>
  <si>
    <t>真庭市国民健康保険湯原温泉病院事業会計</t>
    <phoneticPr fontId="5"/>
  </si>
  <si>
    <t>真庭市農業共済事業特別会計</t>
    <phoneticPr fontId="5"/>
  </si>
  <si>
    <t>真庭市簡易水道事業特別会計</t>
    <phoneticPr fontId="5"/>
  </si>
  <si>
    <t>法非適用企業</t>
    <phoneticPr fontId="5"/>
  </si>
  <si>
    <t>真庭市公共下水道事業特別会計</t>
    <phoneticPr fontId="5"/>
  </si>
  <si>
    <t>真庭市農業集落排水事業特別会計</t>
    <phoneticPr fontId="5"/>
  </si>
  <si>
    <t>真庭市浄化槽事業特別会計</t>
    <phoneticPr fontId="5"/>
  </si>
  <si>
    <t>真庭市津黒高原観光事業特別会計</t>
    <phoneticPr fontId="5"/>
  </si>
  <si>
    <t>真庭市クリエイト菅谷事業特別会計</t>
    <phoneticPr fontId="5"/>
  </si>
  <si>
    <t>真庭市温泉事業特別会計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</si>
  <si>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</si>
  <si>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</si>
  <si>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</si>
  <si>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</si>
  <si>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</si>
  <si>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</si>
  <si>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</si>
  <si>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</si>
  <si>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</si>
  <si>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</si>
  <si>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</si>
  <si>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</si>
  <si>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</si>
  <si>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</si>
  <si>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</si>
  <si>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</si>
  <si>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</si>
  <si>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</si>
  <si>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</si>
  <si>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</si>
  <si>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</si>
  <si>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</si>
  <si>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</si>
  <si>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</si>
  <si>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</si>
  <si>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</si>
  <si>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</si>
  <si>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</si>
  <si>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</si>
  <si>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</si>
  <si>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</si>
  <si>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</si>
  <si>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</si>
  <si>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</si>
  <si>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</si>
  <si>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</si>
  <si>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</si>
  <si>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</si>
  <si>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</si>
  <si>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</si>
  <si>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</si>
  <si>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</si>
  <si>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</si>
  <si>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</si>
  <si>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</si>
  <si>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</si>
  <si>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</si>
  <si>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</si>
  <si>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</si>
  <si>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</si>
  <si>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</si>
  <si>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</si>
  <si>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</si>
  <si>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</si>
  <si>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</si>
  <si>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</si>
  <si>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</si>
  <si>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</si>
  <si>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</si>
  <si>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</si>
  <si>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</si>
  <si>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</si>
  <si>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</si>
  <si>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</si>
  <si>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</si>
  <si>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</si>
  <si>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</si>
  <si>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</si>
  <si>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</si>
  <si>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</si>
  <si>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</si>
  <si>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</si>
  <si>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</si>
  <si>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</si>
  <si>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</si>
  <si>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</si>
  <si>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</si>
  <si>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</si>
  <si>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</si>
  <si>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</si>
  <si>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</si>
  <si>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</si>
  <si>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</si>
  <si>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</si>
  <si>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</si>
  <si>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</si>
  <si>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</si>
  <si>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</si>
  <si>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</si>
  <si>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</si>
  <si>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</si>
  <si>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</si>
  <si>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</si>
  <si>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</si>
  <si>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</si>
  <si>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</si>
  <si>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</si>
  <si>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</si>
  <si>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</si>
  <si>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</si>
  <si>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</si>
  <si>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</si>
  <si>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</si>
  <si>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</si>
  <si>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</si>
  <si>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</si>
  <si>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</si>
  <si>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</si>
  <si>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</si>
  <si>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</si>
  <si>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</si>
  <si>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</si>
  <si>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</si>
  <si>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</si>
  <si>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</si>
  <si>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</si>
  <si>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</si>
  <si>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</si>
  <si>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</si>
  <si>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</si>
  <si>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</si>
  <si>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</si>
  <si>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</si>
  <si>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</si>
  <si>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</si>
  <si>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</si>
  <si>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</si>
  <si>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</si>
  <si>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</si>
  <si>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</si>
  <si>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</si>
  <si>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</si>
  <si>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</si>
  <si>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</si>
  <si>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</si>
  <si>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0.93</t>
  </si>
  <si>
    <t>▲ 0.30</t>
  </si>
  <si>
    <t>▲ 2.14</t>
  </si>
  <si>
    <t>真庭市水道事業会計</t>
  </si>
  <si>
    <t>一般会計</t>
  </si>
  <si>
    <t>真庭市国民健康保険湯原温泉病院事業会計</t>
  </si>
  <si>
    <t>真庭市国民健康保険特別会計</t>
  </si>
  <si>
    <t>真庭市農業共済事業特別会計</t>
  </si>
  <si>
    <t>真庭市介護保険特別会計</t>
  </si>
  <si>
    <t>真庭市公共下水道事業特別会計</t>
  </si>
  <si>
    <t>真庭市農業集落排水事業特別会計</t>
  </si>
  <si>
    <t>その他会計（赤字）</t>
  </si>
  <si>
    <t>その他会計（黒字）</t>
  </si>
  <si>
    <t>一般社団法人真庭市畜産公社</t>
    <rPh sb="0" eb="2">
      <t>イッパン</t>
    </rPh>
    <rPh sb="2" eb="4">
      <t>シャダン</t>
    </rPh>
    <rPh sb="4" eb="6">
      <t>ホウジン</t>
    </rPh>
    <rPh sb="6" eb="8">
      <t>マニワ</t>
    </rPh>
    <rPh sb="8" eb="9">
      <t>シ</t>
    </rPh>
    <rPh sb="9" eb="11">
      <t>チクサン</t>
    </rPh>
    <rPh sb="11" eb="13">
      <t>コウシャ</t>
    </rPh>
    <phoneticPr fontId="30"/>
  </si>
  <si>
    <t>一般社団法人蒜山農業公社</t>
    <rPh sb="6" eb="8">
      <t>ヒルゼン</t>
    </rPh>
    <rPh sb="8" eb="10">
      <t>ノウギョウ</t>
    </rPh>
    <rPh sb="10" eb="12">
      <t>コウシャ</t>
    </rPh>
    <phoneticPr fontId="30"/>
  </si>
  <si>
    <t>公益財団法人真庭エスパス文化振興財団</t>
    <rPh sb="0" eb="2">
      <t>コウエキ</t>
    </rPh>
    <rPh sb="2" eb="4">
      <t>ザイダン</t>
    </rPh>
    <rPh sb="4" eb="6">
      <t>ホウジン</t>
    </rPh>
    <rPh sb="6" eb="8">
      <t>マニワ</t>
    </rPh>
    <rPh sb="12" eb="14">
      <t>ブンカ</t>
    </rPh>
    <rPh sb="14" eb="16">
      <t>シンコウ</t>
    </rPh>
    <rPh sb="16" eb="18">
      <t>ザイダン</t>
    </rPh>
    <phoneticPr fontId="30"/>
  </si>
  <si>
    <t>株式会社おちあい振興公社</t>
    <rPh sb="0" eb="2">
      <t>カブシキ</t>
    </rPh>
    <rPh sb="2" eb="4">
      <t>カイシャ</t>
    </rPh>
    <rPh sb="8" eb="10">
      <t>シンコウ</t>
    </rPh>
    <rPh sb="10" eb="12">
      <t>コウシャ</t>
    </rPh>
    <phoneticPr fontId="30"/>
  </si>
  <si>
    <t>有限会社醍醐の里</t>
    <rPh sb="0" eb="2">
      <t>ユウゲン</t>
    </rPh>
    <rPh sb="2" eb="4">
      <t>カイシャ</t>
    </rPh>
    <rPh sb="4" eb="6">
      <t>ダイゴ</t>
    </rPh>
    <rPh sb="7" eb="8">
      <t>サト</t>
    </rPh>
    <phoneticPr fontId="30"/>
  </si>
  <si>
    <t>株式会社アストピア蒜山</t>
    <rPh sb="0" eb="2">
      <t>カブシキ</t>
    </rPh>
    <rPh sb="2" eb="4">
      <t>カイシャ</t>
    </rPh>
    <rPh sb="9" eb="11">
      <t>ヒルゼン</t>
    </rPh>
    <phoneticPr fontId="30"/>
  </si>
  <si>
    <t>株式会社グリーンピア蒜山</t>
    <rPh sb="10" eb="12">
      <t>ヒルゼン</t>
    </rPh>
    <phoneticPr fontId="30"/>
  </si>
  <si>
    <t>岡山県広域水道企業団</t>
    <rPh sb="0" eb="3">
      <t>オカヤマケン</t>
    </rPh>
    <rPh sb="3" eb="5">
      <t>コウイキ</t>
    </rPh>
    <rPh sb="5" eb="7">
      <t>スイドウ</t>
    </rPh>
    <rPh sb="7" eb="9">
      <t>キギョウ</t>
    </rPh>
    <rPh sb="9" eb="10">
      <t>ダン</t>
    </rPh>
    <phoneticPr fontId="30"/>
  </si>
  <si>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30"/>
  </si>
  <si>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30"/>
  </si>
  <si>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30"/>
  </si>
  <si>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30"/>
  </si>
  <si>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30"/>
  </si>
  <si>
    <t>岡山県市町村税整理組合</t>
    <rPh sb="0" eb="3">
      <t>オカヤマケン</t>
    </rPh>
    <rPh sb="3" eb="5">
      <t>シチョウ</t>
    </rPh>
    <rPh sb="5" eb="7">
      <t>ソンゼイ</t>
    </rPh>
    <rPh sb="7" eb="9">
      <t>セイリ</t>
    </rPh>
    <rPh sb="9" eb="11">
      <t>クミアイ</t>
    </rPh>
    <phoneticPr fontId="30"/>
  </si>
  <si>
    <t>岡山県中部環境施設組合</t>
    <rPh sb="0" eb="3">
      <t>オカヤマケン</t>
    </rPh>
    <rPh sb="3" eb="5">
      <t>チュウブ</t>
    </rPh>
    <rPh sb="5" eb="7">
      <t>カンキョウ</t>
    </rPh>
    <rPh sb="7" eb="9">
      <t>シセツ</t>
    </rPh>
    <rPh sb="9" eb="11">
      <t>クミアイ</t>
    </rPh>
    <phoneticPr fontId="30"/>
  </si>
  <si>
    <t>-</t>
    <phoneticPr fontId="2"/>
  </si>
  <si>
    <t>-</t>
    <phoneticPr fontId="2"/>
  </si>
  <si>
    <t>-</t>
    <phoneticPr fontId="2"/>
  </si>
  <si>
    <t>-</t>
    <phoneticPr fontId="2"/>
  </si>
  <si>
    <t>-</t>
    <phoneticPr fontId="2"/>
  </si>
  <si>
    <t>-</t>
    <phoneticPr fontId="2"/>
  </si>
  <si>
    <t>-</t>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</si>
  <si>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</si>
  <si>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</si>
  <si>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</si>
  <si>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</si>
  <si>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</si>
  <si>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</si>
  <si>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</si>
  <si>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</si>
  <si>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</si>
  <si>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</si>
  <si>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</si>
  <si>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</si>
  <si>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将来負担比率と実質公債費比率は類似団体と比較して低い水準にあり、ともに年々改善傾向にある。
平成28年度は将来負担比率が5.8ポイント、実質公債費比率が3.9ポイント改善した。
今後とも公債費等の削減により、財政の健全化に努める。</t>
    <rPh sb="0" eb="2">
      <t>ショウライ</t>
    </rPh>
    <rPh sb="2" eb="4">
      <t>フタン</t>
    </rPh>
    <rPh sb="4" eb="6">
      <t>ヒリツ</t>
    </rPh>
    <rPh sb="7" eb="9">
      <t>ジッシツ</t>
    </rPh>
    <rPh sb="9" eb="12">
      <t>コウサイヒ</t>
    </rPh>
    <rPh sb="12" eb="14">
      <t>ヒリツ</t>
    </rPh>
    <rPh sb="15" eb="17">
      <t>ルイジ</t>
    </rPh>
    <rPh sb="17" eb="19">
      <t>ダンタイ</t>
    </rPh>
    <rPh sb="20" eb="22">
      <t>ヒカク</t>
    </rPh>
    <rPh sb="24" eb="25">
      <t>ヒク</t>
    </rPh>
    <rPh sb="26" eb="28">
      <t>スイジュン</t>
    </rPh>
    <rPh sb="35" eb="37">
      <t>ネンネン</t>
    </rPh>
    <rPh sb="37" eb="39">
      <t>カイゼン</t>
    </rPh>
    <rPh sb="39" eb="41">
      <t>ケイコウ</t>
    </rPh>
    <rPh sb="46" eb="48">
      <t>ヘイセイ</t>
    </rPh>
    <rPh sb="50" eb="52">
      <t>ネンド</t>
    </rPh>
    <rPh sb="53" eb="55">
      <t>ショウライ</t>
    </rPh>
    <rPh sb="55" eb="57">
      <t>フタン</t>
    </rPh>
    <rPh sb="57" eb="59">
      <t>ヒリツ</t>
    </rPh>
    <rPh sb="68" eb="70">
      <t>ジッシツ</t>
    </rPh>
    <rPh sb="70" eb="73">
      <t>コウサイヒ</t>
    </rPh>
    <rPh sb="73" eb="75">
      <t>ヒリツ</t>
    </rPh>
    <rPh sb="83" eb="85">
      <t>カイゼン</t>
    </rPh>
    <rPh sb="89" eb="91">
      <t>コンゴ</t>
    </rPh>
    <rPh sb="93" eb="95">
      <t>コウサイ</t>
    </rPh>
    <rPh sb="95" eb="96">
      <t>ヒ</t>
    </rPh>
    <rPh sb="96" eb="97">
      <t>トウ</t>
    </rPh>
    <rPh sb="98" eb="100">
      <t>サクゲン</t>
    </rPh>
    <rPh sb="104" eb="106">
      <t>ザイセイ</t>
    </rPh>
    <rPh sb="107" eb="110">
      <t>ケンゼンカ</t>
    </rPh>
    <rPh sb="111" eb="112">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</si>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</sst>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74399</c:v>
                </c:pt>
                <c:pt idx="1">
                  <c:v>101015</c:v>
                </c:pt>
                <c:pt idx="2">
                  <c:v>133544</c:v>
                </c:pt>
                <c:pt idx="3">
                  <c:v>116128</c:v>
                </c:pt>
                <c:pt idx="4">
                  <c:v>119168</c:v>
                </c:pt>
              </c:numCache>
            </c:numRef>
          </c:val>
          <c:smooth val="0"/>
        </c:ser>
        <c:dLbls>
          <c:showLegendKey val="0"/>
          <c:showVal val="0"/>
          <c:showCatName val="0"/>
          <c:showSerName val="0"/>
          <c:showPercent val="0"/>
          <c:showBubbleSize val="0"/>
        </c:dLbls>
        <c:marker val="1"/>
        <c:smooth val="0"/>
        <c:axId val="108567936"/>
        <c:axId val="108574208"/>
      </c:lineChart>
      <c:catAx>
        <c:axId val="108567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74208"/>
        <c:crosses val="autoZero"/>
        <c:auto val="1"/>
        <c:lblAlgn val="ctr"/>
        <c:lblOffset val="100"/>
        <c:tickLblSkip val="1"/>
        <c:tickMarkSkip val="1"/>
        <c:noMultiLvlLbl val="0"/>
      </c:catAx>
      <c:valAx>
        <c:axId val="1085742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6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5.58</c:v>
                </c:pt>
                <c:pt idx="1">
                  <c:v>5.18</c:v>
                </c:pt>
                <c:pt idx="2">
                  <c:v>5.3</c:v>
                </c:pt>
                <c:pt idx="3">
                  <c:v>8.5299999999999994</c:v>
                </c:pt>
                <c:pt idx="4">
                  <c:v>6.26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51.54</c:v>
                </c:pt>
                <c:pt idx="1">
                  <c:v>54.02</c:v>
                </c:pt>
                <c:pt idx="2">
                  <c:v>57.13</c:v>
                </c:pt>
                <c:pt idx="3">
                  <c:v>58.59</c:v>
                </c:pt>
                <c:pt idx="4">
                  <c:v>60.47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608192"/>
        <c:axId val="137618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-0.93</c:v>
                </c:pt>
                <c:pt idx="1">
                  <c:v>-0.3</c:v>
                </c:pt>
                <c:pt idx="2">
                  <c:v>0.15</c:v>
                </c:pt>
                <c:pt idx="3">
                  <c:v>3.26</c:v>
                </c:pt>
                <c:pt idx="4">
                  <c:v>-2.14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608192"/>
        <c:axId val="137618560"/>
      </c:lineChart>
      <c:catAx>
        <c:axId val="1376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618560"/>
        <c:crosses val="autoZero"/>
        <c:auto val="1"/>
        <c:lblAlgn val="ctr"/>
        <c:lblOffset val="100"/>
        <c:tickLblSkip val="1"/>
        <c:tickMarkSkip val="1"/>
        <c:noMultiLvlLbl val="0"/>
      </c:catAx>
      <c:valAx>
        <c:axId val="13761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0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0.36</c:v>
                </c:pt>
                <c:pt idx="2">
                  <c:v>#N/A</c:v>
                </c:pt>
                <c:pt idx="3">
                  <c:v>0.32</c:v>
                </c:pt>
                <c:pt idx="4">
                  <c:v>#N/A</c:v>
                </c:pt>
                <c:pt idx="5">
                  <c:v>0.18</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真庭市農業集落排水事業特別会計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0.28000000000000003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真庭市公共下水道事業特別会計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0.35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真庭市介護保険特別会計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0.83</c:v>
                </c:pt>
                <c:pt idx="2">
                  <c:v>#N/A</c:v>
                </c:pt>
                <c:pt idx="3">
                  <c:v>0.88</c:v>
                </c:pt>
                <c:pt idx="4">
                  <c:v>#N/A</c:v>
                </c:pt>
                <c:pt idx="5">
                  <c:v>0.81</c:v>
                </c:pt>
                <c:pt idx="6">
                  <c:v>#N/A</c:v>
                </c:pt>
                <c:pt idx="7">
                  <c:v>0.72</c:v>
                </c:pt>
                <c:pt idx="8">
                  <c:v>#N/A</c:v>
                </c:pt>
                <c:pt idx="9">
                  <c:v>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真庭市農業共済事業特別会計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1.45</c:v>
                </c:pt>
                <c:pt idx="2">
                  <c:v>#N/A</c:v>
                </c:pt>
                <c:pt idx="3">
                  <c:v>1.44</c:v>
                </c:pt>
                <c:pt idx="4">
                  <c:v>#N/A</c:v>
                </c:pt>
                <c:pt idx="5">
                  <c:v>1.45</c:v>
                </c:pt>
                <c:pt idx="6">
                  <c:v>#N/A</c:v>
                </c:pt>
                <c:pt idx="7">
                  <c:v>1.49</c:v>
                </c:pt>
                <c:pt idx="8">
                  <c:v>#N/A</c:v>
                </c:pt>
                <c:pt idx="9">
                  <c:v>1.54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真庭市国民健康保険特別会計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1.72</c:v>
                </c:pt>
                <c:pt idx="2">
                  <c:v>#N/A</c:v>
                </c:pt>
                <c:pt idx="3">
                  <c:v>2.15</c:v>
                </c:pt>
                <c:pt idx="4">
                  <c:v>#N/A</c:v>
                </c:pt>
                <c:pt idx="5">
                  <c:v>2.77</c:v>
                </c:pt>
                <c:pt idx="6">
                  <c:v>#N/A</c:v>
                </c:pt>
                <c:pt idx="7">
                  <c:v>1.9</c:v>
                </c:pt>
                <c:pt idx="8">
                  <c:v>#N/A</c:v>
                </c:pt>
                <c:pt idx="9">
                  <c:v>1.67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真庭市国民健康保険湯原温泉病院事業会計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4.95</c:v>
                </c:pt>
                <c:pt idx="2">
                  <c:v>#N/A</c:v>
                </c:pt>
                <c:pt idx="3">
                  <c:v>5.29</c:v>
                </c:pt>
                <c:pt idx="4">
                  <c:v>#N/A</c:v>
                </c:pt>
                <c:pt idx="5">
                  <c:v>5.52</c:v>
                </c:pt>
                <c:pt idx="6">
                  <c:v>#N/A</c:v>
                </c:pt>
                <c:pt idx="7">
                  <c:v>5.91</c:v>
                </c:pt>
                <c:pt idx="8">
                  <c:v>#N/A</c:v>
                </c:pt>
                <c:pt idx="9">
                  <c:v>6.03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5.57</c:v>
                </c:pt>
                <c:pt idx="2">
                  <c:v>#N/A</c:v>
                </c:pt>
                <c:pt idx="3">
                  <c:v>5.18</c:v>
                </c:pt>
                <c:pt idx="4">
                  <c:v>#N/A</c:v>
                </c:pt>
                <c:pt idx="5">
                  <c:v>5.3</c:v>
                </c:pt>
                <c:pt idx="6">
                  <c:v>#N/A</c:v>
                </c:pt>
                <c:pt idx="7">
                  <c:v>8.52</c:v>
                </c:pt>
                <c:pt idx="8">
                  <c:v>#N/A</c:v>
                </c:pt>
                <c:pt idx="9">
                  <c:v>6.25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真庭市水道事業会計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8.49</c:v>
                </c:pt>
                <c:pt idx="2">
                  <c:v>#N/A</c:v>
                </c:pt>
                <c:pt idx="3">
                  <c:v>8.33</c:v>
                </c:pt>
                <c:pt idx="4">
                  <c:v>#N/A</c:v>
                </c:pt>
                <c:pt idx="5">
                  <c:v>8.07</c:v>
                </c:pt>
                <c:pt idx="6">
                  <c:v>#N/A</c:v>
                </c:pt>
                <c:pt idx="7">
                  <c:v>8.2100000000000009</c:v>
                </c:pt>
                <c:pt idx="8">
                  <c:v>#N/A</c:v>
                </c:pt>
                <c:pt idx="9">
                  <c:v>7.43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282304"/>
        <c:axId val="117283840"/>
      </c:barChart>
      <c:catAx>
        <c:axId val="11728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83840"/>
        <c:crosses val="autoZero"/>
        <c:auto val="1"/>
        <c:lblAlgn val="ctr"/>
        <c:lblOffset val="100"/>
        <c:tickLblSkip val="1"/>
        <c:tickMarkSkip val="1"/>
        <c:noMultiLvlLbl val="0"/>
      </c:catAx>
      <c:valAx>
        <c:axId val="11728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8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4046</c:v>
                </c:pt>
                <c:pt idx="5">
                  <c:v>4129</c:v>
                </c:pt>
                <c:pt idx="8">
                  <c:v>4257</c:v>
                </c:pt>
                <c:pt idx="11">
                  <c:v>4083</c:v>
                </c:pt>
                <c:pt idx="14">
                  <c:v>4163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46</c:v>
                </c:pt>
                <c:pt idx="3">
                  <c:v>25</c:v>
                </c:pt>
                <c:pt idx="6">
                  <c:v>15</c:v>
                </c:pt>
                <c:pt idx="9">
                  <c:v>9</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65</c:v>
                </c:pt>
                <c:pt idx="3">
                  <c:v>65</c:v>
                </c:pt>
                <c:pt idx="6">
                  <c:v>46</c:v>
                </c:pt>
                <c:pt idx="9">
                  <c:v>31</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1651</c:v>
                </c:pt>
                <c:pt idx="3">
                  <c:v>1561</c:v>
                </c:pt>
                <c:pt idx="6">
                  <c:v>1567</c:v>
                </c:pt>
                <c:pt idx="9">
                  <c:v>1560</c:v>
                </c:pt>
                <c:pt idx="12">
                  <c:v>1635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4425</c:v>
                </c:pt>
                <c:pt idx="3">
                  <c:v>4326</c:v>
                </c:pt>
                <c:pt idx="6">
                  <c:v>4214</c:v>
                </c:pt>
                <c:pt idx="9">
                  <c:v>3841</c:v>
                </c:pt>
                <c:pt idx="12">
                  <c:v>3993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060544"/>
        <c:axId val="13806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2141</c:v>
                </c:pt>
                <c:pt idx="2">
                  <c:v>#N/A</c:v>
                </c:pt>
                <c:pt idx="3">
                  <c:v>#N/A</c:v>
                </c:pt>
                <c:pt idx="4">
                  <c:v>1848</c:v>
                </c:pt>
                <c:pt idx="5">
                  <c:v>#N/A</c:v>
                </c:pt>
                <c:pt idx="6">
                  <c:v>#N/A</c:v>
                </c:pt>
                <c:pt idx="7">
                  <c:v>1585</c:v>
                </c:pt>
                <c:pt idx="8">
                  <c:v>#N/A</c:v>
                </c:pt>
                <c:pt idx="9">
                  <c:v>#N/A</c:v>
                </c:pt>
                <c:pt idx="10">
                  <c:v>1358</c:v>
                </c:pt>
                <c:pt idx="11">
                  <c:v>#N/A</c:v>
                </c:pt>
                <c:pt idx="12">
                  <c:v>#N/A</c:v>
                </c:pt>
                <c:pt idx="13">
                  <c:v>1486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060544"/>
        <c:axId val="138062464"/>
      </c:lineChart>
      <c:catAx>
        <c:axId val="13806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62464"/>
        <c:crosses val="autoZero"/>
        <c:auto val="1"/>
        <c:lblAlgn val="ctr"/>
        <c:lblOffset val="100"/>
        <c:tickLblSkip val="1"/>
        <c:tickMarkSkip val="1"/>
        <c:noMultiLvlLbl val="0"/>
      </c:catAx>
      <c:valAx>
        <c:axId val="13806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6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35587</c:v>
                </c:pt>
                <c:pt idx="5">
                  <c:v>35877</c:v>
                </c:pt>
                <c:pt idx="8">
                  <c:v>35070</c:v>
                </c:pt>
                <c:pt idx="11">
                  <c:v>34792</c:v>
                </c:pt>
                <c:pt idx="14">
                  <c:v>34061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644</c:v>
                </c:pt>
                <c:pt idx="5">
                  <c:v>604</c:v>
                </c:pt>
                <c:pt idx="8">
                  <c:v>575</c:v>
                </c:pt>
                <c:pt idx="11">
                  <c:v>505</c:v>
                </c:pt>
                <c:pt idx="14">
                  <c:v>438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16005</c:v>
                </c:pt>
                <c:pt idx="5">
                  <c:v>18225</c:v>
                </c:pt>
                <c:pt idx="8">
                  <c:v>20364</c:v>
                </c:pt>
                <c:pt idx="11">
                  <c:v>23144</c:v>
                </c:pt>
                <c:pt idx="14">
                  <c:v>25376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2</c:v>
                </c:pt>
                <c:pt idx="6">
                  <c:v>5</c:v>
                </c:pt>
                <c:pt idx="9">
                  <c:v>1</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6875</c:v>
                </c:pt>
                <c:pt idx="3">
                  <c:v>6100</c:v>
                </c:pt>
                <c:pt idx="6">
                  <c:v>5576</c:v>
                </c:pt>
                <c:pt idx="9">
                  <c:v>5322</c:v>
                </c:pt>
                <c:pt idx="12">
                  <c:v>5166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392</c:v>
                </c:pt>
                <c:pt idx="3">
                  <c:v>316</c:v>
                </c:pt>
                <c:pt idx="6">
                  <c:v>235</c:v>
                </c:pt>
                <c:pt idx="9">
                  <c:v>182</c:v>
                </c:pt>
                <c:pt idx="12">
                  <c:v>173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20833</c:v>
                </c:pt>
                <c:pt idx="3">
                  <c:v>20078</c:v>
                </c:pt>
                <c:pt idx="6">
                  <c:v>19038</c:v>
                </c:pt>
                <c:pt idx="9">
                  <c:v>18038</c:v>
                </c:pt>
                <c:pt idx="12">
                  <c:v>17488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139</c:v>
                </c:pt>
                <c:pt idx="3">
                  <c:v>103</c:v>
                </c:pt>
                <c:pt idx="6">
                  <c:v>80</c:v>
                </c:pt>
                <c:pt idx="9">
                  <c:v>66</c:v>
                </c:pt>
                <c:pt idx="12">
                  <c:v>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34457</c:v>
                </c:pt>
                <c:pt idx="3">
                  <c:v>33895</c:v>
                </c:pt>
                <c:pt idx="6">
                  <c:v>34853</c:v>
                </c:pt>
                <c:pt idx="9">
                  <c:v>35826</c:v>
                </c:pt>
                <c:pt idx="12">
                  <c:v>36537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683520"/>
        <c:axId val="13868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10466</c:v>
                </c:pt>
                <c:pt idx="2">
                  <c:v>#N/A</c:v>
                </c:pt>
                <c:pt idx="3">
                  <c:v>#N/A</c:v>
                </c:pt>
                <c:pt idx="4">
                  <c:v>5788</c:v>
                </c:pt>
                <c:pt idx="5">
                  <c:v>#N/A</c:v>
                </c:pt>
                <c:pt idx="6">
                  <c:v>#N/A</c:v>
                </c:pt>
                <c:pt idx="7">
                  <c:v>3777</c:v>
                </c:pt>
                <c:pt idx="8">
                  <c:v>#N/A</c:v>
                </c:pt>
                <c:pt idx="9">
                  <c:v>#N/A</c:v>
                </c:pt>
                <c:pt idx="10">
                  <c:v>993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683520"/>
        <c:axId val="138685440"/>
      </c:lineChart>
      <c:catAx>
        <c:axId val="1386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685440"/>
        <c:crosses val="autoZero"/>
        <c:auto val="1"/>
        <c:lblAlgn val="ctr"/>
        <c:lblOffset val="100"/>
        <c:tickLblSkip val="1"/>
        <c:tickMarkSkip val="1"/>
        <c:noMultiLvlLbl val="0"/>
      </c:catAx>
      <c:valAx>
        <c:axId val="13868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8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8209536"/>
        <c:axId val="138748288"/>
      </c:scatterChart>
      <c:valAx>
        <c:axId val="138209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748288"/>
        <c:crosses val="autoZero"/>
        <c:crossBetween val="midCat"/>
      </c:valAx>
      <c:valAx>
        <c:axId val="1387482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209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11.9</c:v>
                </c:pt>
                <c:pt idx="2">
                  <c:v>10.7</c:v>
                </c:pt>
                <c:pt idx="3">
                  <c:v>9.1999999999999993</c:v>
                </c:pt>
                <c:pt idx="4">
                  <c:v>8.8000000000000007</c:v>
                </c:pt>
              </c:numCache>
            </c:numRef>
          </c:xVal>
          <c:yVal>
            <c:numRef>
              <c:f>公会計指標分析・財政指標組合せ分析表!$K$73:$O$73</c:f>
              <c:numCache>
                <c:formatCode>#,##0.0;"▲ "#,##0.0</c:formatCode>
                <c:ptCount val="5"/>
                <c:pt idx="0">
                  <c:v>60.1</c:v>
                </c:pt>
                <c:pt idx="1">
                  <c:v>33.1</c:v>
                </c:pt>
                <c:pt idx="2">
                  <c:v>21.9</c:v>
                </c:pt>
                <c:pt idx="3">
                  <c:v>5.8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8801536"/>
        <c:axId val="138803456"/>
      </c:scatterChart>
      <c:valAx>
        <c:axId val="138801536"/>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803456"/>
        <c:crosses val="autoZero"/>
        <c:crossBetween val="midCat"/>
      </c:valAx>
      <c:valAx>
        <c:axId val="138803456"/>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801536"/>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実質公債費率（分子）は、平成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1,486</a:t>
          </a:r>
          <a:r>
            <a:rPr kumimoji="1" lang="ja-JP" altLang="en-US" sz="1300">
              <a:latin typeface="ＭＳ ゴシック" pitchFamily="49" charset="-128"/>
              <a:ea typeface="ＭＳ ゴシック" pitchFamily="49" charset="-128"/>
            </a:rPr>
            <a:t>百万円となっており、前年度と比較して、</a:t>
          </a:r>
          <a:r>
            <a:rPr kumimoji="1" lang="en-US" altLang="ja-JP" sz="1300">
              <a:latin typeface="ＭＳ ゴシック" pitchFamily="49" charset="-128"/>
              <a:ea typeface="ＭＳ ゴシック" pitchFamily="49" charset="-128"/>
            </a:rPr>
            <a:t>128</a:t>
          </a:r>
          <a:r>
            <a:rPr kumimoji="1" lang="ja-JP" altLang="en-US" sz="1300">
              <a:latin typeface="ＭＳ ゴシック" pitchFamily="49" charset="-128"/>
              <a:ea typeface="ＭＳ ゴシック" pitchFamily="49" charset="-128"/>
            </a:rPr>
            <a:t>百万円の増加となっているが、５年スパンでみると減少傾向である。その主な要因は、過去に借り入れた地方債の償還が終了したこと、また「第２次真庭市総合計画」に基づき事業を計画的に実施することで、地方債が抑制され長期の元利償還金が減少していることである。しかし、近年の大型事業の実施、そして今後の新教育環境施設整備事業などの普通建設事業などが予定されており、多額の地方債発行に伴う元利償還金及び実質公債費比率の増加が見込まれており、今後も交付税算入のある地方債を有効に活用し、健全な財政運営に努める。</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将来負担比率（分子）は年々減少傾向である。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主な要因は、地方債現在高が増額となったが、公営企業債等繰入見込額と退職手当負担見込額が大きく減少したことである。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充当可能財源はほぼ横ばいであり、充当可能基金は特定目的基金の積み増しにより増加している。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新教育環境施設整備事業</a:t>
          </a:r>
          <a:r>
            <a:rPr kumimoji="1" lang="ja-JP" altLang="en-US" sz="1400">
              <a:latin typeface="ＭＳ ゴシック" pitchFamily="49" charset="-128"/>
              <a:ea typeface="ＭＳ ゴシック" pitchFamily="49" charset="-128"/>
            </a:rPr>
            <a:t>などの大型事業が予定されているため、多額の地方債発行が見込まれるが、交付税算入のある地方債を有効に活用しながら、将来負担が過度に上昇しないよう、計画的な財政運営に努める。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47,195
46,956
828.53
33,318,104
31,984,751
1,273,070
20,341,623
36,537,056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47,195
46,956
828.53
33,318,104
31,984,751
1,273,070
20,341,623
36,537,056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47,195
46,956
828.53
33,318,104
31,984,751
1,273,070
20,341,623
36,537,056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47,195
46,956
828.53
33,318,104
31,984,751
1,273,070
20,341,623
36,537,056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年度と比較すると増減なしの</a:t>
          </a:r>
          <a:r>
            <a:rPr kumimoji="1" lang="en-US" altLang="ja-JP" sz="1300">
              <a:latin typeface="ＭＳ Ｐゴシック"/>
            </a:rPr>
            <a:t>0.31</a:t>
          </a:r>
          <a:r>
            <a:rPr kumimoji="1" lang="ja-JP" altLang="en-US" sz="1300">
              <a:latin typeface="ＭＳ Ｐゴシック"/>
            </a:rPr>
            <a:t>で、類似団体平均</a:t>
          </a:r>
          <a:r>
            <a:rPr kumimoji="1" lang="en-US" altLang="ja-JP" sz="1300">
              <a:latin typeface="ＭＳ Ｐゴシック"/>
            </a:rPr>
            <a:t>0.39</a:t>
          </a:r>
          <a:r>
            <a:rPr kumimoji="1" lang="ja-JP" altLang="en-US" sz="1300">
              <a:latin typeface="ＭＳ Ｐゴシック"/>
            </a:rPr>
            <a:t>を大きく下回っている状況である。今後も「第２次真庭市総合計画」に基づく施策・事業を効率的かつ計画的に取り組み人口減少の抑制として関係人口を増やし、出生数の増加・健康長寿の促進等を進め人口減少社会への対応と活力あるまちづくりを展開するとともに、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4.3</a:t>
          </a:r>
          <a:r>
            <a:rPr kumimoji="1" lang="ja-JP" altLang="en-US" sz="1300">
              <a:latin typeface="ＭＳ Ｐゴシック"/>
            </a:rPr>
            <a:t>ポイント悪化している。主な要因は、分子となる公債費等の義務的経費が増えた一方、地方交付税等の経常一般財源及び臨時財政対策債等が減少したことにより、大幅な経常収支比率の増加となった。</a:t>
          </a:r>
          <a:endParaRPr kumimoji="1" lang="en-US" altLang="ja-JP" sz="1300">
            <a:latin typeface="ＭＳ Ｐゴシック"/>
          </a:endParaRPr>
        </a:p>
        <a:p>
          <a:r>
            <a:rPr kumimoji="1" lang="ja-JP" altLang="en-US" sz="1300">
              <a:latin typeface="ＭＳ Ｐゴシック"/>
            </a:rPr>
            <a:t>　今後も定員適正化計画による職員数の削減や普通建設事業の抑制に伴う公債費の減額に努めるとともに、事務事業評価による事業の見直しを行い、効率的な行財政運営を図る。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95976</xdr:rowOff>
    </xdr:from>
    <xdr:to>
      <xdr:col>7</xdr:col>
      <xdr:colOff>152400</xdr:colOff>
      <xdr:row>59</xdr:row>
      <xdr:rowOff>72753</xdr:rowOff>
    </xdr:to>
    <xdr:cxnSp macro="">
      <xdr:nvCxnSpPr>
        <xdr:cNvPr id="133" name="直線コネクタ 132"/>
        <xdr:cNvCxnSpPr/>
      </xdr:nvCxnSpPr>
      <xdr:spPr>
        <a:xfrm>
          <a:off x="4114800" y="10040076"/>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95976</xdr:rowOff>
    </xdr:from>
    <xdr:to>
      <xdr:col>6</xdr:col>
      <xdr:colOff>0</xdr:colOff>
      <xdr:row>58</xdr:row>
      <xdr:rowOff>137341</xdr:rowOff>
    </xdr:to>
    <xdr:cxnSp macro="">
      <xdr:nvCxnSpPr>
        <xdr:cNvPr id="136" name="直線コネクタ 135"/>
        <xdr:cNvCxnSpPr/>
      </xdr:nvCxnSpPr>
      <xdr:spPr>
        <a:xfrm flipV="1">
          <a:off x="3225800" y="1004007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68399</xdr:rowOff>
    </xdr:from>
    <xdr:to>
      <xdr:col>4</xdr:col>
      <xdr:colOff>482600</xdr:colOff>
      <xdr:row>58</xdr:row>
      <xdr:rowOff>137341</xdr:rowOff>
    </xdr:to>
    <xdr:cxnSp macro="">
      <xdr:nvCxnSpPr>
        <xdr:cNvPr id="139" name="直線コネクタ 138"/>
        <xdr:cNvCxnSpPr/>
      </xdr:nvCxnSpPr>
      <xdr:spPr>
        <a:xfrm>
          <a:off x="2336800" y="1001249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68399</xdr:rowOff>
    </xdr:from>
    <xdr:to>
      <xdr:col>3</xdr:col>
      <xdr:colOff>279400</xdr:colOff>
      <xdr:row>58</xdr:row>
      <xdr:rowOff>133894</xdr:rowOff>
    </xdr:to>
    <xdr:cxnSp macro="">
      <xdr:nvCxnSpPr>
        <xdr:cNvPr id="142" name="直線コネクタ 141"/>
        <xdr:cNvCxnSpPr/>
      </xdr:nvCxnSpPr>
      <xdr:spPr>
        <a:xfrm flipV="1">
          <a:off x="1447800" y="1001249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21953</xdr:rowOff>
    </xdr:from>
    <xdr:to>
      <xdr:col>7</xdr:col>
      <xdr:colOff>203200</xdr:colOff>
      <xdr:row>59</xdr:row>
      <xdr:rowOff>123553</xdr:rowOff>
    </xdr:to>
    <xdr:sp macro="" textlink="">
      <xdr:nvSpPr>
        <xdr:cNvPr id="152" name="円/楕円 151"/>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38480</xdr:rowOff>
    </xdr:from>
    <xdr:ext cx="762000" cy="259045"/>
    <xdr:sp macro="" textlink="">
      <xdr:nvSpPr>
        <xdr:cNvPr id="153" name="財政構造の弾力性該当値テキスト"/>
        <xdr:cNvSpPr txBox="1"/>
      </xdr:nvSpPr>
      <xdr:spPr>
        <a:xfrm>
          <a:off x="5041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45176</xdr:rowOff>
    </xdr:from>
    <xdr:to>
      <xdr:col>6</xdr:col>
      <xdr:colOff>50800</xdr:colOff>
      <xdr:row>58</xdr:row>
      <xdr:rowOff>146776</xdr:rowOff>
    </xdr:to>
    <xdr:sp macro="" textlink="">
      <xdr:nvSpPr>
        <xdr:cNvPr id="154" name="円/楕円 153"/>
        <xdr:cNvSpPr/>
      </xdr:nvSpPr>
      <xdr:spPr>
        <a:xfrm>
          <a:off x="4064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156953</xdr:rowOff>
    </xdr:from>
    <xdr:ext cx="736600" cy="259045"/>
    <xdr:sp macro="" textlink="">
      <xdr:nvSpPr>
        <xdr:cNvPr id="155" name="テキスト ボックス 154"/>
        <xdr:cNvSpPr txBox="1"/>
      </xdr:nvSpPr>
      <xdr:spPr>
        <a:xfrm>
          <a:off x="3733800" y="97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86541</xdr:rowOff>
    </xdr:from>
    <xdr:to>
      <xdr:col>4</xdr:col>
      <xdr:colOff>533400</xdr:colOff>
      <xdr:row>59</xdr:row>
      <xdr:rowOff>16691</xdr:rowOff>
    </xdr:to>
    <xdr:sp macro="" textlink="">
      <xdr:nvSpPr>
        <xdr:cNvPr id="156" name="円/楕円 155"/>
        <xdr:cNvSpPr/>
      </xdr:nvSpPr>
      <xdr:spPr>
        <a:xfrm>
          <a:off x="3175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26868</xdr:rowOff>
    </xdr:from>
    <xdr:ext cx="762000" cy="259045"/>
    <xdr:sp macro="" textlink="">
      <xdr:nvSpPr>
        <xdr:cNvPr id="157" name="テキスト ボックス 156"/>
        <xdr:cNvSpPr txBox="1"/>
      </xdr:nvSpPr>
      <xdr:spPr>
        <a:xfrm>
          <a:off x="2844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17599</xdr:rowOff>
    </xdr:from>
    <xdr:to>
      <xdr:col>3</xdr:col>
      <xdr:colOff>330200</xdr:colOff>
      <xdr:row>58</xdr:row>
      <xdr:rowOff>119199</xdr:rowOff>
    </xdr:to>
    <xdr:sp macro="" textlink="">
      <xdr:nvSpPr>
        <xdr:cNvPr id="158" name="円/楕円 157"/>
        <xdr:cNvSpPr/>
      </xdr:nvSpPr>
      <xdr:spPr>
        <a:xfrm>
          <a:off x="2286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129376</xdr:rowOff>
    </xdr:from>
    <xdr:ext cx="762000" cy="259045"/>
    <xdr:sp macro="" textlink="">
      <xdr:nvSpPr>
        <xdr:cNvPr id="159" name="テキスト ボックス 158"/>
        <xdr:cNvSpPr txBox="1"/>
      </xdr:nvSpPr>
      <xdr:spPr>
        <a:xfrm>
          <a:off x="1955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83094</xdr:rowOff>
    </xdr:from>
    <xdr:to>
      <xdr:col>2</xdr:col>
      <xdr:colOff>127000</xdr:colOff>
      <xdr:row>59</xdr:row>
      <xdr:rowOff>13244</xdr:rowOff>
    </xdr:to>
    <xdr:sp macro="" textlink="">
      <xdr:nvSpPr>
        <xdr:cNvPr id="160" name="円/楕円 159"/>
        <xdr:cNvSpPr/>
      </xdr:nvSpPr>
      <xdr:spPr>
        <a:xfrm>
          <a:off x="1397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23421</xdr:rowOff>
    </xdr:from>
    <xdr:ext cx="762000" cy="259045"/>
    <xdr:sp macro="" textlink="">
      <xdr:nvSpPr>
        <xdr:cNvPr id="161" name="テキスト ボックス 160"/>
        <xdr:cNvSpPr txBox="1"/>
      </xdr:nvSpPr>
      <xdr:spPr>
        <a:xfrm>
          <a:off x="1066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[210,914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類似団体と比較して、約</a:t>
          </a:r>
          <a:r>
            <a:rPr kumimoji="1" lang="en-US" altLang="ja-JP" sz="1300">
              <a:latin typeface="ＭＳ Ｐゴシック"/>
            </a:rPr>
            <a:t>47</a:t>
          </a:r>
          <a:r>
            <a:rPr kumimoji="1" lang="ja-JP" altLang="en-US" sz="1300">
              <a:latin typeface="ＭＳ Ｐゴシック"/>
            </a:rPr>
            <a:t>千円上回っている。</a:t>
          </a:r>
          <a:endParaRPr kumimoji="1" lang="en-US" altLang="ja-JP" sz="1300">
            <a:latin typeface="ＭＳ Ｐゴシック"/>
          </a:endParaRPr>
        </a:p>
        <a:p>
          <a:r>
            <a:rPr kumimoji="1" lang="ja-JP" altLang="en-US" sz="1300">
              <a:latin typeface="ＭＳ Ｐゴシック"/>
            </a:rPr>
            <a:t>　要因の一つは、人件費である。これは、９町村による合併により、面積が広大で集落が点在しており、職員数が類似団体に比べ多いためである。また、公共施設も多く、その維持管理経費も要因となっている。今後、公共施設の見直しや事業の外部委託、指定管理者制度の導入などで経費節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28347</xdr:rowOff>
    </xdr:from>
    <xdr:to>
      <xdr:col>7</xdr:col>
      <xdr:colOff>152400</xdr:colOff>
      <xdr:row>85</xdr:row>
      <xdr:rowOff>119535</xdr:rowOff>
    </xdr:to>
    <xdr:cxnSp macro="">
      <xdr:nvCxnSpPr>
        <xdr:cNvPr id="196" name="直線コネクタ 195"/>
        <xdr:cNvCxnSpPr/>
      </xdr:nvCxnSpPr>
      <xdr:spPr>
        <a:xfrm>
          <a:off x="4114800" y="14601597"/>
          <a:ext cx="8382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13467</xdr:rowOff>
    </xdr:from>
    <xdr:to>
      <xdr:col>6</xdr:col>
      <xdr:colOff>0</xdr:colOff>
      <xdr:row>85</xdr:row>
      <xdr:rowOff>28347</xdr:rowOff>
    </xdr:to>
    <xdr:cxnSp macro="">
      <xdr:nvCxnSpPr>
        <xdr:cNvPr id="199" name="直線コネクタ 198"/>
        <xdr:cNvCxnSpPr/>
      </xdr:nvCxnSpPr>
      <xdr:spPr>
        <a:xfrm>
          <a:off x="3225800" y="14586717"/>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130425</xdr:rowOff>
    </xdr:from>
    <xdr:to>
      <xdr:col>4</xdr:col>
      <xdr:colOff>482600</xdr:colOff>
      <xdr:row>85</xdr:row>
      <xdr:rowOff>13467</xdr:rowOff>
    </xdr:to>
    <xdr:cxnSp macro="">
      <xdr:nvCxnSpPr>
        <xdr:cNvPr id="202" name="直線コネクタ 201"/>
        <xdr:cNvCxnSpPr/>
      </xdr:nvCxnSpPr>
      <xdr:spPr>
        <a:xfrm>
          <a:off x="2336800" y="14532225"/>
          <a:ext cx="889000" cy="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130425</xdr:rowOff>
    </xdr:from>
    <xdr:to>
      <xdr:col>3</xdr:col>
      <xdr:colOff>279400</xdr:colOff>
      <xdr:row>84</xdr:row>
      <xdr:rowOff>130834</xdr:rowOff>
    </xdr:to>
    <xdr:cxnSp macro="">
      <xdr:nvCxnSpPr>
        <xdr:cNvPr id="205" name="直線コネクタ 204"/>
        <xdr:cNvCxnSpPr/>
      </xdr:nvCxnSpPr>
      <xdr:spPr>
        <a:xfrm flipV="1">
          <a:off x="1447800" y="14532225"/>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68735</xdr:rowOff>
    </xdr:from>
    <xdr:to>
      <xdr:col>7</xdr:col>
      <xdr:colOff>203200</xdr:colOff>
      <xdr:row>85</xdr:row>
      <xdr:rowOff>170335</xdr:rowOff>
    </xdr:to>
    <xdr:sp macro="" textlink="">
      <xdr:nvSpPr>
        <xdr:cNvPr id="215" name="円/楕円 214"/>
        <xdr:cNvSpPr/>
      </xdr:nvSpPr>
      <xdr:spPr>
        <a:xfrm>
          <a:off x="4902200" y="146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40812</xdr:rowOff>
    </xdr:from>
    <xdr:ext cx="762000" cy="259045"/>
    <xdr:sp macro="" textlink="">
      <xdr:nvSpPr>
        <xdr:cNvPr id="216" name="人件費・物件費等の状況該当値テキスト"/>
        <xdr:cNvSpPr txBox="1"/>
      </xdr:nvSpPr>
      <xdr:spPr>
        <a:xfrm>
          <a:off x="5041900" y="1461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210,914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148997</xdr:rowOff>
    </xdr:from>
    <xdr:to>
      <xdr:col>6</xdr:col>
      <xdr:colOff>50800</xdr:colOff>
      <xdr:row>85</xdr:row>
      <xdr:rowOff>79147</xdr:rowOff>
    </xdr:to>
    <xdr:sp macro="" textlink="">
      <xdr:nvSpPr>
        <xdr:cNvPr id="217" name="円/楕円 216"/>
        <xdr:cNvSpPr/>
      </xdr:nvSpPr>
      <xdr:spPr>
        <a:xfrm>
          <a:off x="4064000" y="145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63924</xdr:rowOff>
    </xdr:from>
    <xdr:ext cx="736600" cy="259045"/>
    <xdr:sp macro="" textlink="">
      <xdr:nvSpPr>
        <xdr:cNvPr id="218" name="テキスト ボックス 217"/>
        <xdr:cNvSpPr txBox="1"/>
      </xdr:nvSpPr>
      <xdr:spPr>
        <a:xfrm>
          <a:off x="3733800" y="14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199,577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134117</xdr:rowOff>
    </xdr:from>
    <xdr:to>
      <xdr:col>4</xdr:col>
      <xdr:colOff>533400</xdr:colOff>
      <xdr:row>85</xdr:row>
      <xdr:rowOff>64267</xdr:rowOff>
    </xdr:to>
    <xdr:sp macro="" textlink="">
      <xdr:nvSpPr>
        <xdr:cNvPr id="219" name="円/楕円 218"/>
        <xdr:cNvSpPr/>
      </xdr:nvSpPr>
      <xdr:spPr>
        <a:xfrm>
          <a:off x="3175000" y="145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49044</xdr:rowOff>
    </xdr:from>
    <xdr:ext cx="762000" cy="259045"/>
    <xdr:sp macro="" textlink="">
      <xdr:nvSpPr>
        <xdr:cNvPr id="220" name="テキスト ボックス 219"/>
        <xdr:cNvSpPr txBox="1"/>
      </xdr:nvSpPr>
      <xdr:spPr>
        <a:xfrm>
          <a:off x="2844800" y="1462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79625</xdr:rowOff>
    </xdr:from>
    <xdr:to>
      <xdr:col>3</xdr:col>
      <xdr:colOff>330200</xdr:colOff>
      <xdr:row>85</xdr:row>
      <xdr:rowOff>9775</xdr:rowOff>
    </xdr:to>
    <xdr:sp macro="" textlink="">
      <xdr:nvSpPr>
        <xdr:cNvPr id="221" name="円/楕円 220"/>
        <xdr:cNvSpPr/>
      </xdr:nvSpPr>
      <xdr:spPr>
        <a:xfrm>
          <a:off x="2286000" y="14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166002</xdr:rowOff>
    </xdr:from>
    <xdr:ext cx="762000" cy="259045"/>
    <xdr:sp macro="" textlink="">
      <xdr:nvSpPr>
        <xdr:cNvPr id="222" name="テキスト ボックス 221"/>
        <xdr:cNvSpPr txBox="1"/>
      </xdr:nvSpPr>
      <xdr:spPr>
        <a:xfrm>
          <a:off x="1955800" y="1456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190,952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80034</xdr:rowOff>
    </xdr:from>
    <xdr:to>
      <xdr:col>2</xdr:col>
      <xdr:colOff>127000</xdr:colOff>
      <xdr:row>85</xdr:row>
      <xdr:rowOff>10184</xdr:rowOff>
    </xdr:to>
    <xdr:sp macro="" textlink="">
      <xdr:nvSpPr>
        <xdr:cNvPr id="223" name="円/楕円 222"/>
        <xdr:cNvSpPr/>
      </xdr:nvSpPr>
      <xdr:spPr>
        <a:xfrm>
          <a:off x="1397000" y="144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166411</xdr:rowOff>
    </xdr:from>
    <xdr:ext cx="762000" cy="259045"/>
    <xdr:sp macro="" textlink="">
      <xdr:nvSpPr>
        <xdr:cNvPr id="224" name="テキスト ボックス 223"/>
        <xdr:cNvSpPr txBox="1"/>
      </xdr:nvSpPr>
      <xdr:spPr>
        <a:xfrm>
          <a:off x="1066800" y="1456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0.4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主な要因は、経験年数分布の変動によるものである。</a:t>
          </a:r>
          <a:endParaRPr kumimoji="1" lang="en-US" altLang="ja-JP" sz="1300">
            <a:latin typeface="ＭＳ Ｐゴシック"/>
          </a:endParaRPr>
        </a:p>
        <a:p>
          <a:r>
            <a:rPr kumimoji="1" lang="ja-JP" altLang="en-US" sz="1300">
              <a:latin typeface="ＭＳ Ｐゴシック"/>
            </a:rPr>
            <a:t>　今後、「真庭市定員適正化計画」に基づき、職員数の削減を図るとともに、給与の適正化に努める。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86</xdr:row>
      <xdr:rowOff>165946</xdr:rowOff>
    </xdr:to>
    <xdr:cxnSp macro="">
      <xdr:nvCxnSpPr>
        <xdr:cNvPr id="258" name="直線コネクタ 257"/>
        <xdr:cNvCxnSpPr/>
      </xdr:nvCxnSpPr>
      <xdr:spPr>
        <a:xfrm flipV="1">
          <a:off x="16179800" y="148623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141816</xdr:rowOff>
    </xdr:from>
    <xdr:to>
      <xdr:col>23</xdr:col>
      <xdr:colOff>406400</xdr:colOff>
      <xdr:row>86</xdr:row>
      <xdr:rowOff>165946</xdr:rowOff>
    </xdr:to>
    <xdr:cxnSp macro="">
      <xdr:nvCxnSpPr>
        <xdr:cNvPr id="261" name="直線コネクタ 260"/>
        <xdr:cNvCxnSpPr/>
      </xdr:nvCxnSpPr>
      <xdr:spPr>
        <a:xfrm>
          <a:off x="15290800" y="14886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86</xdr:row>
      <xdr:rowOff>141816</xdr:rowOff>
    </xdr:to>
    <xdr:cxnSp macro="">
      <xdr:nvCxnSpPr>
        <xdr:cNvPr id="264" name="直線コネクタ 263"/>
        <xdr:cNvCxnSpPr/>
      </xdr:nvCxnSpPr>
      <xdr:spPr>
        <a:xfrm>
          <a:off x="14401800" y="148623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90</xdr:row>
      <xdr:rowOff>19050</xdr:rowOff>
    </xdr:to>
    <xdr:cxnSp macro="">
      <xdr:nvCxnSpPr>
        <xdr:cNvPr id="267" name="直線コネクタ 266"/>
        <xdr:cNvCxnSpPr/>
      </xdr:nvCxnSpPr>
      <xdr:spPr>
        <a:xfrm flipV="1">
          <a:off x="13512800" y="14862387"/>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7" name="円/楕円 276"/>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8"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115146</xdr:rowOff>
    </xdr:from>
    <xdr:to>
      <xdr:col>23</xdr:col>
      <xdr:colOff>457200</xdr:colOff>
      <xdr:row>87</xdr:row>
      <xdr:rowOff>45296</xdr:rowOff>
    </xdr:to>
    <xdr:sp macro="" textlink="">
      <xdr:nvSpPr>
        <xdr:cNvPr id="279" name="円/楕円 278"/>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30073</xdr:rowOff>
    </xdr:from>
    <xdr:ext cx="736600" cy="259045"/>
    <xdr:sp macro="" textlink="">
      <xdr:nvSpPr>
        <xdr:cNvPr id="280" name="テキスト ボックス 279"/>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91016</xdr:rowOff>
    </xdr:from>
    <xdr:to>
      <xdr:col>22</xdr:col>
      <xdr:colOff>254000</xdr:colOff>
      <xdr:row>87</xdr:row>
      <xdr:rowOff>21166</xdr:rowOff>
    </xdr:to>
    <xdr:sp macro="" textlink="">
      <xdr:nvSpPr>
        <xdr:cNvPr id="281" name="円/楕円 280"/>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5943</xdr:rowOff>
    </xdr:from>
    <xdr:ext cx="762000" cy="259045"/>
    <xdr:sp macro="" textlink="">
      <xdr:nvSpPr>
        <xdr:cNvPr id="282" name="テキスト ボックス 281"/>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3" name="円/楕円 282"/>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4" name="テキスト ボックス 283"/>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5" name="円/楕円 284"/>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6" name="テキスト ボックス 285"/>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latin typeface="ＭＳ Ｐゴシック"/>
            </a:rPr>
            <a:t>９町村の合併により面積が広大で集落が点在しているという地形的な要因により</a:t>
          </a:r>
          <a:r>
            <a:rPr kumimoji="1" lang="en-US" altLang="ja-JP" sz="1300">
              <a:latin typeface="ＭＳ Ｐゴシック"/>
            </a:rPr>
            <a:t>3.71</a:t>
          </a:r>
          <a:r>
            <a:rPr kumimoji="1" lang="ja-JP" altLang="en-US" sz="1300">
              <a:latin typeface="ＭＳ Ｐゴシック"/>
            </a:rPr>
            <a:t>人上回っている。</a:t>
          </a:r>
          <a:endParaRPr kumimoji="1" lang="en-US" altLang="ja-JP" sz="1300">
            <a:latin typeface="ＭＳ Ｐゴシック"/>
          </a:endParaRPr>
        </a:p>
        <a:p>
          <a:r>
            <a:rPr kumimoji="1" lang="ja-JP" altLang="en-US" sz="1300">
              <a:latin typeface="ＭＳ Ｐゴシック"/>
            </a:rPr>
            <a:t>　今後、「真庭市定員適正化計画」に基づき退職者の見込み及び財政状況に配慮しながら職員の新規採用者数の抑制や事務の効率化等により、適正な定員管理を行う。</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14998</xdr:rowOff>
    </xdr:from>
    <xdr:to>
      <xdr:col>24</xdr:col>
      <xdr:colOff>558800</xdr:colOff>
      <xdr:row>65</xdr:row>
      <xdr:rowOff>34532</xdr:rowOff>
    </xdr:to>
    <xdr:cxnSp macro="">
      <xdr:nvCxnSpPr>
        <xdr:cNvPr id="323" name="直線コネクタ 322"/>
        <xdr:cNvCxnSpPr/>
      </xdr:nvCxnSpPr>
      <xdr:spPr>
        <a:xfrm flipV="1">
          <a:off x="16179800" y="11159248"/>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32234</xdr:rowOff>
    </xdr:from>
    <xdr:to>
      <xdr:col>23</xdr:col>
      <xdr:colOff>406400</xdr:colOff>
      <xdr:row>65</xdr:row>
      <xdr:rowOff>34532</xdr:rowOff>
    </xdr:to>
    <xdr:cxnSp macro="">
      <xdr:nvCxnSpPr>
        <xdr:cNvPr id="326" name="直線コネクタ 325"/>
        <xdr:cNvCxnSpPr/>
      </xdr:nvCxnSpPr>
      <xdr:spPr>
        <a:xfrm>
          <a:off x="15290800" y="1117648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32234</xdr:rowOff>
    </xdr:from>
    <xdr:to>
      <xdr:col>22</xdr:col>
      <xdr:colOff>203200</xdr:colOff>
      <xdr:row>65</xdr:row>
      <xdr:rowOff>41426</xdr:rowOff>
    </xdr:to>
    <xdr:cxnSp macro="">
      <xdr:nvCxnSpPr>
        <xdr:cNvPr id="329" name="直線コネクタ 328"/>
        <xdr:cNvCxnSpPr/>
      </xdr:nvCxnSpPr>
      <xdr:spPr>
        <a:xfrm flipV="1">
          <a:off x="14401800" y="1117648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41426</xdr:rowOff>
    </xdr:from>
    <xdr:to>
      <xdr:col>21</xdr:col>
      <xdr:colOff>0</xdr:colOff>
      <xdr:row>65</xdr:row>
      <xdr:rowOff>48320</xdr:rowOff>
    </xdr:to>
    <xdr:cxnSp macro="">
      <xdr:nvCxnSpPr>
        <xdr:cNvPr id="332" name="直線コネクタ 331"/>
        <xdr:cNvCxnSpPr/>
      </xdr:nvCxnSpPr>
      <xdr:spPr>
        <a:xfrm flipV="1">
          <a:off x="13512800" y="111856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135648</xdr:rowOff>
    </xdr:from>
    <xdr:to>
      <xdr:col>24</xdr:col>
      <xdr:colOff>609600</xdr:colOff>
      <xdr:row>65</xdr:row>
      <xdr:rowOff>65798</xdr:rowOff>
    </xdr:to>
    <xdr:sp macro="" textlink="">
      <xdr:nvSpPr>
        <xdr:cNvPr id="342" name="円/楕円 341"/>
        <xdr:cNvSpPr/>
      </xdr:nvSpPr>
      <xdr:spPr>
        <a:xfrm>
          <a:off x="16967200" y="11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107725</xdr:rowOff>
    </xdr:from>
    <xdr:ext cx="762000" cy="259045"/>
    <xdr:sp macro="" textlink="">
      <xdr:nvSpPr>
        <xdr:cNvPr id="343" name="定員管理の状況該当値テキスト"/>
        <xdr:cNvSpPr txBox="1"/>
      </xdr:nvSpPr>
      <xdr:spPr>
        <a:xfrm>
          <a:off x="17106900" y="110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155182</xdr:rowOff>
    </xdr:from>
    <xdr:to>
      <xdr:col>23</xdr:col>
      <xdr:colOff>457200</xdr:colOff>
      <xdr:row>65</xdr:row>
      <xdr:rowOff>85332</xdr:rowOff>
    </xdr:to>
    <xdr:sp macro="" textlink="">
      <xdr:nvSpPr>
        <xdr:cNvPr id="344" name="円/楕円 343"/>
        <xdr:cNvSpPr/>
      </xdr:nvSpPr>
      <xdr:spPr>
        <a:xfrm>
          <a:off x="16129000" y="111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70109</xdr:rowOff>
    </xdr:from>
    <xdr:ext cx="736600" cy="259045"/>
    <xdr:sp macro="" textlink="">
      <xdr:nvSpPr>
        <xdr:cNvPr id="345" name="テキスト ボックス 344"/>
        <xdr:cNvSpPr txBox="1"/>
      </xdr:nvSpPr>
      <xdr:spPr>
        <a:xfrm>
          <a:off x="15798800" y="1121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152884</xdr:rowOff>
    </xdr:from>
    <xdr:to>
      <xdr:col>22</xdr:col>
      <xdr:colOff>254000</xdr:colOff>
      <xdr:row>65</xdr:row>
      <xdr:rowOff>83034</xdr:rowOff>
    </xdr:to>
    <xdr:sp macro="" textlink="">
      <xdr:nvSpPr>
        <xdr:cNvPr id="346" name="円/楕円 345"/>
        <xdr:cNvSpPr/>
      </xdr:nvSpPr>
      <xdr:spPr>
        <a:xfrm>
          <a:off x="15240000" y="111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67811</xdr:rowOff>
    </xdr:from>
    <xdr:ext cx="762000" cy="259045"/>
    <xdr:sp macro="" textlink="">
      <xdr:nvSpPr>
        <xdr:cNvPr id="347" name="テキスト ボックス 346"/>
        <xdr:cNvSpPr txBox="1"/>
      </xdr:nvSpPr>
      <xdr:spPr>
        <a:xfrm>
          <a:off x="14909800" y="112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162076</xdr:rowOff>
    </xdr:from>
    <xdr:to>
      <xdr:col>21</xdr:col>
      <xdr:colOff>50800</xdr:colOff>
      <xdr:row>65</xdr:row>
      <xdr:rowOff>92226</xdr:rowOff>
    </xdr:to>
    <xdr:sp macro="" textlink="">
      <xdr:nvSpPr>
        <xdr:cNvPr id="348" name="円/楕円 347"/>
        <xdr:cNvSpPr/>
      </xdr:nvSpPr>
      <xdr:spPr>
        <a:xfrm>
          <a:off x="14351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77003</xdr:rowOff>
    </xdr:from>
    <xdr:ext cx="762000" cy="259045"/>
    <xdr:sp macro="" textlink="">
      <xdr:nvSpPr>
        <xdr:cNvPr id="349" name="テキスト ボックス 348"/>
        <xdr:cNvSpPr txBox="1"/>
      </xdr:nvSpPr>
      <xdr:spPr>
        <a:xfrm>
          <a:off x="14020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168970</xdr:rowOff>
    </xdr:from>
    <xdr:to>
      <xdr:col>19</xdr:col>
      <xdr:colOff>533400</xdr:colOff>
      <xdr:row>65</xdr:row>
      <xdr:rowOff>99120</xdr:rowOff>
    </xdr:to>
    <xdr:sp macro="" textlink="">
      <xdr:nvSpPr>
        <xdr:cNvPr id="350" name="円/楕円 349"/>
        <xdr:cNvSpPr/>
      </xdr:nvSpPr>
      <xdr:spPr>
        <a:xfrm>
          <a:off x="13462000" y="11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83897</xdr:rowOff>
    </xdr:from>
    <xdr:ext cx="762000" cy="259045"/>
    <xdr:sp macro="" textlink="">
      <xdr:nvSpPr>
        <xdr:cNvPr id="351" name="テキスト ボックス 350"/>
        <xdr:cNvSpPr txBox="1"/>
      </xdr:nvSpPr>
      <xdr:spPr>
        <a:xfrm>
          <a:off x="13131800" y="1122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ポイント改善され、類似団体平均と比較して</a:t>
          </a:r>
          <a:r>
            <a:rPr kumimoji="1" lang="en-US" altLang="ja-JP" sz="1300">
              <a:latin typeface="ＭＳ Ｐゴシック"/>
            </a:rPr>
            <a:t>1.2</a:t>
          </a:r>
          <a:r>
            <a:rPr kumimoji="1" lang="ja-JP" altLang="en-US" sz="1300">
              <a:latin typeface="ＭＳ Ｐゴシック"/>
            </a:rPr>
            <a:t>ポイント良好な状態となっている。分母である普通交付税が減額したことにより、悪化の傾向を見たものの、３カ年平均（</a:t>
          </a:r>
          <a:r>
            <a:rPr kumimoji="1" lang="en-US" altLang="ja-JP" sz="1300">
              <a:latin typeface="ＭＳ Ｐゴシック"/>
            </a:rPr>
            <a:t>H26-28</a:t>
          </a:r>
          <a:r>
            <a:rPr kumimoji="1" lang="ja-JP" altLang="en-US" sz="1300">
              <a:latin typeface="ＭＳ Ｐゴシック"/>
            </a:rPr>
            <a:t>）では、より悪化傾向の数値を示していた</a:t>
          </a:r>
          <a:r>
            <a:rPr kumimoji="1" lang="en-US" altLang="ja-JP" sz="1300">
              <a:latin typeface="ＭＳ Ｐゴシック"/>
            </a:rPr>
            <a:t>H25</a:t>
          </a:r>
          <a:r>
            <a:rPr kumimoji="1" lang="ja-JP" altLang="en-US" sz="1300">
              <a:latin typeface="ＭＳ Ｐゴシック"/>
            </a:rPr>
            <a:t>が対象外となったことで改善となった。</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37</xdr:row>
      <xdr:rowOff>22013</xdr:rowOff>
    </xdr:to>
    <xdr:cxnSp macro="">
      <xdr:nvCxnSpPr>
        <xdr:cNvPr id="385" name="直線コネクタ 384"/>
        <xdr:cNvCxnSpPr/>
      </xdr:nvCxnSpPr>
      <xdr:spPr>
        <a:xfrm flipV="1">
          <a:off x="16179800" y="63576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170197</xdr:rowOff>
    </xdr:from>
    <xdr:ext cx="762000" cy="259045"/>
    <xdr:sp macro="" textlink="">
      <xdr:nvSpPr>
        <xdr:cNvPr id="386" name="公債費負担の状況平均値テキスト"/>
        <xdr:cNvSpPr txBox="1"/>
      </xdr:nvSpPr>
      <xdr:spPr>
        <a:xfrm>
          <a:off x="17106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22013</xdr:rowOff>
    </xdr:from>
    <xdr:to>
      <xdr:col>23</xdr:col>
      <xdr:colOff>406400</xdr:colOff>
      <xdr:row>37</xdr:row>
      <xdr:rowOff>52176</xdr:rowOff>
    </xdr:to>
    <xdr:cxnSp macro="">
      <xdr:nvCxnSpPr>
        <xdr:cNvPr id="388" name="直線コネクタ 387"/>
        <xdr:cNvCxnSpPr/>
      </xdr:nvCxnSpPr>
      <xdr:spPr>
        <a:xfrm flipV="1">
          <a:off x="15290800" y="636566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52176</xdr:rowOff>
    </xdr:from>
    <xdr:to>
      <xdr:col>22</xdr:col>
      <xdr:colOff>203200</xdr:colOff>
      <xdr:row>37</xdr:row>
      <xdr:rowOff>76306</xdr:rowOff>
    </xdr:to>
    <xdr:cxnSp macro="">
      <xdr:nvCxnSpPr>
        <xdr:cNvPr id="391" name="直線コネクタ 390"/>
        <xdr:cNvCxnSpPr/>
      </xdr:nvCxnSpPr>
      <xdr:spPr>
        <a:xfrm flipV="1">
          <a:off x="14401800" y="6395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76306</xdr:rowOff>
    </xdr:from>
    <xdr:to>
      <xdr:col>21</xdr:col>
      <xdr:colOff>0</xdr:colOff>
      <xdr:row>37</xdr:row>
      <xdr:rowOff>94403</xdr:rowOff>
    </xdr:to>
    <xdr:cxnSp macro="">
      <xdr:nvCxnSpPr>
        <xdr:cNvPr id="394" name="直線コネクタ 393"/>
        <xdr:cNvCxnSpPr/>
      </xdr:nvCxnSpPr>
      <xdr:spPr>
        <a:xfrm flipV="1">
          <a:off x="13512800" y="641995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404" name="円/楕円 403"/>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405"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142663</xdr:rowOff>
    </xdr:from>
    <xdr:to>
      <xdr:col>23</xdr:col>
      <xdr:colOff>457200</xdr:colOff>
      <xdr:row>37</xdr:row>
      <xdr:rowOff>72813</xdr:rowOff>
    </xdr:to>
    <xdr:sp macro="" textlink="">
      <xdr:nvSpPr>
        <xdr:cNvPr id="406" name="円/楕円 405"/>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82990</xdr:rowOff>
    </xdr:from>
    <xdr:ext cx="736600" cy="259045"/>
    <xdr:sp macro="" textlink="">
      <xdr:nvSpPr>
        <xdr:cNvPr id="407" name="テキスト ボックス 406"/>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1376</xdr:rowOff>
    </xdr:from>
    <xdr:to>
      <xdr:col>22</xdr:col>
      <xdr:colOff>254000</xdr:colOff>
      <xdr:row>37</xdr:row>
      <xdr:rowOff>102976</xdr:rowOff>
    </xdr:to>
    <xdr:sp macro="" textlink="">
      <xdr:nvSpPr>
        <xdr:cNvPr id="408" name="円/楕円 407"/>
        <xdr:cNvSpPr/>
      </xdr:nvSpPr>
      <xdr:spPr>
        <a:xfrm>
          <a:off x="15240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113153</xdr:rowOff>
    </xdr:from>
    <xdr:ext cx="762000" cy="259045"/>
    <xdr:sp macro="" textlink="">
      <xdr:nvSpPr>
        <xdr:cNvPr id="409" name="テキスト ボックス 408"/>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25506</xdr:rowOff>
    </xdr:from>
    <xdr:to>
      <xdr:col>21</xdr:col>
      <xdr:colOff>50800</xdr:colOff>
      <xdr:row>37</xdr:row>
      <xdr:rowOff>127106</xdr:rowOff>
    </xdr:to>
    <xdr:sp macro="" textlink="">
      <xdr:nvSpPr>
        <xdr:cNvPr id="410" name="円/楕円 409"/>
        <xdr:cNvSpPr/>
      </xdr:nvSpPr>
      <xdr:spPr>
        <a:xfrm>
          <a:off x="14351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137283</xdr:rowOff>
    </xdr:from>
    <xdr:ext cx="762000" cy="259045"/>
    <xdr:sp macro="" textlink="">
      <xdr:nvSpPr>
        <xdr:cNvPr id="411" name="テキスト ボックス 410"/>
        <xdr:cNvSpPr txBox="1"/>
      </xdr:nvSpPr>
      <xdr:spPr>
        <a:xfrm>
          <a:off x="14020800" y="61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412" name="円/楕円 411"/>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413" name="テキスト ボックス 412"/>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前年と比べ分母及び分子の両方が減額となり、分子から控除される充当可能財源等が将来負担額を上回ったため、比率は「－」（算定不能）となり、大きく改善が図られた。</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64795</xdr:rowOff>
    </xdr:from>
    <xdr:to>
      <xdr:col>23</xdr:col>
      <xdr:colOff>406400</xdr:colOff>
      <xdr:row>14</xdr:row>
      <xdr:rowOff>103645</xdr:rowOff>
    </xdr:to>
    <xdr:cxnSp macro="">
      <xdr:nvCxnSpPr>
        <xdr:cNvPr id="445" name="直線コネクタ 444"/>
        <xdr:cNvCxnSpPr/>
      </xdr:nvCxnSpPr>
      <xdr:spPr>
        <a:xfrm flipV="1">
          <a:off x="15290800" y="2465095"/>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103645</xdr:rowOff>
    </xdr:from>
    <xdr:to>
      <xdr:col>22</xdr:col>
      <xdr:colOff>203200</xdr:colOff>
      <xdr:row>14</xdr:row>
      <xdr:rowOff>130670</xdr:rowOff>
    </xdr:to>
    <xdr:cxnSp macro="">
      <xdr:nvCxnSpPr>
        <xdr:cNvPr id="448" name="直線コネクタ 447"/>
        <xdr:cNvCxnSpPr/>
      </xdr:nvCxnSpPr>
      <xdr:spPr>
        <a:xfrm flipV="1">
          <a:off x="14401800" y="2503945"/>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130670</xdr:rowOff>
    </xdr:from>
    <xdr:to>
      <xdr:col>21</xdr:col>
      <xdr:colOff>0</xdr:colOff>
      <xdr:row>15</xdr:row>
      <xdr:rowOff>24371</xdr:rowOff>
    </xdr:to>
    <xdr:cxnSp macro="">
      <xdr:nvCxnSpPr>
        <xdr:cNvPr id="451" name="直線コネクタ 450"/>
        <xdr:cNvCxnSpPr/>
      </xdr:nvCxnSpPr>
      <xdr:spPr>
        <a:xfrm flipV="1">
          <a:off x="13512800" y="253097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4" name="フローチャート : 判断 453"/>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5" name="テキスト ボックス 454"/>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6" name="フローチャート : 判断 455"/>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7" name="テキスト ボックス 456"/>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13995</xdr:rowOff>
    </xdr:from>
    <xdr:to>
      <xdr:col>23</xdr:col>
      <xdr:colOff>457200</xdr:colOff>
      <xdr:row>14</xdr:row>
      <xdr:rowOff>115595</xdr:rowOff>
    </xdr:to>
    <xdr:sp macro="" textlink="">
      <xdr:nvSpPr>
        <xdr:cNvPr id="463" name="円/楕円 462"/>
        <xdr:cNvSpPr/>
      </xdr:nvSpPr>
      <xdr:spPr>
        <a:xfrm>
          <a:off x="16129000" y="24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125772</xdr:rowOff>
    </xdr:from>
    <xdr:ext cx="736600" cy="259045"/>
    <xdr:sp macro="" textlink="">
      <xdr:nvSpPr>
        <xdr:cNvPr id="464" name="テキスト ボックス 463"/>
        <xdr:cNvSpPr txBox="1"/>
      </xdr:nvSpPr>
      <xdr:spPr>
        <a:xfrm>
          <a:off x="15798800" y="2183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52845</xdr:rowOff>
    </xdr:from>
    <xdr:to>
      <xdr:col>22</xdr:col>
      <xdr:colOff>254000</xdr:colOff>
      <xdr:row>14</xdr:row>
      <xdr:rowOff>154445</xdr:rowOff>
    </xdr:to>
    <xdr:sp macro="" textlink="">
      <xdr:nvSpPr>
        <xdr:cNvPr id="465" name="円/楕円 464"/>
        <xdr:cNvSpPr/>
      </xdr:nvSpPr>
      <xdr:spPr>
        <a:xfrm>
          <a:off x="15240000" y="2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164622</xdr:rowOff>
    </xdr:from>
    <xdr:ext cx="762000" cy="259045"/>
    <xdr:sp macro="" textlink="">
      <xdr:nvSpPr>
        <xdr:cNvPr id="466" name="テキスト ボックス 465"/>
        <xdr:cNvSpPr txBox="1"/>
      </xdr:nvSpPr>
      <xdr:spPr>
        <a:xfrm>
          <a:off x="14909800" y="22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79870</xdr:rowOff>
    </xdr:from>
    <xdr:to>
      <xdr:col>21</xdr:col>
      <xdr:colOff>50800</xdr:colOff>
      <xdr:row>15</xdr:row>
      <xdr:rowOff>10020</xdr:rowOff>
    </xdr:to>
    <xdr:sp macro="" textlink="">
      <xdr:nvSpPr>
        <xdr:cNvPr id="467" name="円/楕円 466"/>
        <xdr:cNvSpPr/>
      </xdr:nvSpPr>
      <xdr:spPr>
        <a:xfrm>
          <a:off x="14351000" y="24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20197</xdr:rowOff>
    </xdr:from>
    <xdr:ext cx="762000" cy="259045"/>
    <xdr:sp macro="" textlink="">
      <xdr:nvSpPr>
        <xdr:cNvPr id="468" name="テキスト ボックス 467"/>
        <xdr:cNvSpPr txBox="1"/>
      </xdr:nvSpPr>
      <xdr:spPr>
        <a:xfrm>
          <a:off x="14020800" y="22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145021</xdr:rowOff>
    </xdr:from>
    <xdr:to>
      <xdr:col>19</xdr:col>
      <xdr:colOff>533400</xdr:colOff>
      <xdr:row>15</xdr:row>
      <xdr:rowOff>75171</xdr:rowOff>
    </xdr:to>
    <xdr:sp macro="" textlink="">
      <xdr:nvSpPr>
        <xdr:cNvPr id="469" name="円/楕円 468"/>
        <xdr:cNvSpPr/>
      </xdr:nvSpPr>
      <xdr:spPr>
        <a:xfrm>
          <a:off x="13462000" y="25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85348</xdr:rowOff>
    </xdr:from>
    <xdr:ext cx="762000" cy="259045"/>
    <xdr:sp macro="" textlink="">
      <xdr:nvSpPr>
        <xdr:cNvPr id="470" name="テキスト ボックス 469"/>
        <xdr:cNvSpPr txBox="1"/>
      </xdr:nvSpPr>
      <xdr:spPr>
        <a:xfrm>
          <a:off x="13131800" y="231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47,195
46,956
828.53
33,318,104
31,984,751
1,273,070
20,341,623
36,537,056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職員数が類似団体と比較して多く、経常収支比率の人件費分が高くなっている。</a:t>
          </a:r>
          <a:endParaRPr kumimoji="1" lang="en-US" altLang="ja-JP" sz="1300">
            <a:latin typeface="ＭＳ Ｐゴシック"/>
          </a:endParaRPr>
        </a:p>
        <a:p>
          <a:r>
            <a:rPr kumimoji="1" lang="ja-JP" altLang="en-US" sz="1300">
              <a:latin typeface="ＭＳ Ｐゴシック"/>
            </a:rPr>
            <a:t>　人件費に係る経常収支比率は、平成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ポイント増加している。これは職員構成によるものである。</a:t>
          </a:r>
          <a:endParaRPr kumimoji="1" lang="en-US" altLang="ja-JP" sz="1300">
            <a:latin typeface="ＭＳ Ｐゴシック"/>
          </a:endParaRPr>
        </a:p>
        <a:p>
          <a:r>
            <a:rPr kumimoji="1" lang="ja-JP" altLang="en-US" sz="1300">
              <a:latin typeface="ＭＳ Ｐゴシック"/>
            </a:rPr>
            <a:t>　今後も、組織構成の見直しや柔軟な人事配置などにより「真庭市定員適正化計画」に基づき、人件費の抑制に努める。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35560</xdr:rowOff>
    </xdr:to>
    <xdr:cxnSp macro="">
      <xdr:nvCxnSpPr>
        <xdr:cNvPr id="66" name="直線コネクタ 65"/>
        <xdr:cNvCxnSpPr/>
      </xdr:nvCxnSpPr>
      <xdr:spPr>
        <a:xfrm>
          <a:off x="3987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12700</xdr:rowOff>
    </xdr:to>
    <xdr:cxnSp macro="">
      <xdr:nvCxnSpPr>
        <xdr:cNvPr id="69" name="直線コネクタ 68"/>
        <xdr:cNvCxnSpPr/>
      </xdr:nvCxnSpPr>
      <xdr:spPr>
        <a:xfrm>
          <a:off x="3098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138430</xdr:rowOff>
    </xdr:to>
    <xdr:cxnSp macro="">
      <xdr:nvCxnSpPr>
        <xdr:cNvPr id="72" name="直線コネクタ 71"/>
        <xdr:cNvCxnSpPr/>
      </xdr:nvCxnSpPr>
      <xdr:spPr>
        <a:xfrm>
          <a:off x="2209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115570</xdr:rowOff>
    </xdr:to>
    <xdr:cxnSp macro="">
      <xdr:nvCxnSpPr>
        <xdr:cNvPr id="75" name="直線コネクタ 74"/>
        <xdr:cNvCxnSpPr/>
      </xdr:nvCxnSpPr>
      <xdr:spPr>
        <a:xfrm flipV="1">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9" name="円/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0.9</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は、スクールバス等遠距離通学支援事業、こども園や庁舎の維持管理経等の増加によるものである。引き続き事業の「選択と集中」を行いながら、財源の効率的かつ効果的な配分に努め、経営改革による更なるコスト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99786</xdr:rowOff>
    </xdr:to>
    <xdr:cxnSp macro="">
      <xdr:nvCxnSpPr>
        <xdr:cNvPr id="129" name="直線コネクタ 128"/>
        <xdr:cNvCxnSpPr/>
      </xdr:nvCxnSpPr>
      <xdr:spPr>
        <a:xfrm>
          <a:off x="15671800" y="27450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1814</xdr:rowOff>
    </xdr:to>
    <xdr:cxnSp macro="">
      <xdr:nvCxnSpPr>
        <xdr:cNvPr id="132" name="直線コネクタ 131"/>
        <xdr:cNvCxnSpPr/>
      </xdr:nvCxnSpPr>
      <xdr:spPr>
        <a:xfrm>
          <a:off x="14782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162379</xdr:rowOff>
    </xdr:to>
    <xdr:cxnSp macro="">
      <xdr:nvCxnSpPr>
        <xdr:cNvPr id="135" name="直線コネクタ 134"/>
        <xdr:cNvCxnSpPr/>
      </xdr:nvCxnSpPr>
      <xdr:spPr>
        <a:xfrm>
          <a:off x="13893800" y="2668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97064</xdr:rowOff>
    </xdr:to>
    <xdr:cxnSp macro="">
      <xdr:nvCxnSpPr>
        <xdr:cNvPr id="138" name="直線コネクタ 137"/>
        <xdr:cNvCxnSpPr/>
      </xdr:nvCxnSpPr>
      <xdr:spPr>
        <a:xfrm>
          <a:off x="13004800" y="2657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8" name="円/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0" name="円/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2" name="円/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4" name="円/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扶助費に係る経常収支比率は、類似団体平均と比較して</a:t>
          </a:r>
          <a:r>
            <a:rPr kumimoji="1" lang="en-US" altLang="ja-JP" sz="1300">
              <a:latin typeface="ＭＳ Ｐゴシック"/>
            </a:rPr>
            <a:t>3.0</a:t>
          </a:r>
          <a:r>
            <a:rPr kumimoji="1" lang="ja-JP" altLang="en-US" sz="1300">
              <a:latin typeface="ＭＳ Ｐゴシック"/>
            </a:rPr>
            <a:t>ポイント下回っているが、平成</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0.3</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は、経済対策措置である臨時福祉給付金支給や自立支援給付費の増額によるものであり、今後も扶助費の増加が見込まれるため、単独事業の見直しや、資格審査等の適正化を行い、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39915</xdr:rowOff>
    </xdr:to>
    <xdr:cxnSp macro="">
      <xdr:nvCxnSpPr>
        <xdr:cNvPr id="192" name="直線コネクタ 191"/>
        <xdr:cNvCxnSpPr/>
      </xdr:nvCxnSpPr>
      <xdr:spPr>
        <a:xfrm>
          <a:off x="3987800" y="9265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7257</xdr:rowOff>
    </xdr:to>
    <xdr:cxnSp macro="">
      <xdr:nvCxnSpPr>
        <xdr:cNvPr id="195" name="直線コネクタ 194"/>
        <xdr:cNvCxnSpPr/>
      </xdr:nvCxnSpPr>
      <xdr:spPr>
        <a:xfrm>
          <a:off x="3098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8" name="直線コネクタ 197"/>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201" name="直線コネクタ 200"/>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160565</xdr:rowOff>
    </xdr:from>
    <xdr:to>
      <xdr:col>7</xdr:col>
      <xdr:colOff>66675</xdr:colOff>
      <xdr:row>54</xdr:row>
      <xdr:rowOff>90715</xdr:rowOff>
    </xdr:to>
    <xdr:sp macro="" textlink="">
      <xdr:nvSpPr>
        <xdr:cNvPr id="211" name="円/楕円 210"/>
        <xdr:cNvSpPr/>
      </xdr:nvSpPr>
      <xdr:spPr>
        <a:xfrm>
          <a:off x="47752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5642</xdr:rowOff>
    </xdr:from>
    <xdr:ext cx="762000" cy="259045"/>
    <xdr:sp macro="" textlink="">
      <xdr:nvSpPr>
        <xdr:cNvPr id="212" name="扶助費該当値テキスト"/>
        <xdr:cNvSpPr txBox="1"/>
      </xdr:nvSpPr>
      <xdr:spPr>
        <a:xfrm>
          <a:off x="49149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127907</xdr:rowOff>
    </xdr:from>
    <xdr:to>
      <xdr:col>5</xdr:col>
      <xdr:colOff>600075</xdr:colOff>
      <xdr:row>54</xdr:row>
      <xdr:rowOff>58057</xdr:rowOff>
    </xdr:to>
    <xdr:sp macro="" textlink="">
      <xdr:nvSpPr>
        <xdr:cNvPr id="213" name="円/楕円 212"/>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68234</xdr:rowOff>
    </xdr:from>
    <xdr:ext cx="736600" cy="259045"/>
    <xdr:sp macro="" textlink="">
      <xdr:nvSpPr>
        <xdr:cNvPr id="214" name="テキスト ボックス 213"/>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5" name="円/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7" name="円/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9" name="円/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1.0</a:t>
          </a:r>
          <a:r>
            <a:rPr kumimoji="1" lang="ja-JP" altLang="en-US" sz="1300">
              <a:latin typeface="ＭＳ Ｐゴシック"/>
            </a:rPr>
            <a:t>ポイント増加している。主な要因は、長期債償還元金の増加や公共下水道、農業集落排水事業への繰出金、また、高齢者人口の増加に伴い介護保険特別会計や後期高齢者医療特別会計への繰出金も増加の要因である。今後は、経費の削減や独立採算の原則に立ち返った受益者負担の適応化等により普通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58420</xdr:rowOff>
    </xdr:to>
    <xdr:cxnSp macro="">
      <xdr:nvCxnSpPr>
        <xdr:cNvPr id="253" name="直線コネクタ 252"/>
        <xdr:cNvCxnSpPr/>
      </xdr:nvCxnSpPr>
      <xdr:spPr>
        <a:xfrm>
          <a:off x="15671800" y="9583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153670</xdr:rowOff>
    </xdr:to>
    <xdr:cxnSp macro="">
      <xdr:nvCxnSpPr>
        <xdr:cNvPr id="256" name="直線コネクタ 255"/>
        <xdr:cNvCxnSpPr/>
      </xdr:nvCxnSpPr>
      <xdr:spPr>
        <a:xfrm>
          <a:off x="14782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115570</xdr:rowOff>
    </xdr:to>
    <xdr:cxnSp macro="">
      <xdr:nvCxnSpPr>
        <xdr:cNvPr id="259" name="直線コネクタ 258"/>
        <xdr:cNvCxnSpPr/>
      </xdr:nvCxnSpPr>
      <xdr:spPr>
        <a:xfrm>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77470</xdr:rowOff>
    </xdr:to>
    <xdr:cxnSp macro="">
      <xdr:nvCxnSpPr>
        <xdr:cNvPr id="262" name="直線コネクタ 261"/>
        <xdr:cNvCxnSpPr/>
      </xdr:nvCxnSpPr>
      <xdr:spPr>
        <a:xfrm>
          <a:off x="13004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2" name="円/楕円 27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73"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4" name="円/楕円 273"/>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75" name="テキスト ボックス 274"/>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6" name="円/楕円 275"/>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151147</xdr:rowOff>
    </xdr:from>
    <xdr:ext cx="762000" cy="259045"/>
    <xdr:sp macro="" textlink="">
      <xdr:nvSpPr>
        <xdr:cNvPr id="277" name="テキスト ボックス 276"/>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8" name="円/楕円 277"/>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113047</xdr:rowOff>
    </xdr:from>
    <xdr:ext cx="762000" cy="259045"/>
    <xdr:sp macro="" textlink="">
      <xdr:nvSpPr>
        <xdr:cNvPr id="279" name="テキスト ボックス 278"/>
        <xdr:cNvSpPr txBox="1"/>
      </xdr:nvSpPr>
      <xdr:spPr>
        <a:xfrm>
          <a:off x="13512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80" name="円/楕円 279"/>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90187</xdr:rowOff>
    </xdr:from>
    <xdr:ext cx="762000" cy="259045"/>
    <xdr:sp macro="" textlink="">
      <xdr:nvSpPr>
        <xdr:cNvPr id="281" name="テキスト ボックス 280"/>
        <xdr:cNvSpPr txBox="1"/>
      </xdr:nvSpPr>
      <xdr:spPr>
        <a:xfrm>
          <a:off x="12623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主な要因は、ふるさと納税推進事業費等の増加によるものである。</a:t>
          </a:r>
          <a:endParaRPr kumimoji="1" lang="en-US" altLang="ja-JP" sz="1300">
            <a:latin typeface="ＭＳ Ｐゴシック"/>
          </a:endParaRPr>
        </a:p>
        <a:p>
          <a:r>
            <a:rPr kumimoji="1" lang="ja-JP" altLang="en-US" sz="1300">
              <a:latin typeface="ＭＳ Ｐゴシック"/>
            </a:rPr>
            <a:t>　引き続き行政改革の一つである、負担金や補助金の本来の目的や効果を検証し、その必要性や妥当性を見極めながら全体の見直しを図り、補助費等の削減に努める。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1270</xdr:rowOff>
    </xdr:to>
    <xdr:cxnSp macro="">
      <xdr:nvCxnSpPr>
        <xdr:cNvPr id="311" name="直線コネクタ 310"/>
        <xdr:cNvCxnSpPr/>
      </xdr:nvCxnSpPr>
      <xdr:spPr>
        <a:xfrm>
          <a:off x="15671800" y="5992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33274</xdr:rowOff>
    </xdr:to>
    <xdr:cxnSp macro="">
      <xdr:nvCxnSpPr>
        <xdr:cNvPr id="314" name="直線コネクタ 313"/>
        <xdr:cNvCxnSpPr/>
      </xdr:nvCxnSpPr>
      <xdr:spPr>
        <a:xfrm flipV="1">
          <a:off x="14782800" y="5992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33274</xdr:rowOff>
    </xdr:from>
    <xdr:to>
      <xdr:col>21</xdr:col>
      <xdr:colOff>361950</xdr:colOff>
      <xdr:row>35</xdr:row>
      <xdr:rowOff>46990</xdr:rowOff>
    </xdr:to>
    <xdr:cxnSp macro="">
      <xdr:nvCxnSpPr>
        <xdr:cNvPr id="317" name="直線コネクタ 316"/>
        <xdr:cNvCxnSpPr/>
      </xdr:nvCxnSpPr>
      <xdr:spPr>
        <a:xfrm flipV="1">
          <a:off x="13893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74422</xdr:rowOff>
    </xdr:to>
    <xdr:cxnSp macro="">
      <xdr:nvCxnSpPr>
        <xdr:cNvPr id="320" name="直線コネクタ 319"/>
        <xdr:cNvCxnSpPr/>
      </xdr:nvCxnSpPr>
      <xdr:spPr>
        <a:xfrm flipV="1">
          <a:off x="13004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30" name="円/楕円 329"/>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31"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32" name="円/楕円 331"/>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33" name="テキスト ボックス 332"/>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153924</xdr:rowOff>
    </xdr:from>
    <xdr:to>
      <xdr:col>21</xdr:col>
      <xdr:colOff>412750</xdr:colOff>
      <xdr:row>35</xdr:row>
      <xdr:rowOff>84074</xdr:rowOff>
    </xdr:to>
    <xdr:sp macro="" textlink="">
      <xdr:nvSpPr>
        <xdr:cNvPr id="334" name="円/楕円 333"/>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94251</xdr:rowOff>
    </xdr:from>
    <xdr:ext cx="762000" cy="259045"/>
    <xdr:sp macro="" textlink="">
      <xdr:nvSpPr>
        <xdr:cNvPr id="335" name="テキスト ボックス 334"/>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6" name="円/楕円 335"/>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7" name="テキスト ボックス 336"/>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38" name="円/楕円 337"/>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9" name="テキスト ボックス 338"/>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1.6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近年の大型事業実施により、公債費の負担は厳しい状況である。今後においても、比率が上昇することが考えられるため、市債発行を抑制し、持続可能な財政運営に努める。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159385</xdr:rowOff>
    </xdr:from>
    <xdr:to>
      <xdr:col>7</xdr:col>
      <xdr:colOff>15875</xdr:colOff>
      <xdr:row>75</xdr:row>
      <xdr:rowOff>18415</xdr:rowOff>
    </xdr:to>
    <xdr:cxnSp macro="">
      <xdr:nvCxnSpPr>
        <xdr:cNvPr id="371" name="直線コネクタ 370"/>
        <xdr:cNvCxnSpPr/>
      </xdr:nvCxnSpPr>
      <xdr:spPr>
        <a:xfrm>
          <a:off x="3987800" y="128466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159385</xdr:rowOff>
    </xdr:from>
    <xdr:to>
      <xdr:col>5</xdr:col>
      <xdr:colOff>549275</xdr:colOff>
      <xdr:row>75</xdr:row>
      <xdr:rowOff>18415</xdr:rowOff>
    </xdr:to>
    <xdr:cxnSp macro="">
      <xdr:nvCxnSpPr>
        <xdr:cNvPr id="374" name="直線コネクタ 373"/>
        <xdr:cNvCxnSpPr/>
      </xdr:nvCxnSpPr>
      <xdr:spPr>
        <a:xfrm flipV="1">
          <a:off x="3098800" y="12846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18415</xdr:rowOff>
    </xdr:from>
    <xdr:to>
      <xdr:col>4</xdr:col>
      <xdr:colOff>346075</xdr:colOff>
      <xdr:row>75</xdr:row>
      <xdr:rowOff>22225</xdr:rowOff>
    </xdr:to>
    <xdr:cxnSp macro="">
      <xdr:nvCxnSpPr>
        <xdr:cNvPr id="377" name="直線コネクタ 376"/>
        <xdr:cNvCxnSpPr/>
      </xdr:nvCxnSpPr>
      <xdr:spPr>
        <a:xfrm flipV="1">
          <a:off x="2209800" y="128771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22225</xdr:rowOff>
    </xdr:from>
    <xdr:to>
      <xdr:col>3</xdr:col>
      <xdr:colOff>142875</xdr:colOff>
      <xdr:row>75</xdr:row>
      <xdr:rowOff>33655</xdr:rowOff>
    </xdr:to>
    <xdr:cxnSp macro="">
      <xdr:nvCxnSpPr>
        <xdr:cNvPr id="380" name="直線コネクタ 379"/>
        <xdr:cNvCxnSpPr/>
      </xdr:nvCxnSpPr>
      <xdr:spPr>
        <a:xfrm flipV="1">
          <a:off x="1320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139065</xdr:rowOff>
    </xdr:from>
    <xdr:to>
      <xdr:col>7</xdr:col>
      <xdr:colOff>66675</xdr:colOff>
      <xdr:row>75</xdr:row>
      <xdr:rowOff>69215</xdr:rowOff>
    </xdr:to>
    <xdr:sp macro="" textlink="">
      <xdr:nvSpPr>
        <xdr:cNvPr id="390" name="円/楕円 389"/>
        <xdr:cNvSpPr/>
      </xdr:nvSpPr>
      <xdr:spPr>
        <a:xfrm>
          <a:off x="4775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155592</xdr:rowOff>
    </xdr:from>
    <xdr:ext cx="762000" cy="259045"/>
    <xdr:sp macro="" textlink="">
      <xdr:nvSpPr>
        <xdr:cNvPr id="391" name="公債費該当値テキスト"/>
        <xdr:cNvSpPr txBox="1"/>
      </xdr:nvSpPr>
      <xdr:spPr>
        <a:xfrm>
          <a:off x="4914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108585</xdr:rowOff>
    </xdr:from>
    <xdr:to>
      <xdr:col>5</xdr:col>
      <xdr:colOff>600075</xdr:colOff>
      <xdr:row>75</xdr:row>
      <xdr:rowOff>38735</xdr:rowOff>
    </xdr:to>
    <xdr:sp macro="" textlink="">
      <xdr:nvSpPr>
        <xdr:cNvPr id="392" name="円/楕円 391"/>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48912</xdr:rowOff>
    </xdr:from>
    <xdr:ext cx="736600" cy="259045"/>
    <xdr:sp macro="" textlink="">
      <xdr:nvSpPr>
        <xdr:cNvPr id="393" name="テキスト ボックス 392"/>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139065</xdr:rowOff>
    </xdr:from>
    <xdr:to>
      <xdr:col>4</xdr:col>
      <xdr:colOff>396875</xdr:colOff>
      <xdr:row>75</xdr:row>
      <xdr:rowOff>69215</xdr:rowOff>
    </xdr:to>
    <xdr:sp macro="" textlink="">
      <xdr:nvSpPr>
        <xdr:cNvPr id="394" name="円/楕円 393"/>
        <xdr:cNvSpPr/>
      </xdr:nvSpPr>
      <xdr:spPr>
        <a:xfrm>
          <a:off x="3048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79392</xdr:rowOff>
    </xdr:from>
    <xdr:ext cx="762000" cy="259045"/>
    <xdr:sp macro="" textlink="">
      <xdr:nvSpPr>
        <xdr:cNvPr id="395" name="テキスト ボックス 394"/>
        <xdr:cNvSpPr txBox="1"/>
      </xdr:nvSpPr>
      <xdr:spPr>
        <a:xfrm>
          <a:off x="2717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142875</xdr:rowOff>
    </xdr:from>
    <xdr:to>
      <xdr:col>3</xdr:col>
      <xdr:colOff>193675</xdr:colOff>
      <xdr:row>75</xdr:row>
      <xdr:rowOff>73025</xdr:rowOff>
    </xdr:to>
    <xdr:sp macro="" textlink="">
      <xdr:nvSpPr>
        <xdr:cNvPr id="396" name="円/楕円 395"/>
        <xdr:cNvSpPr/>
      </xdr:nvSpPr>
      <xdr:spPr>
        <a:xfrm>
          <a:off x="2159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83202</xdr:rowOff>
    </xdr:from>
    <xdr:ext cx="762000" cy="259045"/>
    <xdr:sp macro="" textlink="">
      <xdr:nvSpPr>
        <xdr:cNvPr id="397" name="テキスト ボックス 396"/>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154305</xdr:rowOff>
    </xdr:from>
    <xdr:to>
      <xdr:col>1</xdr:col>
      <xdr:colOff>676275</xdr:colOff>
      <xdr:row>75</xdr:row>
      <xdr:rowOff>84455</xdr:rowOff>
    </xdr:to>
    <xdr:sp macro="" textlink="">
      <xdr:nvSpPr>
        <xdr:cNvPr id="398" name="円/楕円 397"/>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94632</xdr:rowOff>
    </xdr:from>
    <xdr:ext cx="762000" cy="259045"/>
    <xdr:sp macro="" textlink="">
      <xdr:nvSpPr>
        <xdr:cNvPr id="399" name="テキスト ボックス 398"/>
        <xdr:cNvSpPr txBox="1"/>
      </xdr:nvSpPr>
      <xdr:spPr>
        <a:xfrm>
          <a:off x="939800" y="126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公債費以外に係る経常収支比率は、類似団体平均と比較して、</a:t>
          </a:r>
          <a:r>
            <a:rPr kumimoji="1" lang="en-US" altLang="ja-JP" sz="1300">
              <a:latin typeface="ＭＳ Ｐゴシック"/>
            </a:rPr>
            <a:t>3.4</a:t>
          </a:r>
          <a:r>
            <a:rPr kumimoji="1" lang="ja-JP" altLang="en-US" sz="1300">
              <a:latin typeface="ＭＳ Ｐゴシック"/>
            </a:rPr>
            <a:t>ポイント下回っているが、平成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2.7</a:t>
          </a:r>
          <a:r>
            <a:rPr kumimoji="1" lang="ja-JP" altLang="en-US" sz="1300">
              <a:latin typeface="ＭＳ Ｐゴシック"/>
            </a:rPr>
            <a:t>ポイント増加している。主な要因は、維持補修費や物件費の割合が大きいことが影響していると見られる。</a:t>
          </a:r>
          <a:endParaRPr kumimoji="1" lang="en-US" altLang="ja-JP" sz="1300">
            <a:latin typeface="ＭＳ Ｐゴシック"/>
          </a:endParaRPr>
        </a:p>
        <a:p>
          <a:r>
            <a:rPr kumimoji="1" lang="ja-JP" altLang="en-US" sz="1300">
              <a:latin typeface="ＭＳ Ｐゴシック"/>
            </a:rPr>
            <a:t>　今後も、事務事業の見直しや受益者負担の適正化、施設の統廃合を含めた利用管理体制など、行財政改革への取り組みを通じて経費削減に努める。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168911</xdr:rowOff>
    </xdr:to>
    <xdr:cxnSp macro="">
      <xdr:nvCxnSpPr>
        <xdr:cNvPr id="432" name="直線コネクタ 431"/>
        <xdr:cNvCxnSpPr/>
      </xdr:nvCxnSpPr>
      <xdr:spPr>
        <a:xfrm>
          <a:off x="15671800" y="130962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76</xdr:row>
      <xdr:rowOff>66039</xdr:rowOff>
    </xdr:to>
    <xdr:cxnSp macro="">
      <xdr:nvCxnSpPr>
        <xdr:cNvPr id="435" name="直線コネクタ 434"/>
        <xdr:cNvCxnSpPr/>
      </xdr:nvCxnSpPr>
      <xdr:spPr>
        <a:xfrm>
          <a:off x="14782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50800</xdr:rowOff>
    </xdr:to>
    <xdr:cxnSp macro="">
      <xdr:nvCxnSpPr>
        <xdr:cNvPr id="438" name="直線コネクタ 437"/>
        <xdr:cNvCxnSpPr/>
      </xdr:nvCxnSpPr>
      <xdr:spPr>
        <a:xfrm>
          <a:off x="13893800" y="12997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16511</xdr:rowOff>
    </xdr:to>
    <xdr:cxnSp macro="">
      <xdr:nvCxnSpPr>
        <xdr:cNvPr id="441" name="直線コネクタ 440"/>
        <xdr:cNvCxnSpPr/>
      </xdr:nvCxnSpPr>
      <xdr:spPr>
        <a:xfrm flipV="1">
          <a:off x="13004800" y="12997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51" name="円/楕円 450"/>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52"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15239</xdr:rowOff>
    </xdr:from>
    <xdr:to>
      <xdr:col>22</xdr:col>
      <xdr:colOff>615950</xdr:colOff>
      <xdr:row>76</xdr:row>
      <xdr:rowOff>116839</xdr:rowOff>
    </xdr:to>
    <xdr:sp macro="" textlink="">
      <xdr:nvSpPr>
        <xdr:cNvPr id="453" name="円/楕円 452"/>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127017</xdr:rowOff>
    </xdr:from>
    <xdr:ext cx="736600" cy="259045"/>
    <xdr:sp macro="" textlink="">
      <xdr:nvSpPr>
        <xdr:cNvPr id="454" name="テキスト ボックス 453"/>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5" name="円/楕円 454"/>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56" name="テキスト ボックス 455"/>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7" name="円/楕円 456"/>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8" name="テキスト ボックス 457"/>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59" name="円/楕円 458"/>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77487</xdr:rowOff>
    </xdr:from>
    <xdr:ext cx="762000" cy="259045"/>
    <xdr:sp macro="" textlink="">
      <xdr:nvSpPr>
        <xdr:cNvPr id="460" name="テキスト ボックス 459"/>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岡山県真庭市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113246</xdr:rowOff>
    </xdr:from>
    <xdr:to>
      <xdr:col>4</xdr:col>
      <xdr:colOff>1117600</xdr:colOff>
      <xdr:row>15</xdr:row>
      <xdr:rowOff>122301</xdr:rowOff>
    </xdr:to>
    <xdr:cxnSp macro="">
      <xdr:nvCxnSpPr>
        <xdr:cNvPr id="50" name="直線コネクタ 49"/>
        <xdr:cNvCxnSpPr/>
      </xdr:nvCxnSpPr>
      <xdr:spPr bwMode="auto">
        <a:xfrm flipV="1">
          <a:off x="5003800" y="2732621"/>
          <a:ext cx="647700" cy="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122301</xdr:rowOff>
    </xdr:from>
    <xdr:to>
      <xdr:col>4</xdr:col>
      <xdr:colOff>469900</xdr:colOff>
      <xdr:row>15</xdr:row>
      <xdr:rowOff>134683</xdr:rowOff>
    </xdr:to>
    <xdr:cxnSp macro="">
      <xdr:nvCxnSpPr>
        <xdr:cNvPr id="53" name="直線コネクタ 52"/>
        <xdr:cNvCxnSpPr/>
      </xdr:nvCxnSpPr>
      <xdr:spPr bwMode="auto">
        <a:xfrm flipV="1">
          <a:off x="4305300" y="2741676"/>
          <a:ext cx="698500" cy="1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134683</xdr:rowOff>
    </xdr:from>
    <xdr:to>
      <xdr:col>3</xdr:col>
      <xdr:colOff>904875</xdr:colOff>
      <xdr:row>16</xdr:row>
      <xdr:rowOff>34544</xdr:rowOff>
    </xdr:to>
    <xdr:cxnSp macro="">
      <xdr:nvCxnSpPr>
        <xdr:cNvPr id="56" name="直線コネクタ 55"/>
        <xdr:cNvCxnSpPr/>
      </xdr:nvCxnSpPr>
      <xdr:spPr bwMode="auto">
        <a:xfrm flipV="1">
          <a:off x="3606800" y="2754058"/>
          <a:ext cx="698500" cy="7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6515</xdr:rowOff>
    </xdr:from>
    <xdr:to>
      <xdr:col>3</xdr:col>
      <xdr:colOff>206375</xdr:colOff>
      <xdr:row>16</xdr:row>
      <xdr:rowOff>34544</xdr:rowOff>
    </xdr:to>
    <xdr:cxnSp macro="">
      <xdr:nvCxnSpPr>
        <xdr:cNvPr id="59" name="直線コネクタ 58"/>
        <xdr:cNvCxnSpPr/>
      </xdr:nvCxnSpPr>
      <xdr:spPr bwMode="auto">
        <a:xfrm>
          <a:off x="2908300" y="2797340"/>
          <a:ext cx="698500" cy="2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62446</xdr:rowOff>
    </xdr:from>
    <xdr:to>
      <xdr:col>5</xdr:col>
      <xdr:colOff>34925</xdr:colOff>
      <xdr:row>15</xdr:row>
      <xdr:rowOff>164046</xdr:rowOff>
    </xdr:to>
    <xdr:sp macro="" textlink="">
      <xdr:nvSpPr>
        <xdr:cNvPr id="69" name="円/楕円 68"/>
        <xdr:cNvSpPr/>
      </xdr:nvSpPr>
      <xdr:spPr bwMode="auto">
        <a:xfrm>
          <a:off x="5600700" y="268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78973</xdr:rowOff>
    </xdr:from>
    <xdr:ext cx="762000" cy="259045"/>
    <xdr:sp macro="" textlink="">
      <xdr:nvSpPr>
        <xdr:cNvPr id="70" name="人口1人当たり決算額の推移該当値テキスト130"/>
        <xdr:cNvSpPr txBox="1"/>
      </xdr:nvSpPr>
      <xdr:spPr>
        <a:xfrm>
          <a:off x="5740400" y="25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124,833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71501</xdr:rowOff>
    </xdr:from>
    <xdr:to>
      <xdr:col>4</xdr:col>
      <xdr:colOff>520700</xdr:colOff>
      <xdr:row>16</xdr:row>
      <xdr:rowOff>1651</xdr:rowOff>
    </xdr:to>
    <xdr:sp macro="" textlink="">
      <xdr:nvSpPr>
        <xdr:cNvPr id="71" name="円/楕円 70"/>
        <xdr:cNvSpPr/>
      </xdr:nvSpPr>
      <xdr:spPr bwMode="auto">
        <a:xfrm>
          <a:off x="4953000" y="269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11828</xdr:rowOff>
    </xdr:from>
    <xdr:ext cx="736600" cy="259045"/>
    <xdr:sp macro="" textlink="">
      <xdr:nvSpPr>
        <xdr:cNvPr id="72" name="テキスト ボックス 71"/>
        <xdr:cNvSpPr txBox="1"/>
      </xdr:nvSpPr>
      <xdr:spPr>
        <a:xfrm>
          <a:off x="4622800" y="245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124,120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83883</xdr:rowOff>
    </xdr:from>
    <xdr:to>
      <xdr:col>3</xdr:col>
      <xdr:colOff>955675</xdr:colOff>
      <xdr:row>16</xdr:row>
      <xdr:rowOff>14033</xdr:rowOff>
    </xdr:to>
    <xdr:sp macro="" textlink="">
      <xdr:nvSpPr>
        <xdr:cNvPr id="73" name="円/楕円 72"/>
        <xdr:cNvSpPr/>
      </xdr:nvSpPr>
      <xdr:spPr bwMode="auto">
        <a:xfrm>
          <a:off x="4254500" y="270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24210</xdr:rowOff>
    </xdr:from>
    <xdr:ext cx="762000" cy="259045"/>
    <xdr:sp macro="" textlink="">
      <xdr:nvSpPr>
        <xdr:cNvPr id="74" name="テキスト ボックス 73"/>
        <xdr:cNvSpPr txBox="1"/>
      </xdr:nvSpPr>
      <xdr:spPr>
        <a:xfrm>
          <a:off x="3924300" y="247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155194</xdr:rowOff>
    </xdr:from>
    <xdr:to>
      <xdr:col>3</xdr:col>
      <xdr:colOff>257175</xdr:colOff>
      <xdr:row>16</xdr:row>
      <xdr:rowOff>85344</xdr:rowOff>
    </xdr:to>
    <xdr:sp macro="" textlink="">
      <xdr:nvSpPr>
        <xdr:cNvPr id="75" name="円/楕円 74"/>
        <xdr:cNvSpPr/>
      </xdr:nvSpPr>
      <xdr:spPr bwMode="auto">
        <a:xfrm>
          <a:off x="3556000" y="277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95521</xdr:rowOff>
    </xdr:from>
    <xdr:ext cx="762000" cy="259045"/>
    <xdr:sp macro="" textlink="">
      <xdr:nvSpPr>
        <xdr:cNvPr id="76" name="テキスト ボックス 75"/>
        <xdr:cNvSpPr txBox="1"/>
      </xdr:nvSpPr>
      <xdr:spPr>
        <a:xfrm>
          <a:off x="3225800" y="25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127165</xdr:rowOff>
    </xdr:from>
    <xdr:to>
      <xdr:col>2</xdr:col>
      <xdr:colOff>692150</xdr:colOff>
      <xdr:row>16</xdr:row>
      <xdr:rowOff>57315</xdr:rowOff>
    </xdr:to>
    <xdr:sp macro="" textlink="">
      <xdr:nvSpPr>
        <xdr:cNvPr id="77" name="円/楕円 76"/>
        <xdr:cNvSpPr/>
      </xdr:nvSpPr>
      <xdr:spPr bwMode="auto">
        <a:xfrm>
          <a:off x="2857500" y="274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67492</xdr:rowOff>
    </xdr:from>
    <xdr:ext cx="762000" cy="259045"/>
    <xdr:sp macro="" textlink="">
      <xdr:nvSpPr>
        <xdr:cNvPr id="78" name="テキスト ボックス 77"/>
        <xdr:cNvSpPr txBox="1"/>
      </xdr:nvSpPr>
      <xdr:spPr>
        <a:xfrm>
          <a:off x="2527300" y="25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311819</xdr:rowOff>
    </xdr:from>
    <xdr:to>
      <xdr:col>4</xdr:col>
      <xdr:colOff>1117600</xdr:colOff>
      <xdr:row>37</xdr:row>
      <xdr:rowOff>323531</xdr:rowOff>
    </xdr:to>
    <xdr:cxnSp macro="">
      <xdr:nvCxnSpPr>
        <xdr:cNvPr id="112" name="直線コネクタ 111"/>
        <xdr:cNvCxnSpPr/>
      </xdr:nvCxnSpPr>
      <xdr:spPr bwMode="auto">
        <a:xfrm flipV="1">
          <a:off x="5003800" y="7436519"/>
          <a:ext cx="647700" cy="1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307236</xdr:rowOff>
    </xdr:from>
    <xdr:to>
      <xdr:col>4</xdr:col>
      <xdr:colOff>469900</xdr:colOff>
      <xdr:row>37</xdr:row>
      <xdr:rowOff>323531</xdr:rowOff>
    </xdr:to>
    <xdr:cxnSp macro="">
      <xdr:nvCxnSpPr>
        <xdr:cNvPr id="115" name="直線コネクタ 114"/>
        <xdr:cNvCxnSpPr/>
      </xdr:nvCxnSpPr>
      <xdr:spPr bwMode="auto">
        <a:xfrm>
          <a:off x="4305300" y="7431936"/>
          <a:ext cx="698500" cy="16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288651</xdr:rowOff>
    </xdr:from>
    <xdr:to>
      <xdr:col>3</xdr:col>
      <xdr:colOff>904875</xdr:colOff>
      <xdr:row>37</xdr:row>
      <xdr:rowOff>307236</xdr:rowOff>
    </xdr:to>
    <xdr:cxnSp macro="">
      <xdr:nvCxnSpPr>
        <xdr:cNvPr id="118" name="直線コネクタ 117"/>
        <xdr:cNvCxnSpPr/>
      </xdr:nvCxnSpPr>
      <xdr:spPr bwMode="auto">
        <a:xfrm>
          <a:off x="3606800" y="7413351"/>
          <a:ext cx="698500" cy="1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267303</xdr:rowOff>
    </xdr:from>
    <xdr:to>
      <xdr:col>3</xdr:col>
      <xdr:colOff>206375</xdr:colOff>
      <xdr:row>37</xdr:row>
      <xdr:rowOff>288651</xdr:rowOff>
    </xdr:to>
    <xdr:cxnSp macro="">
      <xdr:nvCxnSpPr>
        <xdr:cNvPr id="121" name="直線コネクタ 120"/>
        <xdr:cNvCxnSpPr/>
      </xdr:nvCxnSpPr>
      <xdr:spPr bwMode="auto">
        <a:xfrm>
          <a:off x="2908300" y="7392003"/>
          <a:ext cx="698500" cy="2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261019</xdr:rowOff>
    </xdr:from>
    <xdr:to>
      <xdr:col>5</xdr:col>
      <xdr:colOff>34925</xdr:colOff>
      <xdr:row>38</xdr:row>
      <xdr:rowOff>19719</xdr:rowOff>
    </xdr:to>
    <xdr:sp macro="" textlink="">
      <xdr:nvSpPr>
        <xdr:cNvPr id="131" name="円/楕円 130"/>
        <xdr:cNvSpPr/>
      </xdr:nvSpPr>
      <xdr:spPr bwMode="auto">
        <a:xfrm>
          <a:off x="5600700" y="738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42596</xdr:rowOff>
    </xdr:from>
    <xdr:ext cx="762000" cy="259045"/>
    <xdr:sp macro="" textlink="">
      <xdr:nvSpPr>
        <xdr:cNvPr id="132" name="人口1人当たり決算額の推移該当値テキスト445"/>
        <xdr:cNvSpPr txBox="1"/>
      </xdr:nvSpPr>
      <xdr:spPr>
        <a:xfrm>
          <a:off x="5740400" y="716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272731</xdr:rowOff>
    </xdr:from>
    <xdr:to>
      <xdr:col>4</xdr:col>
      <xdr:colOff>520700</xdr:colOff>
      <xdr:row>38</xdr:row>
      <xdr:rowOff>31431</xdr:rowOff>
    </xdr:to>
    <xdr:sp macro="" textlink="">
      <xdr:nvSpPr>
        <xdr:cNvPr id="133" name="円/楕円 132"/>
        <xdr:cNvSpPr/>
      </xdr:nvSpPr>
      <xdr:spPr bwMode="auto">
        <a:xfrm>
          <a:off x="4953000" y="739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41608</xdr:rowOff>
    </xdr:from>
    <xdr:ext cx="736600" cy="259045"/>
    <xdr:sp macro="" textlink="">
      <xdr:nvSpPr>
        <xdr:cNvPr id="134" name="テキスト ボックス 133"/>
        <xdr:cNvSpPr txBox="1"/>
      </xdr:nvSpPr>
      <xdr:spPr>
        <a:xfrm>
          <a:off x="4622800" y="716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28,417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256436</xdr:rowOff>
    </xdr:from>
    <xdr:to>
      <xdr:col>3</xdr:col>
      <xdr:colOff>955675</xdr:colOff>
      <xdr:row>38</xdr:row>
      <xdr:rowOff>15136</xdr:rowOff>
    </xdr:to>
    <xdr:sp macro="" textlink="">
      <xdr:nvSpPr>
        <xdr:cNvPr id="135" name="円/楕円 134"/>
        <xdr:cNvSpPr/>
      </xdr:nvSpPr>
      <xdr:spPr bwMode="auto">
        <a:xfrm>
          <a:off x="4254500" y="7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25313</xdr:rowOff>
    </xdr:from>
    <xdr:ext cx="762000" cy="259045"/>
    <xdr:sp macro="" textlink="">
      <xdr:nvSpPr>
        <xdr:cNvPr id="136" name="テキスト ボックス 135"/>
        <xdr:cNvSpPr txBox="1"/>
      </xdr:nvSpPr>
      <xdr:spPr>
        <a:xfrm>
          <a:off x="3924300" y="7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32,694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237851</xdr:rowOff>
    </xdr:from>
    <xdr:to>
      <xdr:col>3</xdr:col>
      <xdr:colOff>257175</xdr:colOff>
      <xdr:row>37</xdr:row>
      <xdr:rowOff>339451</xdr:rowOff>
    </xdr:to>
    <xdr:sp macro="" textlink="">
      <xdr:nvSpPr>
        <xdr:cNvPr id="137" name="円/楕円 136"/>
        <xdr:cNvSpPr/>
      </xdr:nvSpPr>
      <xdr:spPr bwMode="auto">
        <a:xfrm>
          <a:off x="3556000" y="736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6728</xdr:rowOff>
    </xdr:from>
    <xdr:ext cx="762000" cy="259045"/>
    <xdr:sp macro="" textlink="">
      <xdr:nvSpPr>
        <xdr:cNvPr id="138" name="テキスト ボックス 137"/>
        <xdr:cNvSpPr txBox="1"/>
      </xdr:nvSpPr>
      <xdr:spPr>
        <a:xfrm>
          <a:off x="3225800" y="71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216503</xdr:rowOff>
    </xdr:from>
    <xdr:to>
      <xdr:col>2</xdr:col>
      <xdr:colOff>692150</xdr:colOff>
      <xdr:row>37</xdr:row>
      <xdr:rowOff>318103</xdr:rowOff>
    </xdr:to>
    <xdr:sp macro="" textlink="">
      <xdr:nvSpPr>
        <xdr:cNvPr id="139" name="円/楕円 138"/>
        <xdr:cNvSpPr/>
      </xdr:nvSpPr>
      <xdr:spPr bwMode="auto">
        <a:xfrm>
          <a:off x="2857500" y="734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156830</xdr:rowOff>
    </xdr:from>
    <xdr:ext cx="762000" cy="259045"/>
    <xdr:sp macro="" textlink="">
      <xdr:nvSpPr>
        <xdr:cNvPr id="140" name="テキスト ボックス 139"/>
        <xdr:cNvSpPr txBox="1"/>
      </xdr:nvSpPr>
      <xdr:spPr>
        <a:xfrm>
          <a:off x="2527300" y="711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47,195
46,956
828.53
33,318,104
31,984,751
1,273,070
20,341,623
36,537,056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42609</xdr:rowOff>
    </xdr:from>
    <xdr:to>
      <xdr:col>6</xdr:col>
      <xdr:colOff>511175</xdr:colOff>
      <xdr:row>32</xdr:row>
      <xdr:rowOff>59055</xdr:rowOff>
    </xdr:to>
    <xdr:cxnSp macro="">
      <xdr:nvCxnSpPr>
        <xdr:cNvPr id="61" name="直線コネクタ 60"/>
        <xdr:cNvCxnSpPr/>
      </xdr:nvCxnSpPr>
      <xdr:spPr>
        <a:xfrm>
          <a:off x="3797300" y="5529009"/>
          <a:ext cx="8382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42609</xdr:rowOff>
    </xdr:from>
    <xdr:to>
      <xdr:col>5</xdr:col>
      <xdr:colOff>358775</xdr:colOff>
      <xdr:row>32</xdr:row>
      <xdr:rowOff>60287</xdr:rowOff>
    </xdr:to>
    <xdr:cxnSp macro="">
      <xdr:nvCxnSpPr>
        <xdr:cNvPr id="64" name="直線コネクタ 63"/>
        <xdr:cNvCxnSpPr/>
      </xdr:nvCxnSpPr>
      <xdr:spPr>
        <a:xfrm flipV="1">
          <a:off x="2908300" y="5529009"/>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60287</xdr:rowOff>
    </xdr:from>
    <xdr:to>
      <xdr:col>4</xdr:col>
      <xdr:colOff>155575</xdr:colOff>
      <xdr:row>32</xdr:row>
      <xdr:rowOff>112954</xdr:rowOff>
    </xdr:to>
    <xdr:cxnSp macro="">
      <xdr:nvCxnSpPr>
        <xdr:cNvPr id="67" name="直線コネクタ 66"/>
        <xdr:cNvCxnSpPr/>
      </xdr:nvCxnSpPr>
      <xdr:spPr>
        <a:xfrm flipV="1">
          <a:off x="2019300" y="5546687"/>
          <a:ext cx="889000" cy="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56109</xdr:rowOff>
    </xdr:from>
    <xdr:to>
      <xdr:col>2</xdr:col>
      <xdr:colOff>638175</xdr:colOff>
      <xdr:row>32</xdr:row>
      <xdr:rowOff>112954</xdr:rowOff>
    </xdr:to>
    <xdr:cxnSp macro="">
      <xdr:nvCxnSpPr>
        <xdr:cNvPr id="70" name="直線コネクタ 69"/>
        <xdr:cNvCxnSpPr/>
      </xdr:nvCxnSpPr>
      <xdr:spPr>
        <a:xfrm>
          <a:off x="1130300" y="5542509"/>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8255</xdr:rowOff>
    </xdr:from>
    <xdr:to>
      <xdr:col>6</xdr:col>
      <xdr:colOff>561975</xdr:colOff>
      <xdr:row>32</xdr:row>
      <xdr:rowOff>109855</xdr:rowOff>
    </xdr:to>
    <xdr:sp macro="" textlink="">
      <xdr:nvSpPr>
        <xdr:cNvPr id="80" name="円/楕円 79"/>
        <xdr:cNvSpPr/>
      </xdr:nvSpPr>
      <xdr:spPr>
        <a:xfrm>
          <a:off x="4584700" y="54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31132</xdr:rowOff>
    </xdr:from>
    <xdr:ext cx="599010" cy="259045"/>
    <xdr:sp macro="" textlink="">
      <xdr:nvSpPr>
        <xdr:cNvPr id="81" name="人件費該当値テキスト"/>
        <xdr:cNvSpPr txBox="1"/>
      </xdr:nvSpPr>
      <xdr:spPr>
        <a:xfrm>
          <a:off x="4686300" y="534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123,350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163259</xdr:rowOff>
    </xdr:from>
    <xdr:to>
      <xdr:col>5</xdr:col>
      <xdr:colOff>409575</xdr:colOff>
      <xdr:row>32</xdr:row>
      <xdr:rowOff>93409</xdr:rowOff>
    </xdr:to>
    <xdr:sp macro="" textlink="">
      <xdr:nvSpPr>
        <xdr:cNvPr id="82" name="円/楕円 81"/>
        <xdr:cNvSpPr/>
      </xdr:nvSpPr>
      <xdr:spPr>
        <a:xfrm>
          <a:off x="3746500" y="54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109936</xdr:rowOff>
    </xdr:from>
    <xdr:ext cx="599010" cy="259045"/>
    <xdr:sp macro="" textlink="">
      <xdr:nvSpPr>
        <xdr:cNvPr id="83" name="テキスト ボックス 82"/>
        <xdr:cNvSpPr txBox="1"/>
      </xdr:nvSpPr>
      <xdr:spPr>
        <a:xfrm>
          <a:off x="3497794" y="525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9487</xdr:rowOff>
    </xdr:from>
    <xdr:to>
      <xdr:col>4</xdr:col>
      <xdr:colOff>206375</xdr:colOff>
      <xdr:row>32</xdr:row>
      <xdr:rowOff>111087</xdr:rowOff>
    </xdr:to>
    <xdr:sp macro="" textlink="">
      <xdr:nvSpPr>
        <xdr:cNvPr id="84" name="円/楕円 83"/>
        <xdr:cNvSpPr/>
      </xdr:nvSpPr>
      <xdr:spPr>
        <a:xfrm>
          <a:off x="2857500" y="54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127614</xdr:rowOff>
    </xdr:from>
    <xdr:ext cx="599010" cy="259045"/>
    <xdr:sp macro="" textlink="">
      <xdr:nvSpPr>
        <xdr:cNvPr id="85" name="テキスト ボックス 84"/>
        <xdr:cNvSpPr txBox="1"/>
      </xdr:nvSpPr>
      <xdr:spPr>
        <a:xfrm>
          <a:off x="2608794" y="527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62154</xdr:rowOff>
    </xdr:from>
    <xdr:to>
      <xdr:col>3</xdr:col>
      <xdr:colOff>3175</xdr:colOff>
      <xdr:row>32</xdr:row>
      <xdr:rowOff>163754</xdr:rowOff>
    </xdr:to>
    <xdr:sp macro="" textlink="">
      <xdr:nvSpPr>
        <xdr:cNvPr id="86" name="円/楕円 85"/>
        <xdr:cNvSpPr/>
      </xdr:nvSpPr>
      <xdr:spPr>
        <a:xfrm>
          <a:off x="1968500" y="55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8831</xdr:rowOff>
    </xdr:from>
    <xdr:ext cx="599010" cy="259045"/>
    <xdr:sp macro="" textlink="">
      <xdr:nvSpPr>
        <xdr:cNvPr id="87" name="テキスト ボックス 86"/>
        <xdr:cNvSpPr txBox="1"/>
      </xdr:nvSpPr>
      <xdr:spPr>
        <a:xfrm>
          <a:off x="1719794" y="532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5309</xdr:rowOff>
    </xdr:from>
    <xdr:to>
      <xdr:col>1</xdr:col>
      <xdr:colOff>485775</xdr:colOff>
      <xdr:row>32</xdr:row>
      <xdr:rowOff>106909</xdr:rowOff>
    </xdr:to>
    <xdr:sp macro="" textlink="">
      <xdr:nvSpPr>
        <xdr:cNvPr id="88" name="円/楕円 87"/>
        <xdr:cNvSpPr/>
      </xdr:nvSpPr>
      <xdr:spPr>
        <a:xfrm>
          <a:off x="1079500" y="54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123436</xdr:rowOff>
    </xdr:from>
    <xdr:ext cx="599010" cy="259045"/>
    <xdr:sp macro="" textlink="">
      <xdr:nvSpPr>
        <xdr:cNvPr id="89" name="テキスト ボックス 88"/>
        <xdr:cNvSpPr txBox="1"/>
      </xdr:nvSpPr>
      <xdr:spPr>
        <a:xfrm>
          <a:off x="830794" y="526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82258</xdr:rowOff>
    </xdr:from>
    <xdr:to>
      <xdr:col>6</xdr:col>
      <xdr:colOff>511175</xdr:colOff>
      <xdr:row>55</xdr:row>
      <xdr:rowOff>170523</xdr:rowOff>
    </xdr:to>
    <xdr:cxnSp macro="">
      <xdr:nvCxnSpPr>
        <xdr:cNvPr id="119" name="直線コネクタ 118"/>
        <xdr:cNvCxnSpPr/>
      </xdr:nvCxnSpPr>
      <xdr:spPr>
        <a:xfrm flipV="1">
          <a:off x="3797300" y="9512008"/>
          <a:ext cx="8382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170523</xdr:rowOff>
    </xdr:from>
    <xdr:to>
      <xdr:col>5</xdr:col>
      <xdr:colOff>358775</xdr:colOff>
      <xdr:row>56</xdr:row>
      <xdr:rowOff>27495</xdr:rowOff>
    </xdr:to>
    <xdr:cxnSp macro="">
      <xdr:nvCxnSpPr>
        <xdr:cNvPr id="122" name="直線コネクタ 121"/>
        <xdr:cNvCxnSpPr/>
      </xdr:nvCxnSpPr>
      <xdr:spPr>
        <a:xfrm flipV="1">
          <a:off x="2908300" y="9600273"/>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27495</xdr:rowOff>
    </xdr:from>
    <xdr:to>
      <xdr:col>4</xdr:col>
      <xdr:colOff>155575</xdr:colOff>
      <xdr:row>56</xdr:row>
      <xdr:rowOff>44272</xdr:rowOff>
    </xdr:to>
    <xdr:cxnSp macro="">
      <xdr:nvCxnSpPr>
        <xdr:cNvPr id="125" name="直線コネクタ 124"/>
        <xdr:cNvCxnSpPr/>
      </xdr:nvCxnSpPr>
      <xdr:spPr>
        <a:xfrm flipV="1">
          <a:off x="2019300" y="9628695"/>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44272</xdr:rowOff>
    </xdr:from>
    <xdr:to>
      <xdr:col>2</xdr:col>
      <xdr:colOff>638175</xdr:colOff>
      <xdr:row>56</xdr:row>
      <xdr:rowOff>48095</xdr:rowOff>
    </xdr:to>
    <xdr:cxnSp macro="">
      <xdr:nvCxnSpPr>
        <xdr:cNvPr id="128" name="直線コネクタ 127"/>
        <xdr:cNvCxnSpPr/>
      </xdr:nvCxnSpPr>
      <xdr:spPr>
        <a:xfrm flipV="1">
          <a:off x="1130300" y="9645472"/>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31458</xdr:rowOff>
    </xdr:from>
    <xdr:to>
      <xdr:col>6</xdr:col>
      <xdr:colOff>561975</xdr:colOff>
      <xdr:row>55</xdr:row>
      <xdr:rowOff>133058</xdr:rowOff>
    </xdr:to>
    <xdr:sp macro="" textlink="">
      <xdr:nvSpPr>
        <xdr:cNvPr id="138" name="円/楕円 137"/>
        <xdr:cNvSpPr/>
      </xdr:nvSpPr>
      <xdr:spPr>
        <a:xfrm>
          <a:off x="4584700" y="94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54335</xdr:rowOff>
    </xdr:from>
    <xdr:ext cx="534377" cy="259045"/>
    <xdr:sp macro="" textlink="">
      <xdr:nvSpPr>
        <xdr:cNvPr id="139" name="物件費該当値テキスト"/>
        <xdr:cNvSpPr txBox="1"/>
      </xdr:nvSpPr>
      <xdr:spPr>
        <a:xfrm>
          <a:off x="4686300" y="93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119723</xdr:rowOff>
    </xdr:from>
    <xdr:to>
      <xdr:col>5</xdr:col>
      <xdr:colOff>409575</xdr:colOff>
      <xdr:row>56</xdr:row>
      <xdr:rowOff>49873</xdr:rowOff>
    </xdr:to>
    <xdr:sp macro="" textlink="">
      <xdr:nvSpPr>
        <xdr:cNvPr id="140" name="円/楕円 139"/>
        <xdr:cNvSpPr/>
      </xdr:nvSpPr>
      <xdr:spPr>
        <a:xfrm>
          <a:off x="3746500" y="95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66400</xdr:rowOff>
    </xdr:from>
    <xdr:ext cx="534377" cy="259045"/>
    <xdr:sp macro="" textlink="">
      <xdr:nvSpPr>
        <xdr:cNvPr id="141" name="テキスト ボックス 140"/>
        <xdr:cNvSpPr txBox="1"/>
      </xdr:nvSpPr>
      <xdr:spPr>
        <a:xfrm>
          <a:off x="3530111" y="93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148145</xdr:rowOff>
    </xdr:from>
    <xdr:to>
      <xdr:col>4</xdr:col>
      <xdr:colOff>206375</xdr:colOff>
      <xdr:row>56</xdr:row>
      <xdr:rowOff>78295</xdr:rowOff>
    </xdr:to>
    <xdr:sp macro="" textlink="">
      <xdr:nvSpPr>
        <xdr:cNvPr id="142" name="円/楕円 141"/>
        <xdr:cNvSpPr/>
      </xdr:nvSpPr>
      <xdr:spPr>
        <a:xfrm>
          <a:off x="2857500" y="95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94822</xdr:rowOff>
    </xdr:from>
    <xdr:ext cx="534377" cy="259045"/>
    <xdr:sp macro="" textlink="">
      <xdr:nvSpPr>
        <xdr:cNvPr id="143" name="テキスト ボックス 142"/>
        <xdr:cNvSpPr txBox="1"/>
      </xdr:nvSpPr>
      <xdr:spPr>
        <a:xfrm>
          <a:off x="2641111" y="93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164922</xdr:rowOff>
    </xdr:from>
    <xdr:to>
      <xdr:col>3</xdr:col>
      <xdr:colOff>3175</xdr:colOff>
      <xdr:row>56</xdr:row>
      <xdr:rowOff>95072</xdr:rowOff>
    </xdr:to>
    <xdr:sp macro="" textlink="">
      <xdr:nvSpPr>
        <xdr:cNvPr id="144" name="円/楕円 143"/>
        <xdr:cNvSpPr/>
      </xdr:nvSpPr>
      <xdr:spPr>
        <a:xfrm>
          <a:off x="1968500" y="95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111599</xdr:rowOff>
    </xdr:from>
    <xdr:ext cx="534377" cy="259045"/>
    <xdr:sp macro="" textlink="">
      <xdr:nvSpPr>
        <xdr:cNvPr id="145" name="テキスト ボックス 144"/>
        <xdr:cNvSpPr txBox="1"/>
      </xdr:nvSpPr>
      <xdr:spPr>
        <a:xfrm>
          <a:off x="1752111" y="93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70,514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168745</xdr:rowOff>
    </xdr:from>
    <xdr:to>
      <xdr:col>1</xdr:col>
      <xdr:colOff>485775</xdr:colOff>
      <xdr:row>56</xdr:row>
      <xdr:rowOff>98895</xdr:rowOff>
    </xdr:to>
    <xdr:sp macro="" textlink="">
      <xdr:nvSpPr>
        <xdr:cNvPr id="146" name="円/楕円 145"/>
        <xdr:cNvSpPr/>
      </xdr:nvSpPr>
      <xdr:spPr>
        <a:xfrm>
          <a:off x="1079500" y="95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115422</xdr:rowOff>
    </xdr:from>
    <xdr:ext cx="534377" cy="259045"/>
    <xdr:sp macro="" textlink="">
      <xdr:nvSpPr>
        <xdr:cNvPr id="147" name="テキスト ボックス 146"/>
        <xdr:cNvSpPr txBox="1"/>
      </xdr:nvSpPr>
      <xdr:spPr>
        <a:xfrm>
          <a:off x="863111" y="93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126898</xdr:rowOff>
    </xdr:from>
    <xdr:to>
      <xdr:col>6</xdr:col>
      <xdr:colOff>511175</xdr:colOff>
      <xdr:row>77</xdr:row>
      <xdr:rowOff>105181</xdr:rowOff>
    </xdr:to>
    <xdr:cxnSp macro="">
      <xdr:nvCxnSpPr>
        <xdr:cNvPr id="178" name="直線コネクタ 177"/>
        <xdr:cNvCxnSpPr/>
      </xdr:nvCxnSpPr>
      <xdr:spPr>
        <a:xfrm flipV="1">
          <a:off x="3797300" y="13157098"/>
          <a:ext cx="8382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78533</xdr:rowOff>
    </xdr:from>
    <xdr:to>
      <xdr:col>5</xdr:col>
      <xdr:colOff>358775</xdr:colOff>
      <xdr:row>77</xdr:row>
      <xdr:rowOff>105181</xdr:rowOff>
    </xdr:to>
    <xdr:cxnSp macro="">
      <xdr:nvCxnSpPr>
        <xdr:cNvPr id="181" name="直線コネクタ 180"/>
        <xdr:cNvCxnSpPr/>
      </xdr:nvCxnSpPr>
      <xdr:spPr>
        <a:xfrm>
          <a:off x="2908300" y="13280183"/>
          <a:ext cx="8890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74777</xdr:rowOff>
    </xdr:from>
    <xdr:to>
      <xdr:col>4</xdr:col>
      <xdr:colOff>155575</xdr:colOff>
      <xdr:row>77</xdr:row>
      <xdr:rowOff>78533</xdr:rowOff>
    </xdr:to>
    <xdr:cxnSp macro="">
      <xdr:nvCxnSpPr>
        <xdr:cNvPr id="184" name="直線コネクタ 183"/>
        <xdr:cNvCxnSpPr/>
      </xdr:nvCxnSpPr>
      <xdr:spPr>
        <a:xfrm>
          <a:off x="2019300" y="13276427"/>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74777</xdr:rowOff>
    </xdr:from>
    <xdr:to>
      <xdr:col>2</xdr:col>
      <xdr:colOff>638175</xdr:colOff>
      <xdr:row>77</xdr:row>
      <xdr:rowOff>116579</xdr:rowOff>
    </xdr:to>
    <xdr:cxnSp macro="">
      <xdr:nvCxnSpPr>
        <xdr:cNvPr id="187" name="直線コネクタ 186"/>
        <xdr:cNvCxnSpPr/>
      </xdr:nvCxnSpPr>
      <xdr:spPr>
        <a:xfrm flipV="1">
          <a:off x="1130300" y="13276427"/>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76098</xdr:rowOff>
    </xdr:from>
    <xdr:to>
      <xdr:col>6</xdr:col>
      <xdr:colOff>561975</xdr:colOff>
      <xdr:row>77</xdr:row>
      <xdr:rowOff>6248</xdr:rowOff>
    </xdr:to>
    <xdr:sp macro="" textlink="">
      <xdr:nvSpPr>
        <xdr:cNvPr id="197" name="円/楕円 196"/>
        <xdr:cNvSpPr/>
      </xdr:nvSpPr>
      <xdr:spPr>
        <a:xfrm>
          <a:off x="4584700" y="13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98975</xdr:rowOff>
    </xdr:from>
    <xdr:ext cx="534377" cy="259045"/>
    <xdr:sp macro="" textlink="">
      <xdr:nvSpPr>
        <xdr:cNvPr id="198" name="維持補修費該当値テキスト"/>
        <xdr:cNvSpPr txBox="1"/>
      </xdr:nvSpPr>
      <xdr:spPr>
        <a:xfrm>
          <a:off x="4686300" y="129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54381</xdr:rowOff>
    </xdr:from>
    <xdr:to>
      <xdr:col>5</xdr:col>
      <xdr:colOff>409575</xdr:colOff>
      <xdr:row>77</xdr:row>
      <xdr:rowOff>155981</xdr:rowOff>
    </xdr:to>
    <xdr:sp macro="" textlink="">
      <xdr:nvSpPr>
        <xdr:cNvPr id="199" name="円/楕円 198"/>
        <xdr:cNvSpPr/>
      </xdr:nvSpPr>
      <xdr:spPr>
        <a:xfrm>
          <a:off x="3746500" y="132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1058</xdr:rowOff>
    </xdr:from>
    <xdr:ext cx="534377" cy="259045"/>
    <xdr:sp macro="" textlink="">
      <xdr:nvSpPr>
        <xdr:cNvPr id="200" name="テキスト ボックス 199"/>
        <xdr:cNvSpPr txBox="1"/>
      </xdr:nvSpPr>
      <xdr:spPr>
        <a:xfrm>
          <a:off x="3530111" y="130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27733</xdr:rowOff>
    </xdr:from>
    <xdr:to>
      <xdr:col>4</xdr:col>
      <xdr:colOff>206375</xdr:colOff>
      <xdr:row>77</xdr:row>
      <xdr:rowOff>129333</xdr:rowOff>
    </xdr:to>
    <xdr:sp macro="" textlink="">
      <xdr:nvSpPr>
        <xdr:cNvPr id="201" name="円/楕円 200"/>
        <xdr:cNvSpPr/>
      </xdr:nvSpPr>
      <xdr:spPr>
        <a:xfrm>
          <a:off x="2857500" y="132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145860</xdr:rowOff>
    </xdr:from>
    <xdr:ext cx="534377" cy="259045"/>
    <xdr:sp macro="" textlink="">
      <xdr:nvSpPr>
        <xdr:cNvPr id="202" name="テキスト ボックス 201"/>
        <xdr:cNvSpPr txBox="1"/>
      </xdr:nvSpPr>
      <xdr:spPr>
        <a:xfrm>
          <a:off x="2641111" y="130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23977</xdr:rowOff>
    </xdr:from>
    <xdr:to>
      <xdr:col>3</xdr:col>
      <xdr:colOff>3175</xdr:colOff>
      <xdr:row>77</xdr:row>
      <xdr:rowOff>125577</xdr:rowOff>
    </xdr:to>
    <xdr:sp macro="" textlink="">
      <xdr:nvSpPr>
        <xdr:cNvPr id="203" name="円/楕円 202"/>
        <xdr:cNvSpPr/>
      </xdr:nvSpPr>
      <xdr:spPr>
        <a:xfrm>
          <a:off x="1968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142104</xdr:rowOff>
    </xdr:from>
    <xdr:ext cx="534377" cy="259045"/>
    <xdr:sp macro="" textlink="">
      <xdr:nvSpPr>
        <xdr:cNvPr id="204" name="テキスト ボックス 203"/>
        <xdr:cNvSpPr txBox="1"/>
      </xdr:nvSpPr>
      <xdr:spPr>
        <a:xfrm>
          <a:off x="1752111" y="130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65779</xdr:rowOff>
    </xdr:from>
    <xdr:to>
      <xdr:col>1</xdr:col>
      <xdr:colOff>485775</xdr:colOff>
      <xdr:row>77</xdr:row>
      <xdr:rowOff>167379</xdr:rowOff>
    </xdr:to>
    <xdr:sp macro="" textlink="">
      <xdr:nvSpPr>
        <xdr:cNvPr id="205" name="円/楕円 204"/>
        <xdr:cNvSpPr/>
      </xdr:nvSpPr>
      <xdr:spPr>
        <a:xfrm>
          <a:off x="1079500" y="132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12456</xdr:rowOff>
    </xdr:from>
    <xdr:ext cx="469744" cy="259045"/>
    <xdr:sp macro="" textlink="">
      <xdr:nvSpPr>
        <xdr:cNvPr id="206" name="テキスト ボックス 205"/>
        <xdr:cNvSpPr txBox="1"/>
      </xdr:nvSpPr>
      <xdr:spPr>
        <a:xfrm>
          <a:off x="895427" y="1304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87858</xdr:rowOff>
    </xdr:from>
    <xdr:to>
      <xdr:col>6</xdr:col>
      <xdr:colOff>511175</xdr:colOff>
      <xdr:row>98</xdr:row>
      <xdr:rowOff>146926</xdr:rowOff>
    </xdr:to>
    <xdr:cxnSp macro="">
      <xdr:nvCxnSpPr>
        <xdr:cNvPr id="236" name="直線コネクタ 235"/>
        <xdr:cNvCxnSpPr/>
      </xdr:nvCxnSpPr>
      <xdr:spPr>
        <a:xfrm flipV="1">
          <a:off x="3797300" y="16889958"/>
          <a:ext cx="8382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146926</xdr:rowOff>
    </xdr:from>
    <xdr:to>
      <xdr:col>5</xdr:col>
      <xdr:colOff>358775</xdr:colOff>
      <xdr:row>99</xdr:row>
      <xdr:rowOff>6578</xdr:rowOff>
    </xdr:to>
    <xdr:cxnSp macro="">
      <xdr:nvCxnSpPr>
        <xdr:cNvPr id="239" name="直線コネクタ 238"/>
        <xdr:cNvCxnSpPr/>
      </xdr:nvCxnSpPr>
      <xdr:spPr>
        <a:xfrm flipV="1">
          <a:off x="2908300" y="16949026"/>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6578</xdr:rowOff>
    </xdr:from>
    <xdr:to>
      <xdr:col>4</xdr:col>
      <xdr:colOff>155575</xdr:colOff>
      <xdr:row>99</xdr:row>
      <xdr:rowOff>27267</xdr:rowOff>
    </xdr:to>
    <xdr:cxnSp macro="">
      <xdr:nvCxnSpPr>
        <xdr:cNvPr id="242" name="直線コネクタ 241"/>
        <xdr:cNvCxnSpPr/>
      </xdr:nvCxnSpPr>
      <xdr:spPr>
        <a:xfrm flipV="1">
          <a:off x="2019300" y="16980128"/>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24194</xdr:rowOff>
    </xdr:from>
    <xdr:to>
      <xdr:col>2</xdr:col>
      <xdr:colOff>638175</xdr:colOff>
      <xdr:row>99</xdr:row>
      <xdr:rowOff>27267</xdr:rowOff>
    </xdr:to>
    <xdr:cxnSp macro="">
      <xdr:nvCxnSpPr>
        <xdr:cNvPr id="245" name="直線コネクタ 244"/>
        <xdr:cNvCxnSpPr/>
      </xdr:nvCxnSpPr>
      <xdr:spPr>
        <a:xfrm>
          <a:off x="1130300" y="16997744"/>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37058</xdr:rowOff>
    </xdr:from>
    <xdr:to>
      <xdr:col>6</xdr:col>
      <xdr:colOff>561975</xdr:colOff>
      <xdr:row>98</xdr:row>
      <xdr:rowOff>138658</xdr:rowOff>
    </xdr:to>
    <xdr:sp macro="" textlink="">
      <xdr:nvSpPr>
        <xdr:cNvPr id="255" name="円/楕円 254"/>
        <xdr:cNvSpPr/>
      </xdr:nvSpPr>
      <xdr:spPr>
        <a:xfrm>
          <a:off x="4584700" y="16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15485</xdr:rowOff>
    </xdr:from>
    <xdr:ext cx="534377" cy="259045"/>
    <xdr:sp macro="" textlink="">
      <xdr:nvSpPr>
        <xdr:cNvPr id="256" name="扶助費該当値テキスト"/>
        <xdr:cNvSpPr txBox="1"/>
      </xdr:nvSpPr>
      <xdr:spPr>
        <a:xfrm>
          <a:off x="4686300" y="1681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96126</xdr:rowOff>
    </xdr:from>
    <xdr:to>
      <xdr:col>5</xdr:col>
      <xdr:colOff>409575</xdr:colOff>
      <xdr:row>99</xdr:row>
      <xdr:rowOff>26276</xdr:rowOff>
    </xdr:to>
    <xdr:sp macro="" textlink="">
      <xdr:nvSpPr>
        <xdr:cNvPr id="257" name="円/楕円 256"/>
        <xdr:cNvSpPr/>
      </xdr:nvSpPr>
      <xdr:spPr>
        <a:xfrm>
          <a:off x="3746500" y="168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17403</xdr:rowOff>
    </xdr:from>
    <xdr:ext cx="534377" cy="259045"/>
    <xdr:sp macro="" textlink="">
      <xdr:nvSpPr>
        <xdr:cNvPr id="258" name="テキスト ボックス 257"/>
        <xdr:cNvSpPr txBox="1"/>
      </xdr:nvSpPr>
      <xdr:spPr>
        <a:xfrm>
          <a:off x="3530111" y="169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127228</xdr:rowOff>
    </xdr:from>
    <xdr:to>
      <xdr:col>4</xdr:col>
      <xdr:colOff>206375</xdr:colOff>
      <xdr:row>99</xdr:row>
      <xdr:rowOff>57378</xdr:rowOff>
    </xdr:to>
    <xdr:sp macro="" textlink="">
      <xdr:nvSpPr>
        <xdr:cNvPr id="259" name="円/楕円 258"/>
        <xdr:cNvSpPr/>
      </xdr:nvSpPr>
      <xdr:spPr>
        <a:xfrm>
          <a:off x="2857500" y="169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48505</xdr:rowOff>
    </xdr:from>
    <xdr:ext cx="534377" cy="259045"/>
    <xdr:sp macro="" textlink="">
      <xdr:nvSpPr>
        <xdr:cNvPr id="260" name="テキスト ボックス 259"/>
        <xdr:cNvSpPr txBox="1"/>
      </xdr:nvSpPr>
      <xdr:spPr>
        <a:xfrm>
          <a:off x="2641111" y="170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147917</xdr:rowOff>
    </xdr:from>
    <xdr:to>
      <xdr:col>3</xdr:col>
      <xdr:colOff>3175</xdr:colOff>
      <xdr:row>99</xdr:row>
      <xdr:rowOff>78067</xdr:rowOff>
    </xdr:to>
    <xdr:sp macro="" textlink="">
      <xdr:nvSpPr>
        <xdr:cNvPr id="261" name="円/楕円 260"/>
        <xdr:cNvSpPr/>
      </xdr:nvSpPr>
      <xdr:spPr>
        <a:xfrm>
          <a:off x="1968500" y="169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69194</xdr:rowOff>
    </xdr:from>
    <xdr:ext cx="534377" cy="259045"/>
    <xdr:sp macro="" textlink="">
      <xdr:nvSpPr>
        <xdr:cNvPr id="262" name="テキスト ボックス 261"/>
        <xdr:cNvSpPr txBox="1"/>
      </xdr:nvSpPr>
      <xdr:spPr>
        <a:xfrm>
          <a:off x="1752111" y="170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144844</xdr:rowOff>
    </xdr:from>
    <xdr:to>
      <xdr:col>1</xdr:col>
      <xdr:colOff>485775</xdr:colOff>
      <xdr:row>99</xdr:row>
      <xdr:rowOff>74994</xdr:rowOff>
    </xdr:to>
    <xdr:sp macro="" textlink="">
      <xdr:nvSpPr>
        <xdr:cNvPr id="263" name="円/楕円 262"/>
        <xdr:cNvSpPr/>
      </xdr:nvSpPr>
      <xdr:spPr>
        <a:xfrm>
          <a:off x="1079500" y="169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66121</xdr:rowOff>
    </xdr:from>
    <xdr:ext cx="534377" cy="259045"/>
    <xdr:sp macro="" textlink="">
      <xdr:nvSpPr>
        <xdr:cNvPr id="264" name="テキスト ボックス 263"/>
        <xdr:cNvSpPr txBox="1"/>
      </xdr:nvSpPr>
      <xdr:spPr>
        <a:xfrm>
          <a:off x="863111" y="1703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93447</xdr:rowOff>
    </xdr:from>
    <xdr:to>
      <xdr:col>15</xdr:col>
      <xdr:colOff>180975</xdr:colOff>
      <xdr:row>37</xdr:row>
      <xdr:rowOff>94256</xdr:rowOff>
    </xdr:to>
    <xdr:cxnSp macro="">
      <xdr:nvCxnSpPr>
        <xdr:cNvPr id="297" name="直線コネクタ 296"/>
        <xdr:cNvCxnSpPr/>
      </xdr:nvCxnSpPr>
      <xdr:spPr>
        <a:xfrm flipV="1">
          <a:off x="9639300" y="6437097"/>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55890</xdr:rowOff>
    </xdr:from>
    <xdr:to>
      <xdr:col>14</xdr:col>
      <xdr:colOff>28575</xdr:colOff>
      <xdr:row>37</xdr:row>
      <xdr:rowOff>94256</xdr:rowOff>
    </xdr:to>
    <xdr:cxnSp macro="">
      <xdr:nvCxnSpPr>
        <xdr:cNvPr id="300" name="直線コネクタ 299"/>
        <xdr:cNvCxnSpPr/>
      </xdr:nvCxnSpPr>
      <xdr:spPr>
        <a:xfrm>
          <a:off x="8750300" y="6399540"/>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55890</xdr:rowOff>
    </xdr:from>
    <xdr:to>
      <xdr:col>12</xdr:col>
      <xdr:colOff>511175</xdr:colOff>
      <xdr:row>37</xdr:row>
      <xdr:rowOff>62586</xdr:rowOff>
    </xdr:to>
    <xdr:cxnSp macro="">
      <xdr:nvCxnSpPr>
        <xdr:cNvPr id="303" name="直線コネクタ 302"/>
        <xdr:cNvCxnSpPr/>
      </xdr:nvCxnSpPr>
      <xdr:spPr>
        <a:xfrm flipV="1">
          <a:off x="7861300" y="6399540"/>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42764</xdr:rowOff>
    </xdr:from>
    <xdr:to>
      <xdr:col>11</xdr:col>
      <xdr:colOff>307975</xdr:colOff>
      <xdr:row>37</xdr:row>
      <xdr:rowOff>62586</xdr:rowOff>
    </xdr:to>
    <xdr:cxnSp macro="">
      <xdr:nvCxnSpPr>
        <xdr:cNvPr id="306" name="直線コネクタ 305"/>
        <xdr:cNvCxnSpPr/>
      </xdr:nvCxnSpPr>
      <xdr:spPr>
        <a:xfrm>
          <a:off x="6972300" y="6386414"/>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42647</xdr:rowOff>
    </xdr:from>
    <xdr:to>
      <xdr:col>15</xdr:col>
      <xdr:colOff>231775</xdr:colOff>
      <xdr:row>37</xdr:row>
      <xdr:rowOff>144247</xdr:rowOff>
    </xdr:to>
    <xdr:sp macro="" textlink="">
      <xdr:nvSpPr>
        <xdr:cNvPr id="316" name="円/楕円 315"/>
        <xdr:cNvSpPr/>
      </xdr:nvSpPr>
      <xdr:spPr>
        <a:xfrm>
          <a:off x="10426700" y="63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21074</xdr:rowOff>
    </xdr:from>
    <xdr:ext cx="534377" cy="259045"/>
    <xdr:sp macro="" textlink="">
      <xdr:nvSpPr>
        <xdr:cNvPr id="317" name="補助費等該当値テキスト"/>
        <xdr:cNvSpPr txBox="1"/>
      </xdr:nvSpPr>
      <xdr:spPr>
        <a:xfrm>
          <a:off x="10528300" y="636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40,856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43456</xdr:rowOff>
    </xdr:from>
    <xdr:to>
      <xdr:col>14</xdr:col>
      <xdr:colOff>79375</xdr:colOff>
      <xdr:row>37</xdr:row>
      <xdr:rowOff>145056</xdr:rowOff>
    </xdr:to>
    <xdr:sp macro="" textlink="">
      <xdr:nvSpPr>
        <xdr:cNvPr id="318" name="円/楕円 317"/>
        <xdr:cNvSpPr/>
      </xdr:nvSpPr>
      <xdr:spPr>
        <a:xfrm>
          <a:off x="9588500" y="63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136183</xdr:rowOff>
    </xdr:from>
    <xdr:ext cx="534377" cy="259045"/>
    <xdr:sp macro="" textlink="">
      <xdr:nvSpPr>
        <xdr:cNvPr id="319" name="テキスト ボックス 318"/>
        <xdr:cNvSpPr txBox="1"/>
      </xdr:nvSpPr>
      <xdr:spPr>
        <a:xfrm>
          <a:off x="9372111" y="647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5090</xdr:rowOff>
    </xdr:from>
    <xdr:to>
      <xdr:col>12</xdr:col>
      <xdr:colOff>561975</xdr:colOff>
      <xdr:row>37</xdr:row>
      <xdr:rowOff>106690</xdr:rowOff>
    </xdr:to>
    <xdr:sp macro="" textlink="">
      <xdr:nvSpPr>
        <xdr:cNvPr id="320" name="円/楕円 319"/>
        <xdr:cNvSpPr/>
      </xdr:nvSpPr>
      <xdr:spPr>
        <a:xfrm>
          <a:off x="8699500" y="63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97817</xdr:rowOff>
    </xdr:from>
    <xdr:ext cx="534377" cy="259045"/>
    <xdr:sp macro="" textlink="">
      <xdr:nvSpPr>
        <xdr:cNvPr id="321" name="テキスト ボックス 320"/>
        <xdr:cNvSpPr txBox="1"/>
      </xdr:nvSpPr>
      <xdr:spPr>
        <a:xfrm>
          <a:off x="8483111" y="64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11786</xdr:rowOff>
    </xdr:from>
    <xdr:to>
      <xdr:col>11</xdr:col>
      <xdr:colOff>358775</xdr:colOff>
      <xdr:row>37</xdr:row>
      <xdr:rowOff>113386</xdr:rowOff>
    </xdr:to>
    <xdr:sp macro="" textlink="">
      <xdr:nvSpPr>
        <xdr:cNvPr id="322" name="円/楕円 321"/>
        <xdr:cNvSpPr/>
      </xdr:nvSpPr>
      <xdr:spPr>
        <a:xfrm>
          <a:off x="7810500" y="63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104513</xdr:rowOff>
    </xdr:from>
    <xdr:ext cx="534377" cy="259045"/>
    <xdr:sp macro="" textlink="">
      <xdr:nvSpPr>
        <xdr:cNvPr id="323" name="テキスト ボックス 322"/>
        <xdr:cNvSpPr txBox="1"/>
      </xdr:nvSpPr>
      <xdr:spPr>
        <a:xfrm>
          <a:off x="7594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163414</xdr:rowOff>
    </xdr:from>
    <xdr:to>
      <xdr:col>10</xdr:col>
      <xdr:colOff>155575</xdr:colOff>
      <xdr:row>37</xdr:row>
      <xdr:rowOff>93564</xdr:rowOff>
    </xdr:to>
    <xdr:sp macro="" textlink="">
      <xdr:nvSpPr>
        <xdr:cNvPr id="324" name="円/楕円 323"/>
        <xdr:cNvSpPr/>
      </xdr:nvSpPr>
      <xdr:spPr>
        <a:xfrm>
          <a:off x="6921500" y="63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84691</xdr:rowOff>
    </xdr:from>
    <xdr:ext cx="534377" cy="259045"/>
    <xdr:sp macro="" textlink="">
      <xdr:nvSpPr>
        <xdr:cNvPr id="325" name="テキスト ボックス 324"/>
        <xdr:cNvSpPr txBox="1"/>
      </xdr:nvSpPr>
      <xdr:spPr>
        <a:xfrm>
          <a:off x="6705111" y="64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109214</xdr:rowOff>
    </xdr:from>
    <xdr:to>
      <xdr:col>15</xdr:col>
      <xdr:colOff>180975</xdr:colOff>
      <xdr:row>55</xdr:row>
      <xdr:rowOff>123113</xdr:rowOff>
    </xdr:to>
    <xdr:cxnSp macro="">
      <xdr:nvCxnSpPr>
        <xdr:cNvPr id="352" name="直線コネクタ 351"/>
        <xdr:cNvCxnSpPr/>
      </xdr:nvCxnSpPr>
      <xdr:spPr>
        <a:xfrm flipV="1">
          <a:off x="9639300" y="9538964"/>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43486</xdr:rowOff>
    </xdr:from>
    <xdr:to>
      <xdr:col>14</xdr:col>
      <xdr:colOff>28575</xdr:colOff>
      <xdr:row>55</xdr:row>
      <xdr:rowOff>123113</xdr:rowOff>
    </xdr:to>
    <xdr:cxnSp macro="">
      <xdr:nvCxnSpPr>
        <xdr:cNvPr id="355" name="直線コネクタ 354"/>
        <xdr:cNvCxnSpPr/>
      </xdr:nvCxnSpPr>
      <xdr:spPr>
        <a:xfrm>
          <a:off x="8750300" y="9473236"/>
          <a:ext cx="889000" cy="7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43486</xdr:rowOff>
    </xdr:from>
    <xdr:to>
      <xdr:col>12</xdr:col>
      <xdr:colOff>511175</xdr:colOff>
      <xdr:row>56</xdr:row>
      <xdr:rowOff>20759</xdr:rowOff>
    </xdr:to>
    <xdr:cxnSp macro="">
      <xdr:nvCxnSpPr>
        <xdr:cNvPr id="358" name="直線コネクタ 357"/>
        <xdr:cNvCxnSpPr/>
      </xdr:nvCxnSpPr>
      <xdr:spPr>
        <a:xfrm flipV="1">
          <a:off x="7861300" y="9473236"/>
          <a:ext cx="889000" cy="14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20759</xdr:rowOff>
    </xdr:from>
    <xdr:to>
      <xdr:col>11</xdr:col>
      <xdr:colOff>307975</xdr:colOff>
      <xdr:row>56</xdr:row>
      <xdr:rowOff>142448</xdr:rowOff>
    </xdr:to>
    <xdr:cxnSp macro="">
      <xdr:nvCxnSpPr>
        <xdr:cNvPr id="361" name="直線コネクタ 360"/>
        <xdr:cNvCxnSpPr/>
      </xdr:nvCxnSpPr>
      <xdr:spPr>
        <a:xfrm flipV="1">
          <a:off x="6972300" y="9621959"/>
          <a:ext cx="889000" cy="12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58414</xdr:rowOff>
    </xdr:from>
    <xdr:to>
      <xdr:col>15</xdr:col>
      <xdr:colOff>231775</xdr:colOff>
      <xdr:row>55</xdr:row>
      <xdr:rowOff>160014</xdr:rowOff>
    </xdr:to>
    <xdr:sp macro="" textlink="">
      <xdr:nvSpPr>
        <xdr:cNvPr id="371" name="円/楕円 370"/>
        <xdr:cNvSpPr/>
      </xdr:nvSpPr>
      <xdr:spPr>
        <a:xfrm>
          <a:off x="10426700" y="94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81291</xdr:rowOff>
    </xdr:from>
    <xdr:ext cx="599010" cy="259045"/>
    <xdr:sp macro="" textlink="">
      <xdr:nvSpPr>
        <xdr:cNvPr id="372" name="普通建設事業費該当値テキスト"/>
        <xdr:cNvSpPr txBox="1"/>
      </xdr:nvSpPr>
      <xdr:spPr>
        <a:xfrm>
          <a:off x="10528300" y="933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119,168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72313</xdr:rowOff>
    </xdr:from>
    <xdr:to>
      <xdr:col>14</xdr:col>
      <xdr:colOff>79375</xdr:colOff>
      <xdr:row>56</xdr:row>
      <xdr:rowOff>2463</xdr:rowOff>
    </xdr:to>
    <xdr:sp macro="" textlink="">
      <xdr:nvSpPr>
        <xdr:cNvPr id="373" name="円/楕円 372"/>
        <xdr:cNvSpPr/>
      </xdr:nvSpPr>
      <xdr:spPr>
        <a:xfrm>
          <a:off x="9588500" y="95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18990</xdr:rowOff>
    </xdr:from>
    <xdr:ext cx="599010" cy="259045"/>
    <xdr:sp macro="" textlink="">
      <xdr:nvSpPr>
        <xdr:cNvPr id="374" name="テキスト ボックス 373"/>
        <xdr:cNvSpPr txBox="1"/>
      </xdr:nvSpPr>
      <xdr:spPr>
        <a:xfrm>
          <a:off x="9339794" y="927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164136</xdr:rowOff>
    </xdr:from>
    <xdr:to>
      <xdr:col>12</xdr:col>
      <xdr:colOff>561975</xdr:colOff>
      <xdr:row>55</xdr:row>
      <xdr:rowOff>94286</xdr:rowOff>
    </xdr:to>
    <xdr:sp macro="" textlink="">
      <xdr:nvSpPr>
        <xdr:cNvPr id="375" name="円/楕円 374"/>
        <xdr:cNvSpPr/>
      </xdr:nvSpPr>
      <xdr:spPr>
        <a:xfrm>
          <a:off x="8699500" y="94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110813</xdr:rowOff>
    </xdr:from>
    <xdr:ext cx="599010" cy="259045"/>
    <xdr:sp macro="" textlink="">
      <xdr:nvSpPr>
        <xdr:cNvPr id="376" name="テキスト ボックス 375"/>
        <xdr:cNvSpPr txBox="1"/>
      </xdr:nvSpPr>
      <xdr:spPr>
        <a:xfrm>
          <a:off x="8450794" y="919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141409</xdr:rowOff>
    </xdr:from>
    <xdr:to>
      <xdr:col>11</xdr:col>
      <xdr:colOff>358775</xdr:colOff>
      <xdr:row>56</xdr:row>
      <xdr:rowOff>71559</xdr:rowOff>
    </xdr:to>
    <xdr:sp macro="" textlink="">
      <xdr:nvSpPr>
        <xdr:cNvPr id="377" name="円/楕円 376"/>
        <xdr:cNvSpPr/>
      </xdr:nvSpPr>
      <xdr:spPr>
        <a:xfrm>
          <a:off x="7810500" y="95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88086</xdr:rowOff>
    </xdr:from>
    <xdr:ext cx="599010" cy="259045"/>
    <xdr:sp macro="" textlink="">
      <xdr:nvSpPr>
        <xdr:cNvPr id="378" name="テキスト ボックス 377"/>
        <xdr:cNvSpPr txBox="1"/>
      </xdr:nvSpPr>
      <xdr:spPr>
        <a:xfrm>
          <a:off x="7561794" y="93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101,015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91648</xdr:rowOff>
    </xdr:from>
    <xdr:to>
      <xdr:col>10</xdr:col>
      <xdr:colOff>155575</xdr:colOff>
      <xdr:row>57</xdr:row>
      <xdr:rowOff>21798</xdr:rowOff>
    </xdr:to>
    <xdr:sp macro="" textlink="">
      <xdr:nvSpPr>
        <xdr:cNvPr id="379" name="円/楕円 378"/>
        <xdr:cNvSpPr/>
      </xdr:nvSpPr>
      <xdr:spPr>
        <a:xfrm>
          <a:off x="6921500" y="96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12925</xdr:rowOff>
    </xdr:from>
    <xdr:ext cx="534377" cy="259045"/>
    <xdr:sp macro="" textlink="">
      <xdr:nvSpPr>
        <xdr:cNvPr id="380" name="テキスト ボックス 379"/>
        <xdr:cNvSpPr txBox="1"/>
      </xdr:nvSpPr>
      <xdr:spPr>
        <a:xfrm>
          <a:off x="6705111" y="97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127683</xdr:rowOff>
    </xdr:from>
    <xdr:to>
      <xdr:col>15</xdr:col>
      <xdr:colOff>180975</xdr:colOff>
      <xdr:row>76</xdr:row>
      <xdr:rowOff>141179</xdr:rowOff>
    </xdr:to>
    <xdr:cxnSp macro="">
      <xdr:nvCxnSpPr>
        <xdr:cNvPr id="409" name="直線コネクタ 408"/>
        <xdr:cNvCxnSpPr/>
      </xdr:nvCxnSpPr>
      <xdr:spPr>
        <a:xfrm>
          <a:off x="9639300" y="12986433"/>
          <a:ext cx="838200" cy="18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127683</xdr:rowOff>
    </xdr:from>
    <xdr:to>
      <xdr:col>14</xdr:col>
      <xdr:colOff>28575</xdr:colOff>
      <xdr:row>75</xdr:row>
      <xdr:rowOff>128986</xdr:rowOff>
    </xdr:to>
    <xdr:cxnSp macro="">
      <xdr:nvCxnSpPr>
        <xdr:cNvPr id="412" name="直線コネクタ 411"/>
        <xdr:cNvCxnSpPr/>
      </xdr:nvCxnSpPr>
      <xdr:spPr>
        <a:xfrm flipV="1">
          <a:off x="8750300" y="12986433"/>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90379</xdr:rowOff>
    </xdr:from>
    <xdr:to>
      <xdr:col>15</xdr:col>
      <xdr:colOff>231775</xdr:colOff>
      <xdr:row>77</xdr:row>
      <xdr:rowOff>20529</xdr:rowOff>
    </xdr:to>
    <xdr:sp macro="" textlink="">
      <xdr:nvSpPr>
        <xdr:cNvPr id="422" name="円/楕円 421"/>
        <xdr:cNvSpPr/>
      </xdr:nvSpPr>
      <xdr:spPr>
        <a:xfrm>
          <a:off x="10426700" y="131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113256</xdr:rowOff>
    </xdr:from>
    <xdr:ext cx="534377" cy="259045"/>
    <xdr:sp macro="" textlink="">
      <xdr:nvSpPr>
        <xdr:cNvPr id="423" name="普通建設事業費 （ うち新規整備　）該当値テキスト"/>
        <xdr:cNvSpPr txBox="1"/>
      </xdr:nvSpPr>
      <xdr:spPr>
        <a:xfrm>
          <a:off x="10528300" y="129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76883</xdr:rowOff>
    </xdr:from>
    <xdr:to>
      <xdr:col>14</xdr:col>
      <xdr:colOff>79375</xdr:colOff>
      <xdr:row>76</xdr:row>
      <xdr:rowOff>7032</xdr:rowOff>
    </xdr:to>
    <xdr:sp macro="" textlink="">
      <xdr:nvSpPr>
        <xdr:cNvPr id="424" name="円/楕円 423"/>
        <xdr:cNvSpPr/>
      </xdr:nvSpPr>
      <xdr:spPr>
        <a:xfrm>
          <a:off x="9588500" y="12935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23560</xdr:rowOff>
    </xdr:from>
    <xdr:ext cx="534377" cy="259045"/>
    <xdr:sp macro="" textlink="">
      <xdr:nvSpPr>
        <xdr:cNvPr id="425" name="テキスト ボックス 424"/>
        <xdr:cNvSpPr txBox="1"/>
      </xdr:nvSpPr>
      <xdr:spPr>
        <a:xfrm>
          <a:off x="9372111" y="127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78186</xdr:rowOff>
    </xdr:from>
    <xdr:to>
      <xdr:col>12</xdr:col>
      <xdr:colOff>561975</xdr:colOff>
      <xdr:row>76</xdr:row>
      <xdr:rowOff>8336</xdr:rowOff>
    </xdr:to>
    <xdr:sp macro="" textlink="">
      <xdr:nvSpPr>
        <xdr:cNvPr id="426" name="円/楕円 425"/>
        <xdr:cNvSpPr/>
      </xdr:nvSpPr>
      <xdr:spPr>
        <a:xfrm>
          <a:off x="8699500" y="129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24863</xdr:rowOff>
    </xdr:from>
    <xdr:ext cx="534377" cy="259045"/>
    <xdr:sp macro="" textlink="">
      <xdr:nvSpPr>
        <xdr:cNvPr id="427" name="テキスト ボックス 426"/>
        <xdr:cNvSpPr txBox="1"/>
      </xdr:nvSpPr>
      <xdr:spPr>
        <a:xfrm>
          <a:off x="8483111" y="1271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158766</xdr:rowOff>
    </xdr:from>
    <xdr:to>
      <xdr:col>15</xdr:col>
      <xdr:colOff>180975</xdr:colOff>
      <xdr:row>97</xdr:row>
      <xdr:rowOff>88568</xdr:rowOff>
    </xdr:to>
    <xdr:cxnSp macro="">
      <xdr:nvCxnSpPr>
        <xdr:cNvPr id="452" name="直線コネクタ 451"/>
        <xdr:cNvCxnSpPr/>
      </xdr:nvCxnSpPr>
      <xdr:spPr>
        <a:xfrm flipV="1">
          <a:off x="9639300" y="16617966"/>
          <a:ext cx="838200" cy="10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122383</xdr:rowOff>
    </xdr:from>
    <xdr:to>
      <xdr:col>14</xdr:col>
      <xdr:colOff>28575</xdr:colOff>
      <xdr:row>97</xdr:row>
      <xdr:rowOff>88568</xdr:rowOff>
    </xdr:to>
    <xdr:cxnSp macro="">
      <xdr:nvCxnSpPr>
        <xdr:cNvPr id="455" name="直線コネクタ 454"/>
        <xdr:cNvCxnSpPr/>
      </xdr:nvCxnSpPr>
      <xdr:spPr>
        <a:xfrm>
          <a:off x="8750300" y="16581583"/>
          <a:ext cx="889000" cy="1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107966</xdr:rowOff>
    </xdr:from>
    <xdr:to>
      <xdr:col>15</xdr:col>
      <xdr:colOff>231775</xdr:colOff>
      <xdr:row>97</xdr:row>
      <xdr:rowOff>38116</xdr:rowOff>
    </xdr:to>
    <xdr:sp macro="" textlink="">
      <xdr:nvSpPr>
        <xdr:cNvPr id="465" name="円/楕円 464"/>
        <xdr:cNvSpPr/>
      </xdr:nvSpPr>
      <xdr:spPr>
        <a:xfrm>
          <a:off x="10426700" y="165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86393</xdr:rowOff>
    </xdr:from>
    <xdr:ext cx="534377" cy="259045"/>
    <xdr:sp macro="" textlink="">
      <xdr:nvSpPr>
        <xdr:cNvPr id="466" name="普通建設事業費 （ うち更新整備　）該当値テキスト"/>
        <xdr:cNvSpPr txBox="1"/>
      </xdr:nvSpPr>
      <xdr:spPr>
        <a:xfrm>
          <a:off x="10528300" y="1654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37768</xdr:rowOff>
    </xdr:from>
    <xdr:to>
      <xdr:col>14</xdr:col>
      <xdr:colOff>79375</xdr:colOff>
      <xdr:row>97</xdr:row>
      <xdr:rowOff>139368</xdr:rowOff>
    </xdr:to>
    <xdr:sp macro="" textlink="">
      <xdr:nvSpPr>
        <xdr:cNvPr id="467" name="円/楕円 466"/>
        <xdr:cNvSpPr/>
      </xdr:nvSpPr>
      <xdr:spPr>
        <a:xfrm>
          <a:off x="9588500" y="166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130495</xdr:rowOff>
    </xdr:from>
    <xdr:ext cx="534377" cy="259045"/>
    <xdr:sp macro="" textlink="">
      <xdr:nvSpPr>
        <xdr:cNvPr id="468" name="テキスト ボックス 467"/>
        <xdr:cNvSpPr txBox="1"/>
      </xdr:nvSpPr>
      <xdr:spPr>
        <a:xfrm>
          <a:off x="9372111" y="167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71583</xdr:rowOff>
    </xdr:from>
    <xdr:to>
      <xdr:col>12</xdr:col>
      <xdr:colOff>561975</xdr:colOff>
      <xdr:row>97</xdr:row>
      <xdr:rowOff>1733</xdr:rowOff>
    </xdr:to>
    <xdr:sp macro="" textlink="">
      <xdr:nvSpPr>
        <xdr:cNvPr id="469" name="円/楕円 468"/>
        <xdr:cNvSpPr/>
      </xdr:nvSpPr>
      <xdr:spPr>
        <a:xfrm>
          <a:off x="8699500" y="165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18260</xdr:rowOff>
    </xdr:from>
    <xdr:ext cx="534377" cy="259045"/>
    <xdr:sp macro="" textlink="">
      <xdr:nvSpPr>
        <xdr:cNvPr id="470" name="テキスト ボックス 469"/>
        <xdr:cNvSpPr txBox="1"/>
      </xdr:nvSpPr>
      <xdr:spPr>
        <a:xfrm>
          <a:off x="8483111" y="1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118806</xdr:rowOff>
    </xdr:from>
    <xdr:to>
      <xdr:col>23</xdr:col>
      <xdr:colOff>517525</xdr:colOff>
      <xdr:row>38</xdr:row>
      <xdr:rowOff>119446</xdr:rowOff>
    </xdr:to>
    <xdr:cxnSp macro="">
      <xdr:nvCxnSpPr>
        <xdr:cNvPr id="497" name="直線コネクタ 496"/>
        <xdr:cNvCxnSpPr/>
      </xdr:nvCxnSpPr>
      <xdr:spPr>
        <a:xfrm flipV="1">
          <a:off x="15481300" y="6633906"/>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51598</xdr:rowOff>
    </xdr:from>
    <xdr:to>
      <xdr:col>22</xdr:col>
      <xdr:colOff>365125</xdr:colOff>
      <xdr:row>38</xdr:row>
      <xdr:rowOff>119446</xdr:rowOff>
    </xdr:to>
    <xdr:cxnSp macro="">
      <xdr:nvCxnSpPr>
        <xdr:cNvPr id="500" name="直線コネクタ 499"/>
        <xdr:cNvCxnSpPr/>
      </xdr:nvCxnSpPr>
      <xdr:spPr>
        <a:xfrm>
          <a:off x="14592300" y="6395248"/>
          <a:ext cx="889000" cy="2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51598</xdr:rowOff>
    </xdr:from>
    <xdr:to>
      <xdr:col>21</xdr:col>
      <xdr:colOff>161925</xdr:colOff>
      <xdr:row>37</xdr:row>
      <xdr:rowOff>126830</xdr:rowOff>
    </xdr:to>
    <xdr:cxnSp macro="">
      <xdr:nvCxnSpPr>
        <xdr:cNvPr id="503" name="直線コネクタ 502"/>
        <xdr:cNvCxnSpPr/>
      </xdr:nvCxnSpPr>
      <xdr:spPr>
        <a:xfrm flipV="1">
          <a:off x="13703300" y="6395248"/>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31664</xdr:rowOff>
    </xdr:from>
    <xdr:to>
      <xdr:col>19</xdr:col>
      <xdr:colOff>644525</xdr:colOff>
      <xdr:row>37</xdr:row>
      <xdr:rowOff>126830</xdr:rowOff>
    </xdr:to>
    <xdr:cxnSp macro="">
      <xdr:nvCxnSpPr>
        <xdr:cNvPr id="506" name="直線コネクタ 505"/>
        <xdr:cNvCxnSpPr/>
      </xdr:nvCxnSpPr>
      <xdr:spPr>
        <a:xfrm>
          <a:off x="12814300" y="6375314"/>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827</xdr:rowOff>
    </xdr:from>
    <xdr:ext cx="469744" cy="259045"/>
    <xdr:sp macro="" textlink="">
      <xdr:nvSpPr>
        <xdr:cNvPr id="508" name="テキスト ボックス 507"/>
        <xdr:cNvSpPr txBox="1"/>
      </xdr:nvSpPr>
      <xdr:spPr>
        <a:xfrm>
          <a:off x="13468427" y="65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96931</xdr:rowOff>
    </xdr:from>
    <xdr:ext cx="534377" cy="259045"/>
    <xdr:sp macro="" textlink="">
      <xdr:nvSpPr>
        <xdr:cNvPr id="510" name="テキスト ボックス 509"/>
        <xdr:cNvSpPr txBox="1"/>
      </xdr:nvSpPr>
      <xdr:spPr>
        <a:xfrm>
          <a:off x="12547111" y="6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68006</xdr:rowOff>
    </xdr:from>
    <xdr:to>
      <xdr:col>23</xdr:col>
      <xdr:colOff>568325</xdr:colOff>
      <xdr:row>38</xdr:row>
      <xdr:rowOff>169606</xdr:rowOff>
    </xdr:to>
    <xdr:sp macro="" textlink="">
      <xdr:nvSpPr>
        <xdr:cNvPr id="516" name="円/楕円 515"/>
        <xdr:cNvSpPr/>
      </xdr:nvSpPr>
      <xdr:spPr>
        <a:xfrm>
          <a:off x="16268700" y="65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154383</xdr:rowOff>
    </xdr:from>
    <xdr:ext cx="378565" cy="259045"/>
    <xdr:sp macro="" textlink="">
      <xdr:nvSpPr>
        <xdr:cNvPr id="517" name="災害復旧事業費該当値テキスト"/>
        <xdr:cNvSpPr txBox="1"/>
      </xdr:nvSpPr>
      <xdr:spPr>
        <a:xfrm>
          <a:off x="16370300" y="649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68646</xdr:rowOff>
    </xdr:from>
    <xdr:to>
      <xdr:col>22</xdr:col>
      <xdr:colOff>415925</xdr:colOff>
      <xdr:row>38</xdr:row>
      <xdr:rowOff>170246</xdr:rowOff>
    </xdr:to>
    <xdr:sp macro="" textlink="">
      <xdr:nvSpPr>
        <xdr:cNvPr id="518" name="円/楕円 517"/>
        <xdr:cNvSpPr/>
      </xdr:nvSpPr>
      <xdr:spPr>
        <a:xfrm>
          <a:off x="15430500" y="6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161373</xdr:rowOff>
    </xdr:from>
    <xdr:ext cx="378565" cy="259045"/>
    <xdr:sp macro="" textlink="">
      <xdr:nvSpPr>
        <xdr:cNvPr id="519" name="テキスト ボックス 518"/>
        <xdr:cNvSpPr txBox="1"/>
      </xdr:nvSpPr>
      <xdr:spPr>
        <a:xfrm>
          <a:off x="15292017" y="6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798</xdr:rowOff>
    </xdr:from>
    <xdr:to>
      <xdr:col>21</xdr:col>
      <xdr:colOff>212725</xdr:colOff>
      <xdr:row>37</xdr:row>
      <xdr:rowOff>102398</xdr:rowOff>
    </xdr:to>
    <xdr:sp macro="" textlink="">
      <xdr:nvSpPr>
        <xdr:cNvPr id="520" name="円/楕円 519"/>
        <xdr:cNvSpPr/>
      </xdr:nvSpPr>
      <xdr:spPr>
        <a:xfrm>
          <a:off x="14541500" y="63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118925</xdr:rowOff>
    </xdr:from>
    <xdr:ext cx="534377" cy="259045"/>
    <xdr:sp macro="" textlink="">
      <xdr:nvSpPr>
        <xdr:cNvPr id="521" name="テキスト ボックス 520"/>
        <xdr:cNvSpPr txBox="1"/>
      </xdr:nvSpPr>
      <xdr:spPr>
        <a:xfrm>
          <a:off x="14325111" y="61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76030</xdr:rowOff>
    </xdr:from>
    <xdr:to>
      <xdr:col>20</xdr:col>
      <xdr:colOff>9525</xdr:colOff>
      <xdr:row>38</xdr:row>
      <xdr:rowOff>6179</xdr:rowOff>
    </xdr:to>
    <xdr:sp macro="" textlink="">
      <xdr:nvSpPr>
        <xdr:cNvPr id="522" name="円/楕円 521"/>
        <xdr:cNvSpPr/>
      </xdr:nvSpPr>
      <xdr:spPr>
        <a:xfrm>
          <a:off x="13652500" y="64196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22707</xdr:rowOff>
    </xdr:from>
    <xdr:ext cx="469744" cy="259045"/>
    <xdr:sp macro="" textlink="">
      <xdr:nvSpPr>
        <xdr:cNvPr id="523" name="テキスト ボックス 522"/>
        <xdr:cNvSpPr txBox="1"/>
      </xdr:nvSpPr>
      <xdr:spPr>
        <a:xfrm>
          <a:off x="13468427" y="61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152314</xdr:rowOff>
    </xdr:from>
    <xdr:to>
      <xdr:col>18</xdr:col>
      <xdr:colOff>492125</xdr:colOff>
      <xdr:row>37</xdr:row>
      <xdr:rowOff>82464</xdr:rowOff>
    </xdr:to>
    <xdr:sp macro="" textlink="">
      <xdr:nvSpPr>
        <xdr:cNvPr id="524" name="円/楕円 523"/>
        <xdr:cNvSpPr/>
      </xdr:nvSpPr>
      <xdr:spPr>
        <a:xfrm>
          <a:off x="12763500" y="63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98991</xdr:rowOff>
    </xdr:from>
    <xdr:ext cx="534377" cy="259045"/>
    <xdr:sp macro="" textlink="">
      <xdr:nvSpPr>
        <xdr:cNvPr id="525" name="テキスト ボックス 524"/>
        <xdr:cNvSpPr txBox="1"/>
      </xdr:nvSpPr>
      <xdr:spPr>
        <a:xfrm>
          <a:off x="12547111" y="609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65039</xdr:rowOff>
    </xdr:from>
    <xdr:to>
      <xdr:col>23</xdr:col>
      <xdr:colOff>517525</xdr:colOff>
      <xdr:row>77</xdr:row>
      <xdr:rowOff>81316</xdr:rowOff>
    </xdr:to>
    <xdr:cxnSp macro="">
      <xdr:nvCxnSpPr>
        <xdr:cNvPr id="611" name="直線コネクタ 610"/>
        <xdr:cNvCxnSpPr/>
      </xdr:nvCxnSpPr>
      <xdr:spPr>
        <a:xfrm flipV="1">
          <a:off x="15481300" y="13266689"/>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56604</xdr:rowOff>
    </xdr:from>
    <xdr:to>
      <xdr:col>22</xdr:col>
      <xdr:colOff>365125</xdr:colOff>
      <xdr:row>77</xdr:row>
      <xdr:rowOff>81316</xdr:rowOff>
    </xdr:to>
    <xdr:cxnSp macro="">
      <xdr:nvCxnSpPr>
        <xdr:cNvPr id="614" name="直線コネクタ 613"/>
        <xdr:cNvCxnSpPr/>
      </xdr:nvCxnSpPr>
      <xdr:spPr>
        <a:xfrm>
          <a:off x="14592300" y="1325825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52440</xdr:rowOff>
    </xdr:from>
    <xdr:to>
      <xdr:col>21</xdr:col>
      <xdr:colOff>161925</xdr:colOff>
      <xdr:row>77</xdr:row>
      <xdr:rowOff>56604</xdr:rowOff>
    </xdr:to>
    <xdr:cxnSp macro="">
      <xdr:nvCxnSpPr>
        <xdr:cNvPr id="617" name="直線コネクタ 616"/>
        <xdr:cNvCxnSpPr/>
      </xdr:nvCxnSpPr>
      <xdr:spPr>
        <a:xfrm>
          <a:off x="13703300" y="132540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47171</xdr:rowOff>
    </xdr:from>
    <xdr:to>
      <xdr:col>19</xdr:col>
      <xdr:colOff>644525</xdr:colOff>
      <xdr:row>77</xdr:row>
      <xdr:rowOff>52440</xdr:rowOff>
    </xdr:to>
    <xdr:cxnSp macro="">
      <xdr:nvCxnSpPr>
        <xdr:cNvPr id="620" name="直線コネクタ 619"/>
        <xdr:cNvCxnSpPr/>
      </xdr:nvCxnSpPr>
      <xdr:spPr>
        <a:xfrm>
          <a:off x="12814300" y="13248821"/>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14239</xdr:rowOff>
    </xdr:from>
    <xdr:to>
      <xdr:col>23</xdr:col>
      <xdr:colOff>568325</xdr:colOff>
      <xdr:row>77</xdr:row>
      <xdr:rowOff>115839</xdr:rowOff>
    </xdr:to>
    <xdr:sp macro="" textlink="">
      <xdr:nvSpPr>
        <xdr:cNvPr id="630" name="円/楕円 629"/>
        <xdr:cNvSpPr/>
      </xdr:nvSpPr>
      <xdr:spPr>
        <a:xfrm>
          <a:off x="16268700" y="132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37116</xdr:rowOff>
    </xdr:from>
    <xdr:ext cx="534377" cy="259045"/>
    <xdr:sp macro="" textlink="">
      <xdr:nvSpPr>
        <xdr:cNvPr id="631" name="公債費該当値テキスト"/>
        <xdr:cNvSpPr txBox="1"/>
      </xdr:nvSpPr>
      <xdr:spPr>
        <a:xfrm>
          <a:off x="16370300" y="130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30516</xdr:rowOff>
    </xdr:from>
    <xdr:to>
      <xdr:col>22</xdr:col>
      <xdr:colOff>415925</xdr:colOff>
      <xdr:row>77</xdr:row>
      <xdr:rowOff>132116</xdr:rowOff>
    </xdr:to>
    <xdr:sp macro="" textlink="">
      <xdr:nvSpPr>
        <xdr:cNvPr id="632" name="円/楕円 631"/>
        <xdr:cNvSpPr/>
      </xdr:nvSpPr>
      <xdr:spPr>
        <a:xfrm>
          <a:off x="15430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148643</xdr:rowOff>
    </xdr:from>
    <xdr:ext cx="534377" cy="259045"/>
    <xdr:sp macro="" textlink="">
      <xdr:nvSpPr>
        <xdr:cNvPr id="633" name="テキスト ボックス 632"/>
        <xdr:cNvSpPr txBox="1"/>
      </xdr:nvSpPr>
      <xdr:spPr>
        <a:xfrm>
          <a:off x="15214111" y="130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5804</xdr:rowOff>
    </xdr:from>
    <xdr:to>
      <xdr:col>21</xdr:col>
      <xdr:colOff>212725</xdr:colOff>
      <xdr:row>77</xdr:row>
      <xdr:rowOff>107404</xdr:rowOff>
    </xdr:to>
    <xdr:sp macro="" textlink="">
      <xdr:nvSpPr>
        <xdr:cNvPr id="634" name="円/楕円 633"/>
        <xdr:cNvSpPr/>
      </xdr:nvSpPr>
      <xdr:spPr>
        <a:xfrm>
          <a:off x="14541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123931</xdr:rowOff>
    </xdr:from>
    <xdr:ext cx="534377" cy="259045"/>
    <xdr:sp macro="" textlink="">
      <xdr:nvSpPr>
        <xdr:cNvPr id="635" name="テキスト ボックス 634"/>
        <xdr:cNvSpPr txBox="1"/>
      </xdr:nvSpPr>
      <xdr:spPr>
        <a:xfrm>
          <a:off x="14325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1640</xdr:rowOff>
    </xdr:from>
    <xdr:to>
      <xdr:col>20</xdr:col>
      <xdr:colOff>9525</xdr:colOff>
      <xdr:row>77</xdr:row>
      <xdr:rowOff>103240</xdr:rowOff>
    </xdr:to>
    <xdr:sp macro="" textlink="">
      <xdr:nvSpPr>
        <xdr:cNvPr id="636" name="円/楕円 635"/>
        <xdr:cNvSpPr/>
      </xdr:nvSpPr>
      <xdr:spPr>
        <a:xfrm>
          <a:off x="13652500" y="13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119767</xdr:rowOff>
    </xdr:from>
    <xdr:ext cx="534377" cy="259045"/>
    <xdr:sp macro="" textlink="">
      <xdr:nvSpPr>
        <xdr:cNvPr id="637" name="テキスト ボックス 636"/>
        <xdr:cNvSpPr txBox="1"/>
      </xdr:nvSpPr>
      <xdr:spPr>
        <a:xfrm>
          <a:off x="13436111" y="129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167821</xdr:rowOff>
    </xdr:from>
    <xdr:to>
      <xdr:col>18</xdr:col>
      <xdr:colOff>492125</xdr:colOff>
      <xdr:row>77</xdr:row>
      <xdr:rowOff>97971</xdr:rowOff>
    </xdr:to>
    <xdr:sp macro="" textlink="">
      <xdr:nvSpPr>
        <xdr:cNvPr id="638" name="円/楕円 637"/>
        <xdr:cNvSpPr/>
      </xdr:nvSpPr>
      <xdr:spPr>
        <a:xfrm>
          <a:off x="12763500" y="131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114498</xdr:rowOff>
    </xdr:from>
    <xdr:ext cx="534377" cy="259045"/>
    <xdr:sp macro="" textlink="">
      <xdr:nvSpPr>
        <xdr:cNvPr id="639" name="テキスト ボックス 638"/>
        <xdr:cNvSpPr txBox="1"/>
      </xdr:nvSpPr>
      <xdr:spPr>
        <a:xfrm>
          <a:off x="12547111" y="129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131997</xdr:rowOff>
    </xdr:from>
    <xdr:to>
      <xdr:col>23</xdr:col>
      <xdr:colOff>517525</xdr:colOff>
      <xdr:row>96</xdr:row>
      <xdr:rowOff>165433</xdr:rowOff>
    </xdr:to>
    <xdr:cxnSp macro="">
      <xdr:nvCxnSpPr>
        <xdr:cNvPr id="668" name="直線コネクタ 667"/>
        <xdr:cNvCxnSpPr/>
      </xdr:nvCxnSpPr>
      <xdr:spPr>
        <a:xfrm>
          <a:off x="15481300" y="16591197"/>
          <a:ext cx="838200" cy="3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131997</xdr:rowOff>
    </xdr:from>
    <xdr:to>
      <xdr:col>22</xdr:col>
      <xdr:colOff>365125</xdr:colOff>
      <xdr:row>97</xdr:row>
      <xdr:rowOff>116763</xdr:rowOff>
    </xdr:to>
    <xdr:cxnSp macro="">
      <xdr:nvCxnSpPr>
        <xdr:cNvPr id="671" name="直線コネクタ 670"/>
        <xdr:cNvCxnSpPr/>
      </xdr:nvCxnSpPr>
      <xdr:spPr>
        <a:xfrm flipV="1">
          <a:off x="14592300" y="16591197"/>
          <a:ext cx="889000" cy="15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80812</xdr:rowOff>
    </xdr:from>
    <xdr:to>
      <xdr:col>21</xdr:col>
      <xdr:colOff>161925</xdr:colOff>
      <xdr:row>97</xdr:row>
      <xdr:rowOff>116763</xdr:rowOff>
    </xdr:to>
    <xdr:cxnSp macro="">
      <xdr:nvCxnSpPr>
        <xdr:cNvPr id="674" name="直線コネクタ 673"/>
        <xdr:cNvCxnSpPr/>
      </xdr:nvCxnSpPr>
      <xdr:spPr>
        <a:xfrm>
          <a:off x="13703300" y="16711462"/>
          <a:ext cx="889000" cy="3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80812</xdr:rowOff>
    </xdr:from>
    <xdr:to>
      <xdr:col>19</xdr:col>
      <xdr:colOff>644525</xdr:colOff>
      <xdr:row>97</xdr:row>
      <xdr:rowOff>141948</xdr:rowOff>
    </xdr:to>
    <xdr:cxnSp macro="">
      <xdr:nvCxnSpPr>
        <xdr:cNvPr id="677" name="直線コネクタ 676"/>
        <xdr:cNvCxnSpPr/>
      </xdr:nvCxnSpPr>
      <xdr:spPr>
        <a:xfrm flipV="1">
          <a:off x="12814300" y="16711462"/>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114633</xdr:rowOff>
    </xdr:from>
    <xdr:to>
      <xdr:col>23</xdr:col>
      <xdr:colOff>568325</xdr:colOff>
      <xdr:row>97</xdr:row>
      <xdr:rowOff>44783</xdr:rowOff>
    </xdr:to>
    <xdr:sp macro="" textlink="">
      <xdr:nvSpPr>
        <xdr:cNvPr id="687" name="円/楕円 686"/>
        <xdr:cNvSpPr/>
      </xdr:nvSpPr>
      <xdr:spPr>
        <a:xfrm>
          <a:off x="16268700" y="165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137510</xdr:rowOff>
    </xdr:from>
    <xdr:ext cx="534377" cy="259045"/>
    <xdr:sp macro="" textlink="">
      <xdr:nvSpPr>
        <xdr:cNvPr id="688" name="積立金該当値テキスト"/>
        <xdr:cNvSpPr txBox="1"/>
      </xdr:nvSpPr>
      <xdr:spPr>
        <a:xfrm>
          <a:off x="16370300" y="1642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81197</xdr:rowOff>
    </xdr:from>
    <xdr:to>
      <xdr:col>22</xdr:col>
      <xdr:colOff>415925</xdr:colOff>
      <xdr:row>97</xdr:row>
      <xdr:rowOff>11347</xdr:rowOff>
    </xdr:to>
    <xdr:sp macro="" textlink="">
      <xdr:nvSpPr>
        <xdr:cNvPr id="689" name="円/楕円 688"/>
        <xdr:cNvSpPr/>
      </xdr:nvSpPr>
      <xdr:spPr>
        <a:xfrm>
          <a:off x="15430500" y="165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27874</xdr:rowOff>
    </xdr:from>
    <xdr:ext cx="534377" cy="259045"/>
    <xdr:sp macro="" textlink="">
      <xdr:nvSpPr>
        <xdr:cNvPr id="690" name="テキスト ボックス 689"/>
        <xdr:cNvSpPr txBox="1"/>
      </xdr:nvSpPr>
      <xdr:spPr>
        <a:xfrm>
          <a:off x="15214111" y="163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65963</xdr:rowOff>
    </xdr:from>
    <xdr:to>
      <xdr:col>21</xdr:col>
      <xdr:colOff>212725</xdr:colOff>
      <xdr:row>97</xdr:row>
      <xdr:rowOff>167563</xdr:rowOff>
    </xdr:to>
    <xdr:sp macro="" textlink="">
      <xdr:nvSpPr>
        <xdr:cNvPr id="691" name="円/楕円 690"/>
        <xdr:cNvSpPr/>
      </xdr:nvSpPr>
      <xdr:spPr>
        <a:xfrm>
          <a:off x="145415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12640</xdr:rowOff>
    </xdr:from>
    <xdr:ext cx="534377" cy="259045"/>
    <xdr:sp macro="" textlink="">
      <xdr:nvSpPr>
        <xdr:cNvPr id="692" name="テキスト ボックス 691"/>
        <xdr:cNvSpPr txBox="1"/>
      </xdr:nvSpPr>
      <xdr:spPr>
        <a:xfrm>
          <a:off x="14325111" y="164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30012</xdr:rowOff>
    </xdr:from>
    <xdr:to>
      <xdr:col>20</xdr:col>
      <xdr:colOff>9525</xdr:colOff>
      <xdr:row>97</xdr:row>
      <xdr:rowOff>131612</xdr:rowOff>
    </xdr:to>
    <xdr:sp macro="" textlink="">
      <xdr:nvSpPr>
        <xdr:cNvPr id="693" name="円/楕円 692"/>
        <xdr:cNvSpPr/>
      </xdr:nvSpPr>
      <xdr:spPr>
        <a:xfrm>
          <a:off x="13652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148139</xdr:rowOff>
    </xdr:from>
    <xdr:ext cx="534377" cy="259045"/>
    <xdr:sp macro="" textlink="">
      <xdr:nvSpPr>
        <xdr:cNvPr id="694" name="テキスト ボックス 693"/>
        <xdr:cNvSpPr txBox="1"/>
      </xdr:nvSpPr>
      <xdr:spPr>
        <a:xfrm>
          <a:off x="13436111" y="164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91148</xdr:rowOff>
    </xdr:from>
    <xdr:to>
      <xdr:col>18</xdr:col>
      <xdr:colOff>492125</xdr:colOff>
      <xdr:row>98</xdr:row>
      <xdr:rowOff>21298</xdr:rowOff>
    </xdr:to>
    <xdr:sp macro="" textlink="">
      <xdr:nvSpPr>
        <xdr:cNvPr id="695" name="円/楕円 694"/>
        <xdr:cNvSpPr/>
      </xdr:nvSpPr>
      <xdr:spPr>
        <a:xfrm>
          <a:off x="12763500" y="167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12425</xdr:rowOff>
    </xdr:from>
    <xdr:ext cx="534377" cy="259045"/>
    <xdr:sp macro="" textlink="">
      <xdr:nvSpPr>
        <xdr:cNvPr id="696" name="テキスト ボックス 695"/>
        <xdr:cNvSpPr txBox="1"/>
      </xdr:nvSpPr>
      <xdr:spPr>
        <a:xfrm>
          <a:off x="12547111" y="168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4979</xdr:rowOff>
    </xdr:from>
    <xdr:to>
      <xdr:col>32</xdr:col>
      <xdr:colOff>187325</xdr:colOff>
      <xdr:row>39</xdr:row>
      <xdr:rowOff>12312</xdr:rowOff>
    </xdr:to>
    <xdr:cxnSp macro="">
      <xdr:nvCxnSpPr>
        <xdr:cNvPr id="725" name="直線コネクタ 724"/>
        <xdr:cNvCxnSpPr/>
      </xdr:nvCxnSpPr>
      <xdr:spPr>
        <a:xfrm>
          <a:off x="21323300" y="6691529"/>
          <a:ext cx="8382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4979</xdr:rowOff>
    </xdr:from>
    <xdr:to>
      <xdr:col>31</xdr:col>
      <xdr:colOff>34925</xdr:colOff>
      <xdr:row>39</xdr:row>
      <xdr:rowOff>9989</xdr:rowOff>
    </xdr:to>
    <xdr:cxnSp macro="">
      <xdr:nvCxnSpPr>
        <xdr:cNvPr id="728" name="直線コネクタ 727"/>
        <xdr:cNvCxnSpPr/>
      </xdr:nvCxnSpPr>
      <xdr:spPr>
        <a:xfrm flipV="1">
          <a:off x="20434300" y="669152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9989</xdr:rowOff>
    </xdr:from>
    <xdr:to>
      <xdr:col>29</xdr:col>
      <xdr:colOff>517525</xdr:colOff>
      <xdr:row>39</xdr:row>
      <xdr:rowOff>10675</xdr:rowOff>
    </xdr:to>
    <xdr:cxnSp macro="">
      <xdr:nvCxnSpPr>
        <xdr:cNvPr id="731" name="直線コネクタ 730"/>
        <xdr:cNvCxnSpPr/>
      </xdr:nvCxnSpPr>
      <xdr:spPr>
        <a:xfrm flipV="1">
          <a:off x="19545300" y="669653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10675</xdr:rowOff>
    </xdr:from>
    <xdr:to>
      <xdr:col>28</xdr:col>
      <xdr:colOff>314325</xdr:colOff>
      <xdr:row>39</xdr:row>
      <xdr:rowOff>32925</xdr:rowOff>
    </xdr:to>
    <xdr:cxnSp macro="">
      <xdr:nvCxnSpPr>
        <xdr:cNvPr id="734" name="直線コネクタ 733"/>
        <xdr:cNvCxnSpPr/>
      </xdr:nvCxnSpPr>
      <xdr:spPr>
        <a:xfrm flipV="1">
          <a:off x="18656300" y="6697225"/>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132962</xdr:rowOff>
    </xdr:from>
    <xdr:to>
      <xdr:col>32</xdr:col>
      <xdr:colOff>238125</xdr:colOff>
      <xdr:row>39</xdr:row>
      <xdr:rowOff>63112</xdr:rowOff>
    </xdr:to>
    <xdr:sp macro="" textlink="">
      <xdr:nvSpPr>
        <xdr:cNvPr id="744" name="円/楕円 743"/>
        <xdr:cNvSpPr/>
      </xdr:nvSpPr>
      <xdr:spPr>
        <a:xfrm>
          <a:off x="22110700" y="66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469744" cy="259045"/>
    <xdr:sp macro="" textlink="">
      <xdr:nvSpPr>
        <xdr:cNvPr id="745" name="投資及び出資金該当値テキスト"/>
        <xdr:cNvSpPr txBox="1"/>
      </xdr:nvSpPr>
      <xdr:spPr>
        <a:xfrm>
          <a:off x="22212300" y="66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125629</xdr:rowOff>
    </xdr:from>
    <xdr:to>
      <xdr:col>31</xdr:col>
      <xdr:colOff>85725</xdr:colOff>
      <xdr:row>39</xdr:row>
      <xdr:rowOff>55779</xdr:rowOff>
    </xdr:to>
    <xdr:sp macro="" textlink="">
      <xdr:nvSpPr>
        <xdr:cNvPr id="746" name="円/楕円 745"/>
        <xdr:cNvSpPr/>
      </xdr:nvSpPr>
      <xdr:spPr>
        <a:xfrm>
          <a:off x="21272500" y="66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72305</xdr:rowOff>
    </xdr:from>
    <xdr:ext cx="469744" cy="259045"/>
    <xdr:sp macro="" textlink="">
      <xdr:nvSpPr>
        <xdr:cNvPr id="747" name="テキスト ボックス 746"/>
        <xdr:cNvSpPr txBox="1"/>
      </xdr:nvSpPr>
      <xdr:spPr>
        <a:xfrm>
          <a:off x="21088427" y="64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130639</xdr:rowOff>
    </xdr:from>
    <xdr:to>
      <xdr:col>29</xdr:col>
      <xdr:colOff>568325</xdr:colOff>
      <xdr:row>39</xdr:row>
      <xdr:rowOff>60789</xdr:rowOff>
    </xdr:to>
    <xdr:sp macro="" textlink="">
      <xdr:nvSpPr>
        <xdr:cNvPr id="748" name="円/楕円 747"/>
        <xdr:cNvSpPr/>
      </xdr:nvSpPr>
      <xdr:spPr>
        <a:xfrm>
          <a:off x="20383500" y="66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77316</xdr:rowOff>
    </xdr:from>
    <xdr:ext cx="469744" cy="259045"/>
    <xdr:sp macro="" textlink="">
      <xdr:nvSpPr>
        <xdr:cNvPr id="749" name="テキスト ボックス 748"/>
        <xdr:cNvSpPr txBox="1"/>
      </xdr:nvSpPr>
      <xdr:spPr>
        <a:xfrm>
          <a:off x="20199427" y="64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131325</xdr:rowOff>
    </xdr:from>
    <xdr:to>
      <xdr:col>28</xdr:col>
      <xdr:colOff>365125</xdr:colOff>
      <xdr:row>39</xdr:row>
      <xdr:rowOff>61475</xdr:rowOff>
    </xdr:to>
    <xdr:sp macro="" textlink="">
      <xdr:nvSpPr>
        <xdr:cNvPr id="750" name="円/楕円 749"/>
        <xdr:cNvSpPr/>
      </xdr:nvSpPr>
      <xdr:spPr>
        <a:xfrm>
          <a:off x="19494500" y="66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78002</xdr:rowOff>
    </xdr:from>
    <xdr:ext cx="469744" cy="259045"/>
    <xdr:sp macro="" textlink="">
      <xdr:nvSpPr>
        <xdr:cNvPr id="751" name="テキスト ボックス 750"/>
        <xdr:cNvSpPr txBox="1"/>
      </xdr:nvSpPr>
      <xdr:spPr>
        <a:xfrm>
          <a:off x="19310427" y="642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153575</xdr:rowOff>
    </xdr:from>
    <xdr:to>
      <xdr:col>27</xdr:col>
      <xdr:colOff>161925</xdr:colOff>
      <xdr:row>39</xdr:row>
      <xdr:rowOff>83725</xdr:rowOff>
    </xdr:to>
    <xdr:sp macro="" textlink="">
      <xdr:nvSpPr>
        <xdr:cNvPr id="752" name="円/楕円 751"/>
        <xdr:cNvSpPr/>
      </xdr:nvSpPr>
      <xdr:spPr>
        <a:xfrm>
          <a:off x="18605500" y="66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74852</xdr:rowOff>
    </xdr:from>
    <xdr:ext cx="378565" cy="259045"/>
    <xdr:sp macro="" textlink="">
      <xdr:nvSpPr>
        <xdr:cNvPr id="753" name="テキスト ボックス 752"/>
        <xdr:cNvSpPr txBox="1"/>
      </xdr:nvSpPr>
      <xdr:spPr>
        <a:xfrm>
          <a:off x="18467017" y="676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68932</xdr:rowOff>
    </xdr:from>
    <xdr:to>
      <xdr:col>32</xdr:col>
      <xdr:colOff>187325</xdr:colOff>
      <xdr:row>59</xdr:row>
      <xdr:rowOff>72851</xdr:rowOff>
    </xdr:to>
    <xdr:cxnSp macro="">
      <xdr:nvCxnSpPr>
        <xdr:cNvPr id="784" name="直線コネクタ 783"/>
        <xdr:cNvCxnSpPr/>
      </xdr:nvCxnSpPr>
      <xdr:spPr>
        <a:xfrm>
          <a:off x="21323300" y="10184482"/>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68932</xdr:rowOff>
    </xdr:from>
    <xdr:to>
      <xdr:col>31</xdr:col>
      <xdr:colOff>34925</xdr:colOff>
      <xdr:row>59</xdr:row>
      <xdr:rowOff>85228</xdr:rowOff>
    </xdr:to>
    <xdr:cxnSp macro="">
      <xdr:nvCxnSpPr>
        <xdr:cNvPr id="787" name="直線コネクタ 786"/>
        <xdr:cNvCxnSpPr/>
      </xdr:nvCxnSpPr>
      <xdr:spPr>
        <a:xfrm flipV="1">
          <a:off x="20434300" y="10184482"/>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83301</xdr:rowOff>
    </xdr:from>
    <xdr:to>
      <xdr:col>29</xdr:col>
      <xdr:colOff>517525</xdr:colOff>
      <xdr:row>59</xdr:row>
      <xdr:rowOff>85228</xdr:rowOff>
    </xdr:to>
    <xdr:cxnSp macro="">
      <xdr:nvCxnSpPr>
        <xdr:cNvPr id="790" name="直線コネクタ 789"/>
        <xdr:cNvCxnSpPr/>
      </xdr:nvCxnSpPr>
      <xdr:spPr>
        <a:xfrm>
          <a:off x="19545300" y="1019885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83301</xdr:rowOff>
    </xdr:from>
    <xdr:to>
      <xdr:col>28</xdr:col>
      <xdr:colOff>314325</xdr:colOff>
      <xdr:row>59</xdr:row>
      <xdr:rowOff>83987</xdr:rowOff>
    </xdr:to>
    <xdr:cxnSp macro="">
      <xdr:nvCxnSpPr>
        <xdr:cNvPr id="793" name="直線コネクタ 792"/>
        <xdr:cNvCxnSpPr/>
      </xdr:nvCxnSpPr>
      <xdr:spPr>
        <a:xfrm flipV="1">
          <a:off x="18656300" y="1019885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22051</xdr:rowOff>
    </xdr:from>
    <xdr:to>
      <xdr:col>32</xdr:col>
      <xdr:colOff>238125</xdr:colOff>
      <xdr:row>59</xdr:row>
      <xdr:rowOff>123651</xdr:rowOff>
    </xdr:to>
    <xdr:sp macro="" textlink="">
      <xdr:nvSpPr>
        <xdr:cNvPr id="803" name="円/楕円 802"/>
        <xdr:cNvSpPr/>
      </xdr:nvSpPr>
      <xdr:spPr>
        <a:xfrm>
          <a:off x="22110700" y="101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108428</xdr:rowOff>
    </xdr:from>
    <xdr:ext cx="378565" cy="259045"/>
    <xdr:sp macro="" textlink="">
      <xdr:nvSpPr>
        <xdr:cNvPr id="804" name="貸付金該当値テキスト"/>
        <xdr:cNvSpPr txBox="1"/>
      </xdr:nvSpPr>
      <xdr:spPr>
        <a:xfrm>
          <a:off x="22212300" y="1005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18132</xdr:rowOff>
    </xdr:from>
    <xdr:to>
      <xdr:col>31</xdr:col>
      <xdr:colOff>85725</xdr:colOff>
      <xdr:row>59</xdr:row>
      <xdr:rowOff>119732</xdr:rowOff>
    </xdr:to>
    <xdr:sp macro="" textlink="">
      <xdr:nvSpPr>
        <xdr:cNvPr id="805" name="円/楕円 804"/>
        <xdr:cNvSpPr/>
      </xdr:nvSpPr>
      <xdr:spPr>
        <a:xfrm>
          <a:off x="21272500" y="101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110859</xdr:rowOff>
    </xdr:from>
    <xdr:ext cx="378565" cy="259045"/>
    <xdr:sp macro="" textlink="">
      <xdr:nvSpPr>
        <xdr:cNvPr id="806" name="テキスト ボックス 805"/>
        <xdr:cNvSpPr txBox="1"/>
      </xdr:nvSpPr>
      <xdr:spPr>
        <a:xfrm>
          <a:off x="21134017" y="1022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34428</xdr:rowOff>
    </xdr:from>
    <xdr:to>
      <xdr:col>29</xdr:col>
      <xdr:colOff>568325</xdr:colOff>
      <xdr:row>59</xdr:row>
      <xdr:rowOff>136028</xdr:rowOff>
    </xdr:to>
    <xdr:sp macro="" textlink="">
      <xdr:nvSpPr>
        <xdr:cNvPr id="807" name="円/楕円 806"/>
        <xdr:cNvSpPr/>
      </xdr:nvSpPr>
      <xdr:spPr>
        <a:xfrm>
          <a:off x="20383500" y="101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127155</xdr:rowOff>
    </xdr:from>
    <xdr:ext cx="378565" cy="259045"/>
    <xdr:sp macro="" textlink="">
      <xdr:nvSpPr>
        <xdr:cNvPr id="808" name="テキスト ボックス 807"/>
        <xdr:cNvSpPr txBox="1"/>
      </xdr:nvSpPr>
      <xdr:spPr>
        <a:xfrm>
          <a:off x="20245017" y="1024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32501</xdr:rowOff>
    </xdr:from>
    <xdr:to>
      <xdr:col>28</xdr:col>
      <xdr:colOff>365125</xdr:colOff>
      <xdr:row>59</xdr:row>
      <xdr:rowOff>134101</xdr:rowOff>
    </xdr:to>
    <xdr:sp macro="" textlink="">
      <xdr:nvSpPr>
        <xdr:cNvPr id="809" name="円/楕円 808"/>
        <xdr:cNvSpPr/>
      </xdr:nvSpPr>
      <xdr:spPr>
        <a:xfrm>
          <a:off x="19494500" y="101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125228</xdr:rowOff>
    </xdr:from>
    <xdr:ext cx="378565" cy="259045"/>
    <xdr:sp macro="" textlink="">
      <xdr:nvSpPr>
        <xdr:cNvPr id="810" name="テキスト ボックス 809"/>
        <xdr:cNvSpPr txBox="1"/>
      </xdr:nvSpPr>
      <xdr:spPr>
        <a:xfrm>
          <a:off x="19356017" y="1024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33187</xdr:rowOff>
    </xdr:from>
    <xdr:to>
      <xdr:col>27</xdr:col>
      <xdr:colOff>161925</xdr:colOff>
      <xdr:row>59</xdr:row>
      <xdr:rowOff>134787</xdr:rowOff>
    </xdr:to>
    <xdr:sp macro="" textlink="">
      <xdr:nvSpPr>
        <xdr:cNvPr id="811" name="円/楕円 810"/>
        <xdr:cNvSpPr/>
      </xdr:nvSpPr>
      <xdr:spPr>
        <a:xfrm>
          <a:off x="18605500" y="101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125914</xdr:rowOff>
    </xdr:from>
    <xdr:ext cx="378565" cy="259045"/>
    <xdr:sp macro="" textlink="">
      <xdr:nvSpPr>
        <xdr:cNvPr id="812" name="テキスト ボックス 811"/>
        <xdr:cNvSpPr txBox="1"/>
      </xdr:nvSpPr>
      <xdr:spPr>
        <a:xfrm>
          <a:off x="18467017" y="1024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5332</xdr:rowOff>
    </xdr:from>
    <xdr:to>
      <xdr:col>32</xdr:col>
      <xdr:colOff>187325</xdr:colOff>
      <xdr:row>73</xdr:row>
      <xdr:rowOff>50578</xdr:rowOff>
    </xdr:to>
    <xdr:cxnSp macro="">
      <xdr:nvCxnSpPr>
        <xdr:cNvPr id="844" name="直線コネクタ 843"/>
        <xdr:cNvCxnSpPr/>
      </xdr:nvCxnSpPr>
      <xdr:spPr>
        <a:xfrm flipV="1">
          <a:off x="21323300" y="12521182"/>
          <a:ext cx="8382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50578</xdr:rowOff>
    </xdr:from>
    <xdr:to>
      <xdr:col>31</xdr:col>
      <xdr:colOff>34925</xdr:colOff>
      <xdr:row>73</xdr:row>
      <xdr:rowOff>85326</xdr:rowOff>
    </xdr:to>
    <xdr:cxnSp macro="">
      <xdr:nvCxnSpPr>
        <xdr:cNvPr id="847" name="直線コネクタ 846"/>
        <xdr:cNvCxnSpPr/>
      </xdr:nvCxnSpPr>
      <xdr:spPr>
        <a:xfrm flipV="1">
          <a:off x="20434300" y="1256642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85326</xdr:rowOff>
    </xdr:from>
    <xdr:to>
      <xdr:col>29</xdr:col>
      <xdr:colOff>517525</xdr:colOff>
      <xdr:row>74</xdr:row>
      <xdr:rowOff>123</xdr:rowOff>
    </xdr:to>
    <xdr:cxnSp macro="">
      <xdr:nvCxnSpPr>
        <xdr:cNvPr id="850" name="直線コネクタ 849"/>
        <xdr:cNvCxnSpPr/>
      </xdr:nvCxnSpPr>
      <xdr:spPr>
        <a:xfrm flipV="1">
          <a:off x="19545300" y="12601176"/>
          <a:ext cx="8890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133185</xdr:rowOff>
    </xdr:from>
    <xdr:to>
      <xdr:col>28</xdr:col>
      <xdr:colOff>314325</xdr:colOff>
      <xdr:row>74</xdr:row>
      <xdr:rowOff>123</xdr:rowOff>
    </xdr:to>
    <xdr:cxnSp macro="">
      <xdr:nvCxnSpPr>
        <xdr:cNvPr id="853" name="直線コネクタ 852"/>
        <xdr:cNvCxnSpPr/>
      </xdr:nvCxnSpPr>
      <xdr:spPr>
        <a:xfrm>
          <a:off x="18656300" y="12649035"/>
          <a:ext cx="889000" cy="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125982</xdr:rowOff>
    </xdr:from>
    <xdr:to>
      <xdr:col>32</xdr:col>
      <xdr:colOff>238125</xdr:colOff>
      <xdr:row>73</xdr:row>
      <xdr:rowOff>56132</xdr:rowOff>
    </xdr:to>
    <xdr:sp macro="" textlink="">
      <xdr:nvSpPr>
        <xdr:cNvPr id="863" name="円/楕円 862"/>
        <xdr:cNvSpPr/>
      </xdr:nvSpPr>
      <xdr:spPr>
        <a:xfrm>
          <a:off x="22110700" y="12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148859</xdr:rowOff>
    </xdr:from>
    <xdr:ext cx="534377" cy="259045"/>
    <xdr:sp macro="" textlink="">
      <xdr:nvSpPr>
        <xdr:cNvPr id="864" name="繰出金該当値テキスト"/>
        <xdr:cNvSpPr txBox="1"/>
      </xdr:nvSpPr>
      <xdr:spPr>
        <a:xfrm>
          <a:off x="22212300" y="123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88,729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171228</xdr:rowOff>
    </xdr:from>
    <xdr:to>
      <xdr:col>31</xdr:col>
      <xdr:colOff>85725</xdr:colOff>
      <xdr:row>73</xdr:row>
      <xdr:rowOff>101378</xdr:rowOff>
    </xdr:to>
    <xdr:sp macro="" textlink="">
      <xdr:nvSpPr>
        <xdr:cNvPr id="865" name="円/楕円 864"/>
        <xdr:cNvSpPr/>
      </xdr:nvSpPr>
      <xdr:spPr>
        <a:xfrm>
          <a:off x="21272500" y="125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117905</xdr:rowOff>
    </xdr:from>
    <xdr:ext cx="534377" cy="259045"/>
    <xdr:sp macro="" textlink="">
      <xdr:nvSpPr>
        <xdr:cNvPr id="866" name="テキスト ボックス 865"/>
        <xdr:cNvSpPr txBox="1"/>
      </xdr:nvSpPr>
      <xdr:spPr>
        <a:xfrm>
          <a:off x="21056111" y="122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34526</xdr:rowOff>
    </xdr:from>
    <xdr:to>
      <xdr:col>29</xdr:col>
      <xdr:colOff>568325</xdr:colOff>
      <xdr:row>73</xdr:row>
      <xdr:rowOff>136126</xdr:rowOff>
    </xdr:to>
    <xdr:sp macro="" textlink="">
      <xdr:nvSpPr>
        <xdr:cNvPr id="867" name="円/楕円 866"/>
        <xdr:cNvSpPr/>
      </xdr:nvSpPr>
      <xdr:spPr>
        <a:xfrm>
          <a:off x="20383500" y="125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152653</xdr:rowOff>
    </xdr:from>
    <xdr:ext cx="534377" cy="259045"/>
    <xdr:sp macro="" textlink="">
      <xdr:nvSpPr>
        <xdr:cNvPr id="868" name="テキスト ボックス 867"/>
        <xdr:cNvSpPr txBox="1"/>
      </xdr:nvSpPr>
      <xdr:spPr>
        <a:xfrm>
          <a:off x="20167111" y="123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120773</xdr:rowOff>
    </xdr:from>
    <xdr:to>
      <xdr:col>28</xdr:col>
      <xdr:colOff>365125</xdr:colOff>
      <xdr:row>74</xdr:row>
      <xdr:rowOff>50923</xdr:rowOff>
    </xdr:to>
    <xdr:sp macro="" textlink="">
      <xdr:nvSpPr>
        <xdr:cNvPr id="869" name="円/楕円 868"/>
        <xdr:cNvSpPr/>
      </xdr:nvSpPr>
      <xdr:spPr>
        <a:xfrm>
          <a:off x="19494500" y="126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67450</xdr:rowOff>
    </xdr:from>
    <xdr:ext cx="534377" cy="259045"/>
    <xdr:sp macro="" textlink="">
      <xdr:nvSpPr>
        <xdr:cNvPr id="870" name="テキスト ボックス 869"/>
        <xdr:cNvSpPr txBox="1"/>
      </xdr:nvSpPr>
      <xdr:spPr>
        <a:xfrm>
          <a:off x="19278111" y="12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82385</xdr:rowOff>
    </xdr:from>
    <xdr:to>
      <xdr:col>27</xdr:col>
      <xdr:colOff>161925</xdr:colOff>
      <xdr:row>74</xdr:row>
      <xdr:rowOff>12535</xdr:rowOff>
    </xdr:to>
    <xdr:sp macro="" textlink="">
      <xdr:nvSpPr>
        <xdr:cNvPr id="871" name="円/楕円 870"/>
        <xdr:cNvSpPr/>
      </xdr:nvSpPr>
      <xdr:spPr>
        <a:xfrm>
          <a:off x="18605500" y="125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29062</xdr:rowOff>
    </xdr:from>
    <xdr:ext cx="534377" cy="259045"/>
    <xdr:sp macro="" textlink="">
      <xdr:nvSpPr>
        <xdr:cNvPr id="872" name="テキスト ボックス 871"/>
        <xdr:cNvSpPr txBox="1"/>
      </xdr:nvSpPr>
      <xdr:spPr>
        <a:xfrm>
          <a:off x="18389111" y="123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678</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　主な構成項目である人件費は、住民一人当たり</a:t>
          </a:r>
          <a:r>
            <a:rPr kumimoji="1" lang="en-US" altLang="ja-JP" sz="1300">
              <a:latin typeface="ＭＳ Ｐゴシック"/>
            </a:rPr>
            <a:t>123</a:t>
          </a:r>
          <a:r>
            <a:rPr kumimoji="1" lang="ja-JP" altLang="en-US" sz="1300">
              <a:latin typeface="ＭＳ Ｐゴシック"/>
            </a:rPr>
            <a:t>千円となっており、９町村による合併により面積が広大で集落が点在しているという地形的要因により、類似団体と比較して職員数が多いため、一人当たりのコストも高くなっている。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119</a:t>
          </a:r>
          <a:r>
            <a:rPr kumimoji="1" lang="ja-JP" altLang="en-US" sz="1300">
              <a:latin typeface="ＭＳ Ｐゴシック"/>
            </a:rPr>
            <a:t>千円となっており、類似団体平均と比較して一人当たりのコストが高い状況となっている。これは、新教育環境施設整備事業や認定こども園施設整備事業、そして火葬場整備事業によるものである。今後、公共施設等総合整備計画に基づき、施設や事業等の適正化に努める。</a:t>
          </a:r>
          <a:endParaRPr kumimoji="1" lang="en-US" altLang="ja-JP" sz="1300">
            <a:latin typeface="ＭＳ Ｐゴシック"/>
          </a:endParaRPr>
        </a:p>
        <a:p>
          <a:r>
            <a:rPr kumimoji="1" lang="ja-JP" altLang="en-US" sz="1300">
              <a:latin typeface="ＭＳ Ｐゴシック"/>
            </a:rPr>
            <a:t>　今後も、社会保障経費の増加による扶助費の増加や、住宅等が点在した中山間地域のため、経営効率が悪く多額の管理経費や整備費等が必要となっていることによる繰出金の一人当たりコストが高い状況である。今後、各施設の老朽化に伴う整備投資等が見込まれることから、財政の硬直化を招く恐れがあるため、今まで以上に無駄をなくし、事業の「選択と集中」を図り、効率的かつ効果的な事業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岡山県真庭市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47,195
46,956
828.53
33,318,104
31,984,751
1,273,070
20,341,623
36,537,056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169799</xdr:rowOff>
    </xdr:from>
    <xdr:to>
      <xdr:col>6</xdr:col>
      <xdr:colOff>511175</xdr:colOff>
      <xdr:row>36</xdr:row>
      <xdr:rowOff>67310</xdr:rowOff>
    </xdr:to>
    <xdr:cxnSp macro="">
      <xdr:nvCxnSpPr>
        <xdr:cNvPr id="61" name="直線コネクタ 60"/>
        <xdr:cNvCxnSpPr/>
      </xdr:nvCxnSpPr>
      <xdr:spPr>
        <a:xfrm>
          <a:off x="3797300" y="6170549"/>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169799</xdr:rowOff>
    </xdr:from>
    <xdr:to>
      <xdr:col>5</xdr:col>
      <xdr:colOff>358775</xdr:colOff>
      <xdr:row>36</xdr:row>
      <xdr:rowOff>34925</xdr:rowOff>
    </xdr:to>
    <xdr:cxnSp macro="">
      <xdr:nvCxnSpPr>
        <xdr:cNvPr id="64" name="直線コネクタ 63"/>
        <xdr:cNvCxnSpPr/>
      </xdr:nvCxnSpPr>
      <xdr:spPr>
        <a:xfrm flipV="1">
          <a:off x="2908300" y="61705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34925</xdr:rowOff>
    </xdr:from>
    <xdr:to>
      <xdr:col>4</xdr:col>
      <xdr:colOff>155575</xdr:colOff>
      <xdr:row>36</xdr:row>
      <xdr:rowOff>45974</xdr:rowOff>
    </xdr:to>
    <xdr:cxnSp macro="">
      <xdr:nvCxnSpPr>
        <xdr:cNvPr id="67" name="直線コネクタ 66"/>
        <xdr:cNvCxnSpPr/>
      </xdr:nvCxnSpPr>
      <xdr:spPr>
        <a:xfrm flipV="1">
          <a:off x="2019300" y="620712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2730</xdr:rowOff>
    </xdr:from>
    <xdr:to>
      <xdr:col>2</xdr:col>
      <xdr:colOff>638175</xdr:colOff>
      <xdr:row>36</xdr:row>
      <xdr:rowOff>45974</xdr:rowOff>
    </xdr:to>
    <xdr:cxnSp macro="">
      <xdr:nvCxnSpPr>
        <xdr:cNvPr id="70" name="直線コネクタ 69"/>
        <xdr:cNvCxnSpPr/>
      </xdr:nvCxnSpPr>
      <xdr:spPr>
        <a:xfrm>
          <a:off x="1130300" y="6174930"/>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16510</xdr:rowOff>
    </xdr:from>
    <xdr:to>
      <xdr:col>6</xdr:col>
      <xdr:colOff>561975</xdr:colOff>
      <xdr:row>36</xdr:row>
      <xdr:rowOff>118110</xdr:rowOff>
    </xdr:to>
    <xdr:sp macro="" textlink="">
      <xdr:nvSpPr>
        <xdr:cNvPr id="80" name="円/楕円 79"/>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166387</xdr:rowOff>
    </xdr:from>
    <xdr:ext cx="469744" cy="259045"/>
    <xdr:sp macro="" textlink="">
      <xdr:nvSpPr>
        <xdr:cNvPr id="81" name="議会費該当値テキスト"/>
        <xdr:cNvSpPr txBox="1"/>
      </xdr:nvSpPr>
      <xdr:spPr>
        <a:xfrm>
          <a:off x="468630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118999</xdr:rowOff>
    </xdr:from>
    <xdr:to>
      <xdr:col>5</xdr:col>
      <xdr:colOff>409575</xdr:colOff>
      <xdr:row>36</xdr:row>
      <xdr:rowOff>49149</xdr:rowOff>
    </xdr:to>
    <xdr:sp macro="" textlink="">
      <xdr:nvSpPr>
        <xdr:cNvPr id="82" name="円/楕円 81"/>
        <xdr:cNvSpPr/>
      </xdr:nvSpPr>
      <xdr:spPr>
        <a:xfrm>
          <a:off x="3746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40276</xdr:rowOff>
    </xdr:from>
    <xdr:ext cx="469744" cy="259045"/>
    <xdr:sp macro="" textlink="">
      <xdr:nvSpPr>
        <xdr:cNvPr id="83" name="テキスト ボックス 82"/>
        <xdr:cNvSpPr txBox="1"/>
      </xdr:nvSpPr>
      <xdr:spPr>
        <a:xfrm>
          <a:off x="3562427"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155575</xdr:rowOff>
    </xdr:from>
    <xdr:to>
      <xdr:col>4</xdr:col>
      <xdr:colOff>206375</xdr:colOff>
      <xdr:row>36</xdr:row>
      <xdr:rowOff>85725</xdr:rowOff>
    </xdr:to>
    <xdr:sp macro="" textlink="">
      <xdr:nvSpPr>
        <xdr:cNvPr id="84" name="円/楕円 83"/>
        <xdr:cNvSpPr/>
      </xdr:nvSpPr>
      <xdr:spPr>
        <a:xfrm>
          <a:off x="2857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76852</xdr:rowOff>
    </xdr:from>
    <xdr:ext cx="469744" cy="259045"/>
    <xdr:sp macro="" textlink="">
      <xdr:nvSpPr>
        <xdr:cNvPr id="85" name="テキスト ボックス 84"/>
        <xdr:cNvSpPr txBox="1"/>
      </xdr:nvSpPr>
      <xdr:spPr>
        <a:xfrm>
          <a:off x="2673427"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166624</xdr:rowOff>
    </xdr:from>
    <xdr:to>
      <xdr:col>3</xdr:col>
      <xdr:colOff>3175</xdr:colOff>
      <xdr:row>36</xdr:row>
      <xdr:rowOff>96774</xdr:rowOff>
    </xdr:to>
    <xdr:sp macro="" textlink="">
      <xdr:nvSpPr>
        <xdr:cNvPr id="86" name="円/楕円 85"/>
        <xdr:cNvSpPr/>
      </xdr:nvSpPr>
      <xdr:spPr>
        <a:xfrm>
          <a:off x="196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87901</xdr:rowOff>
    </xdr:from>
    <xdr:ext cx="469744" cy="259045"/>
    <xdr:sp macro="" textlink="">
      <xdr:nvSpPr>
        <xdr:cNvPr id="87" name="テキスト ボックス 86"/>
        <xdr:cNvSpPr txBox="1"/>
      </xdr:nvSpPr>
      <xdr:spPr>
        <a:xfrm>
          <a:off x="17844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123380</xdr:rowOff>
    </xdr:from>
    <xdr:to>
      <xdr:col>1</xdr:col>
      <xdr:colOff>485775</xdr:colOff>
      <xdr:row>36</xdr:row>
      <xdr:rowOff>53530</xdr:rowOff>
    </xdr:to>
    <xdr:sp macro="" textlink="">
      <xdr:nvSpPr>
        <xdr:cNvPr id="88" name="円/楕円 87"/>
        <xdr:cNvSpPr/>
      </xdr:nvSpPr>
      <xdr:spPr>
        <a:xfrm>
          <a:off x="1079500" y="61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44657</xdr:rowOff>
    </xdr:from>
    <xdr:ext cx="469744" cy="259045"/>
    <xdr:sp macro="" textlink="">
      <xdr:nvSpPr>
        <xdr:cNvPr id="89" name="テキスト ボックス 88"/>
        <xdr:cNvSpPr txBox="1"/>
      </xdr:nvSpPr>
      <xdr:spPr>
        <a:xfrm>
          <a:off x="895427" y="62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23882</xdr:rowOff>
    </xdr:from>
    <xdr:to>
      <xdr:col>6</xdr:col>
      <xdr:colOff>511175</xdr:colOff>
      <xdr:row>55</xdr:row>
      <xdr:rowOff>106311</xdr:rowOff>
    </xdr:to>
    <xdr:cxnSp macro="">
      <xdr:nvCxnSpPr>
        <xdr:cNvPr id="116" name="直線コネクタ 115"/>
        <xdr:cNvCxnSpPr/>
      </xdr:nvCxnSpPr>
      <xdr:spPr>
        <a:xfrm>
          <a:off x="3797300" y="9453632"/>
          <a:ext cx="838200" cy="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23882</xdr:rowOff>
    </xdr:from>
    <xdr:to>
      <xdr:col>5</xdr:col>
      <xdr:colOff>358775</xdr:colOff>
      <xdr:row>55</xdr:row>
      <xdr:rowOff>77918</xdr:rowOff>
    </xdr:to>
    <xdr:cxnSp macro="">
      <xdr:nvCxnSpPr>
        <xdr:cNvPr id="119" name="直線コネクタ 118"/>
        <xdr:cNvCxnSpPr/>
      </xdr:nvCxnSpPr>
      <xdr:spPr>
        <a:xfrm flipV="1">
          <a:off x="2908300" y="9453632"/>
          <a:ext cx="889000" cy="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77918</xdr:rowOff>
    </xdr:from>
    <xdr:to>
      <xdr:col>4</xdr:col>
      <xdr:colOff>155575</xdr:colOff>
      <xdr:row>56</xdr:row>
      <xdr:rowOff>30768</xdr:rowOff>
    </xdr:to>
    <xdr:cxnSp macro="">
      <xdr:nvCxnSpPr>
        <xdr:cNvPr id="122" name="直線コネクタ 121"/>
        <xdr:cNvCxnSpPr/>
      </xdr:nvCxnSpPr>
      <xdr:spPr>
        <a:xfrm flipV="1">
          <a:off x="2019300" y="9507668"/>
          <a:ext cx="889000" cy="1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30768</xdr:rowOff>
    </xdr:from>
    <xdr:to>
      <xdr:col>2</xdr:col>
      <xdr:colOff>638175</xdr:colOff>
      <xdr:row>56</xdr:row>
      <xdr:rowOff>132686</xdr:rowOff>
    </xdr:to>
    <xdr:cxnSp macro="">
      <xdr:nvCxnSpPr>
        <xdr:cNvPr id="125" name="直線コネクタ 124"/>
        <xdr:cNvCxnSpPr/>
      </xdr:nvCxnSpPr>
      <xdr:spPr>
        <a:xfrm flipV="1">
          <a:off x="1130300" y="9631968"/>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55511</xdr:rowOff>
    </xdr:from>
    <xdr:to>
      <xdr:col>6</xdr:col>
      <xdr:colOff>561975</xdr:colOff>
      <xdr:row>55</xdr:row>
      <xdr:rowOff>157111</xdr:rowOff>
    </xdr:to>
    <xdr:sp macro="" textlink="">
      <xdr:nvSpPr>
        <xdr:cNvPr id="135" name="円/楕円 134"/>
        <xdr:cNvSpPr/>
      </xdr:nvSpPr>
      <xdr:spPr>
        <a:xfrm>
          <a:off x="4584700" y="94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78388</xdr:rowOff>
    </xdr:from>
    <xdr:ext cx="599010" cy="259045"/>
    <xdr:sp macro="" textlink="">
      <xdr:nvSpPr>
        <xdr:cNvPr id="136" name="総務費該当値テキスト"/>
        <xdr:cNvSpPr txBox="1"/>
      </xdr:nvSpPr>
      <xdr:spPr>
        <a:xfrm>
          <a:off x="4686300" y="93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119,803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144532</xdr:rowOff>
    </xdr:from>
    <xdr:to>
      <xdr:col>5</xdr:col>
      <xdr:colOff>409575</xdr:colOff>
      <xdr:row>55</xdr:row>
      <xdr:rowOff>74682</xdr:rowOff>
    </xdr:to>
    <xdr:sp macro="" textlink="">
      <xdr:nvSpPr>
        <xdr:cNvPr id="137" name="円/楕円 136"/>
        <xdr:cNvSpPr/>
      </xdr:nvSpPr>
      <xdr:spPr>
        <a:xfrm>
          <a:off x="3746500" y="9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91209</xdr:rowOff>
    </xdr:from>
    <xdr:ext cx="599010" cy="259045"/>
    <xdr:sp macro="" textlink="">
      <xdr:nvSpPr>
        <xdr:cNvPr id="138" name="テキスト ボックス 137"/>
        <xdr:cNvSpPr txBox="1"/>
      </xdr:nvSpPr>
      <xdr:spPr>
        <a:xfrm>
          <a:off x="3497794" y="91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137,832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27118</xdr:rowOff>
    </xdr:from>
    <xdr:to>
      <xdr:col>4</xdr:col>
      <xdr:colOff>206375</xdr:colOff>
      <xdr:row>55</xdr:row>
      <xdr:rowOff>128718</xdr:rowOff>
    </xdr:to>
    <xdr:sp macro="" textlink="">
      <xdr:nvSpPr>
        <xdr:cNvPr id="139" name="円/楕円 138"/>
        <xdr:cNvSpPr/>
      </xdr:nvSpPr>
      <xdr:spPr>
        <a:xfrm>
          <a:off x="2857500" y="94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145245</xdr:rowOff>
    </xdr:from>
    <xdr:ext cx="599010" cy="259045"/>
    <xdr:sp macro="" textlink="">
      <xdr:nvSpPr>
        <xdr:cNvPr id="140" name="テキスト ボックス 139"/>
        <xdr:cNvSpPr txBox="1"/>
      </xdr:nvSpPr>
      <xdr:spPr>
        <a:xfrm>
          <a:off x="2608794" y="923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126,013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151418</xdr:rowOff>
    </xdr:from>
    <xdr:to>
      <xdr:col>3</xdr:col>
      <xdr:colOff>3175</xdr:colOff>
      <xdr:row>56</xdr:row>
      <xdr:rowOff>81568</xdr:rowOff>
    </xdr:to>
    <xdr:sp macro="" textlink="">
      <xdr:nvSpPr>
        <xdr:cNvPr id="141" name="円/楕円 140"/>
        <xdr:cNvSpPr/>
      </xdr:nvSpPr>
      <xdr:spPr>
        <a:xfrm>
          <a:off x="1968500" y="95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98095</xdr:rowOff>
    </xdr:from>
    <xdr:ext cx="534377" cy="259045"/>
    <xdr:sp macro="" textlink="">
      <xdr:nvSpPr>
        <xdr:cNvPr id="142" name="テキスト ボックス 141"/>
        <xdr:cNvSpPr txBox="1"/>
      </xdr:nvSpPr>
      <xdr:spPr>
        <a:xfrm>
          <a:off x="1752111" y="935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81886</xdr:rowOff>
    </xdr:from>
    <xdr:to>
      <xdr:col>1</xdr:col>
      <xdr:colOff>485775</xdr:colOff>
      <xdr:row>57</xdr:row>
      <xdr:rowOff>12036</xdr:rowOff>
    </xdr:to>
    <xdr:sp macro="" textlink="">
      <xdr:nvSpPr>
        <xdr:cNvPr id="143" name="円/楕円 142"/>
        <xdr:cNvSpPr/>
      </xdr:nvSpPr>
      <xdr:spPr>
        <a:xfrm>
          <a:off x="1079500" y="96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3163</xdr:rowOff>
    </xdr:from>
    <xdr:ext cx="534377" cy="259045"/>
    <xdr:sp macro="" textlink="">
      <xdr:nvSpPr>
        <xdr:cNvPr id="144" name="テキスト ボックス 143"/>
        <xdr:cNvSpPr txBox="1"/>
      </xdr:nvSpPr>
      <xdr:spPr>
        <a:xfrm>
          <a:off x="863111" y="977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138260</xdr:rowOff>
    </xdr:from>
    <xdr:to>
      <xdr:col>6</xdr:col>
      <xdr:colOff>511175</xdr:colOff>
      <xdr:row>77</xdr:row>
      <xdr:rowOff>3130</xdr:rowOff>
    </xdr:to>
    <xdr:cxnSp macro="">
      <xdr:nvCxnSpPr>
        <xdr:cNvPr id="172" name="直線コネクタ 171"/>
        <xdr:cNvCxnSpPr/>
      </xdr:nvCxnSpPr>
      <xdr:spPr>
        <a:xfrm flipV="1">
          <a:off x="3797300" y="13168460"/>
          <a:ext cx="8382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3130</xdr:rowOff>
    </xdr:from>
    <xdr:to>
      <xdr:col>5</xdr:col>
      <xdr:colOff>358775</xdr:colOff>
      <xdr:row>77</xdr:row>
      <xdr:rowOff>68556</xdr:rowOff>
    </xdr:to>
    <xdr:cxnSp macro="">
      <xdr:nvCxnSpPr>
        <xdr:cNvPr id="175" name="直線コネクタ 174"/>
        <xdr:cNvCxnSpPr/>
      </xdr:nvCxnSpPr>
      <xdr:spPr>
        <a:xfrm flipV="1">
          <a:off x="2908300" y="13204780"/>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68556</xdr:rowOff>
    </xdr:from>
    <xdr:to>
      <xdr:col>4</xdr:col>
      <xdr:colOff>155575</xdr:colOff>
      <xdr:row>77</xdr:row>
      <xdr:rowOff>99892</xdr:rowOff>
    </xdr:to>
    <xdr:cxnSp macro="">
      <xdr:nvCxnSpPr>
        <xdr:cNvPr id="178" name="直線コネクタ 177"/>
        <xdr:cNvCxnSpPr/>
      </xdr:nvCxnSpPr>
      <xdr:spPr>
        <a:xfrm flipV="1">
          <a:off x="2019300" y="13270206"/>
          <a:ext cx="889000" cy="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89331</xdr:rowOff>
    </xdr:from>
    <xdr:to>
      <xdr:col>2</xdr:col>
      <xdr:colOff>638175</xdr:colOff>
      <xdr:row>77</xdr:row>
      <xdr:rowOff>99892</xdr:rowOff>
    </xdr:to>
    <xdr:cxnSp macro="">
      <xdr:nvCxnSpPr>
        <xdr:cNvPr id="181" name="直線コネクタ 180"/>
        <xdr:cNvCxnSpPr/>
      </xdr:nvCxnSpPr>
      <xdr:spPr>
        <a:xfrm>
          <a:off x="1130300" y="13290981"/>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87460</xdr:rowOff>
    </xdr:from>
    <xdr:to>
      <xdr:col>6</xdr:col>
      <xdr:colOff>561975</xdr:colOff>
      <xdr:row>77</xdr:row>
      <xdr:rowOff>17610</xdr:rowOff>
    </xdr:to>
    <xdr:sp macro="" textlink="">
      <xdr:nvSpPr>
        <xdr:cNvPr id="191" name="円/楕円 190"/>
        <xdr:cNvSpPr/>
      </xdr:nvSpPr>
      <xdr:spPr>
        <a:xfrm>
          <a:off x="4584700" y="131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65887</xdr:rowOff>
    </xdr:from>
    <xdr:ext cx="599010" cy="259045"/>
    <xdr:sp macro="" textlink="">
      <xdr:nvSpPr>
        <xdr:cNvPr id="192" name="民生費該当値テキスト"/>
        <xdr:cNvSpPr txBox="1"/>
      </xdr:nvSpPr>
      <xdr:spPr>
        <a:xfrm>
          <a:off x="4686300" y="1309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123780</xdr:rowOff>
    </xdr:from>
    <xdr:to>
      <xdr:col>5</xdr:col>
      <xdr:colOff>409575</xdr:colOff>
      <xdr:row>77</xdr:row>
      <xdr:rowOff>53930</xdr:rowOff>
    </xdr:to>
    <xdr:sp macro="" textlink="">
      <xdr:nvSpPr>
        <xdr:cNvPr id="193" name="円/楕円 192"/>
        <xdr:cNvSpPr/>
      </xdr:nvSpPr>
      <xdr:spPr>
        <a:xfrm>
          <a:off x="3746500" y="131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45057</xdr:rowOff>
    </xdr:from>
    <xdr:ext cx="599010" cy="259045"/>
    <xdr:sp macro="" textlink="">
      <xdr:nvSpPr>
        <xdr:cNvPr id="194" name="テキスト ボックス 193"/>
        <xdr:cNvSpPr txBox="1"/>
      </xdr:nvSpPr>
      <xdr:spPr>
        <a:xfrm>
          <a:off x="3497794" y="1324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17756</xdr:rowOff>
    </xdr:from>
    <xdr:to>
      <xdr:col>4</xdr:col>
      <xdr:colOff>206375</xdr:colOff>
      <xdr:row>77</xdr:row>
      <xdr:rowOff>119356</xdr:rowOff>
    </xdr:to>
    <xdr:sp macro="" textlink="">
      <xdr:nvSpPr>
        <xdr:cNvPr id="195" name="円/楕円 194"/>
        <xdr:cNvSpPr/>
      </xdr:nvSpPr>
      <xdr:spPr>
        <a:xfrm>
          <a:off x="2857500" y="132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110483</xdr:rowOff>
    </xdr:from>
    <xdr:ext cx="599010" cy="259045"/>
    <xdr:sp macro="" textlink="">
      <xdr:nvSpPr>
        <xdr:cNvPr id="196" name="テキスト ボックス 195"/>
        <xdr:cNvSpPr txBox="1"/>
      </xdr:nvSpPr>
      <xdr:spPr>
        <a:xfrm>
          <a:off x="2608794" y="13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49092</xdr:rowOff>
    </xdr:from>
    <xdr:to>
      <xdr:col>3</xdr:col>
      <xdr:colOff>3175</xdr:colOff>
      <xdr:row>77</xdr:row>
      <xdr:rowOff>150692</xdr:rowOff>
    </xdr:to>
    <xdr:sp macro="" textlink="">
      <xdr:nvSpPr>
        <xdr:cNvPr id="197" name="円/楕円 196"/>
        <xdr:cNvSpPr/>
      </xdr:nvSpPr>
      <xdr:spPr>
        <a:xfrm>
          <a:off x="1968500" y="13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141819</xdr:rowOff>
    </xdr:from>
    <xdr:ext cx="599010" cy="259045"/>
    <xdr:sp macro="" textlink="">
      <xdr:nvSpPr>
        <xdr:cNvPr id="198" name="テキスト ボックス 197"/>
        <xdr:cNvSpPr txBox="1"/>
      </xdr:nvSpPr>
      <xdr:spPr>
        <a:xfrm>
          <a:off x="1719794" y="1334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38531</xdr:rowOff>
    </xdr:from>
    <xdr:to>
      <xdr:col>1</xdr:col>
      <xdr:colOff>485775</xdr:colOff>
      <xdr:row>77</xdr:row>
      <xdr:rowOff>140131</xdr:rowOff>
    </xdr:to>
    <xdr:sp macro="" textlink="">
      <xdr:nvSpPr>
        <xdr:cNvPr id="199" name="円/楕円 198"/>
        <xdr:cNvSpPr/>
      </xdr:nvSpPr>
      <xdr:spPr>
        <a:xfrm>
          <a:off x="1079500" y="132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131258</xdr:rowOff>
    </xdr:from>
    <xdr:ext cx="599010" cy="259045"/>
    <xdr:sp macro="" textlink="">
      <xdr:nvSpPr>
        <xdr:cNvPr id="200" name="テキスト ボックス 199"/>
        <xdr:cNvSpPr txBox="1"/>
      </xdr:nvSpPr>
      <xdr:spPr>
        <a:xfrm>
          <a:off x="830794" y="1333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161703</xdr:rowOff>
    </xdr:from>
    <xdr:to>
      <xdr:col>6</xdr:col>
      <xdr:colOff>511175</xdr:colOff>
      <xdr:row>95</xdr:row>
      <xdr:rowOff>166492</xdr:rowOff>
    </xdr:to>
    <xdr:cxnSp macro="">
      <xdr:nvCxnSpPr>
        <xdr:cNvPr id="225" name="直線コネクタ 224"/>
        <xdr:cNvCxnSpPr/>
      </xdr:nvCxnSpPr>
      <xdr:spPr>
        <a:xfrm flipV="1">
          <a:off x="3797300" y="16449453"/>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166492</xdr:rowOff>
    </xdr:from>
    <xdr:to>
      <xdr:col>5</xdr:col>
      <xdr:colOff>358775</xdr:colOff>
      <xdr:row>96</xdr:row>
      <xdr:rowOff>30235</xdr:rowOff>
    </xdr:to>
    <xdr:cxnSp macro="">
      <xdr:nvCxnSpPr>
        <xdr:cNvPr id="228" name="直線コネクタ 227"/>
        <xdr:cNvCxnSpPr/>
      </xdr:nvCxnSpPr>
      <xdr:spPr>
        <a:xfrm flipV="1">
          <a:off x="2908300" y="16454242"/>
          <a:ext cx="889000" cy="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30235</xdr:rowOff>
    </xdr:from>
    <xdr:to>
      <xdr:col>4</xdr:col>
      <xdr:colOff>155575</xdr:colOff>
      <xdr:row>96</xdr:row>
      <xdr:rowOff>43008</xdr:rowOff>
    </xdr:to>
    <xdr:cxnSp macro="">
      <xdr:nvCxnSpPr>
        <xdr:cNvPr id="231" name="直線コネクタ 230"/>
        <xdr:cNvCxnSpPr/>
      </xdr:nvCxnSpPr>
      <xdr:spPr>
        <a:xfrm flipV="1">
          <a:off x="2019300" y="16489435"/>
          <a:ext cx="8890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135756</xdr:rowOff>
    </xdr:from>
    <xdr:to>
      <xdr:col>2</xdr:col>
      <xdr:colOff>638175</xdr:colOff>
      <xdr:row>96</xdr:row>
      <xdr:rowOff>43008</xdr:rowOff>
    </xdr:to>
    <xdr:cxnSp macro="">
      <xdr:nvCxnSpPr>
        <xdr:cNvPr id="234" name="直線コネクタ 233"/>
        <xdr:cNvCxnSpPr/>
      </xdr:nvCxnSpPr>
      <xdr:spPr>
        <a:xfrm>
          <a:off x="1130300" y="16423506"/>
          <a:ext cx="889000" cy="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110903</xdr:rowOff>
    </xdr:from>
    <xdr:to>
      <xdr:col>6</xdr:col>
      <xdr:colOff>561975</xdr:colOff>
      <xdr:row>96</xdr:row>
      <xdr:rowOff>41053</xdr:rowOff>
    </xdr:to>
    <xdr:sp macro="" textlink="">
      <xdr:nvSpPr>
        <xdr:cNvPr id="244" name="円/楕円 243"/>
        <xdr:cNvSpPr/>
      </xdr:nvSpPr>
      <xdr:spPr>
        <a:xfrm>
          <a:off x="4584700" y="163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133780</xdr:rowOff>
    </xdr:from>
    <xdr:ext cx="534377" cy="259045"/>
    <xdr:sp macro="" textlink="">
      <xdr:nvSpPr>
        <xdr:cNvPr id="245" name="衛生費該当値テキスト"/>
        <xdr:cNvSpPr txBox="1"/>
      </xdr:nvSpPr>
      <xdr:spPr>
        <a:xfrm>
          <a:off x="4686300" y="162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115692</xdr:rowOff>
    </xdr:from>
    <xdr:to>
      <xdr:col>5</xdr:col>
      <xdr:colOff>409575</xdr:colOff>
      <xdr:row>96</xdr:row>
      <xdr:rowOff>45842</xdr:rowOff>
    </xdr:to>
    <xdr:sp macro="" textlink="">
      <xdr:nvSpPr>
        <xdr:cNvPr id="246" name="円/楕円 245"/>
        <xdr:cNvSpPr/>
      </xdr:nvSpPr>
      <xdr:spPr>
        <a:xfrm>
          <a:off x="3746500" y="164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62369</xdr:rowOff>
    </xdr:from>
    <xdr:ext cx="534377" cy="259045"/>
    <xdr:sp macro="" textlink="">
      <xdr:nvSpPr>
        <xdr:cNvPr id="247" name="テキスト ボックス 246"/>
        <xdr:cNvSpPr txBox="1"/>
      </xdr:nvSpPr>
      <xdr:spPr>
        <a:xfrm>
          <a:off x="3530111" y="161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150885</xdr:rowOff>
    </xdr:from>
    <xdr:to>
      <xdr:col>4</xdr:col>
      <xdr:colOff>206375</xdr:colOff>
      <xdr:row>96</xdr:row>
      <xdr:rowOff>81035</xdr:rowOff>
    </xdr:to>
    <xdr:sp macro="" textlink="">
      <xdr:nvSpPr>
        <xdr:cNvPr id="248" name="円/楕円 247"/>
        <xdr:cNvSpPr/>
      </xdr:nvSpPr>
      <xdr:spPr>
        <a:xfrm>
          <a:off x="2857500" y="164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97562</xdr:rowOff>
    </xdr:from>
    <xdr:ext cx="534377" cy="259045"/>
    <xdr:sp macro="" textlink="">
      <xdr:nvSpPr>
        <xdr:cNvPr id="249" name="テキスト ボックス 248"/>
        <xdr:cNvSpPr txBox="1"/>
      </xdr:nvSpPr>
      <xdr:spPr>
        <a:xfrm>
          <a:off x="2641111" y="1621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163658</xdr:rowOff>
    </xdr:from>
    <xdr:to>
      <xdr:col>3</xdr:col>
      <xdr:colOff>3175</xdr:colOff>
      <xdr:row>96</xdr:row>
      <xdr:rowOff>93808</xdr:rowOff>
    </xdr:to>
    <xdr:sp macro="" textlink="">
      <xdr:nvSpPr>
        <xdr:cNvPr id="250" name="円/楕円 249"/>
        <xdr:cNvSpPr/>
      </xdr:nvSpPr>
      <xdr:spPr>
        <a:xfrm>
          <a:off x="1968500" y="164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110335</xdr:rowOff>
    </xdr:from>
    <xdr:ext cx="534377" cy="259045"/>
    <xdr:sp macro="" textlink="">
      <xdr:nvSpPr>
        <xdr:cNvPr id="251" name="テキスト ボックス 250"/>
        <xdr:cNvSpPr txBox="1"/>
      </xdr:nvSpPr>
      <xdr:spPr>
        <a:xfrm>
          <a:off x="1752111" y="162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84956</xdr:rowOff>
    </xdr:from>
    <xdr:to>
      <xdr:col>1</xdr:col>
      <xdr:colOff>485775</xdr:colOff>
      <xdr:row>96</xdr:row>
      <xdr:rowOff>15106</xdr:rowOff>
    </xdr:to>
    <xdr:sp macro="" textlink="">
      <xdr:nvSpPr>
        <xdr:cNvPr id="252" name="円/楕円 251"/>
        <xdr:cNvSpPr/>
      </xdr:nvSpPr>
      <xdr:spPr>
        <a:xfrm>
          <a:off x="1079500" y="163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31633</xdr:rowOff>
    </xdr:from>
    <xdr:ext cx="534377" cy="259045"/>
    <xdr:sp macro="" textlink="">
      <xdr:nvSpPr>
        <xdr:cNvPr id="253" name="テキスト ボックス 252"/>
        <xdr:cNvSpPr txBox="1"/>
      </xdr:nvSpPr>
      <xdr:spPr>
        <a:xfrm>
          <a:off x="863111" y="161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20175</xdr:rowOff>
    </xdr:from>
    <xdr:to>
      <xdr:col>15</xdr:col>
      <xdr:colOff>180975</xdr:colOff>
      <xdr:row>39</xdr:row>
      <xdr:rowOff>98878</xdr:rowOff>
    </xdr:to>
    <xdr:cxnSp macro="">
      <xdr:nvCxnSpPr>
        <xdr:cNvPr id="284" name="直線コネクタ 283"/>
        <xdr:cNvCxnSpPr/>
      </xdr:nvCxnSpPr>
      <xdr:spPr>
        <a:xfrm>
          <a:off x="9639300" y="6706725"/>
          <a:ext cx="8382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126311</xdr:rowOff>
    </xdr:from>
    <xdr:to>
      <xdr:col>14</xdr:col>
      <xdr:colOff>28575</xdr:colOff>
      <xdr:row>39</xdr:row>
      <xdr:rowOff>20175</xdr:rowOff>
    </xdr:to>
    <xdr:cxnSp macro="">
      <xdr:nvCxnSpPr>
        <xdr:cNvPr id="287" name="直線コネクタ 286"/>
        <xdr:cNvCxnSpPr/>
      </xdr:nvCxnSpPr>
      <xdr:spPr>
        <a:xfrm>
          <a:off x="8750300" y="664141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17236</xdr:rowOff>
    </xdr:from>
    <xdr:to>
      <xdr:col>12</xdr:col>
      <xdr:colOff>511175</xdr:colOff>
      <xdr:row>38</xdr:row>
      <xdr:rowOff>126311</xdr:rowOff>
    </xdr:to>
    <xdr:cxnSp macro="">
      <xdr:nvCxnSpPr>
        <xdr:cNvPr id="290" name="直線コネクタ 289"/>
        <xdr:cNvCxnSpPr/>
      </xdr:nvCxnSpPr>
      <xdr:spPr>
        <a:xfrm>
          <a:off x="7861300" y="6360886"/>
          <a:ext cx="889000" cy="28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86795</xdr:rowOff>
    </xdr:from>
    <xdr:to>
      <xdr:col>11</xdr:col>
      <xdr:colOff>307975</xdr:colOff>
      <xdr:row>37</xdr:row>
      <xdr:rowOff>17236</xdr:rowOff>
    </xdr:to>
    <xdr:cxnSp macro="">
      <xdr:nvCxnSpPr>
        <xdr:cNvPr id="293" name="直線コネクタ 292"/>
        <xdr:cNvCxnSpPr/>
      </xdr:nvCxnSpPr>
      <xdr:spPr>
        <a:xfrm>
          <a:off x="6972300" y="6258995"/>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140825</xdr:rowOff>
    </xdr:from>
    <xdr:to>
      <xdr:col>14</xdr:col>
      <xdr:colOff>79375</xdr:colOff>
      <xdr:row>39</xdr:row>
      <xdr:rowOff>70975</xdr:rowOff>
    </xdr:to>
    <xdr:sp macro="" textlink="">
      <xdr:nvSpPr>
        <xdr:cNvPr id="305" name="円/楕円 304"/>
        <xdr:cNvSpPr/>
      </xdr:nvSpPr>
      <xdr:spPr>
        <a:xfrm>
          <a:off x="9588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62102</xdr:rowOff>
    </xdr:from>
    <xdr:ext cx="378565" cy="259045"/>
    <xdr:sp macro="" textlink="">
      <xdr:nvSpPr>
        <xdr:cNvPr id="306" name="テキスト ボックス 305"/>
        <xdr:cNvSpPr txBox="1"/>
      </xdr:nvSpPr>
      <xdr:spPr>
        <a:xfrm>
          <a:off x="9450017" y="67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75511</xdr:rowOff>
    </xdr:from>
    <xdr:to>
      <xdr:col>12</xdr:col>
      <xdr:colOff>561975</xdr:colOff>
      <xdr:row>39</xdr:row>
      <xdr:rowOff>5661</xdr:rowOff>
    </xdr:to>
    <xdr:sp macro="" textlink="">
      <xdr:nvSpPr>
        <xdr:cNvPr id="307" name="円/楕円 306"/>
        <xdr:cNvSpPr/>
      </xdr:nvSpPr>
      <xdr:spPr>
        <a:xfrm>
          <a:off x="8699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168238</xdr:rowOff>
    </xdr:from>
    <xdr:ext cx="378565" cy="259045"/>
    <xdr:sp macro="" textlink="">
      <xdr:nvSpPr>
        <xdr:cNvPr id="308" name="テキスト ボックス 307"/>
        <xdr:cNvSpPr txBox="1"/>
      </xdr:nvSpPr>
      <xdr:spPr>
        <a:xfrm>
          <a:off x="8561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137886</xdr:rowOff>
    </xdr:from>
    <xdr:to>
      <xdr:col>11</xdr:col>
      <xdr:colOff>358775</xdr:colOff>
      <xdr:row>37</xdr:row>
      <xdr:rowOff>68036</xdr:rowOff>
    </xdr:to>
    <xdr:sp macro="" textlink="">
      <xdr:nvSpPr>
        <xdr:cNvPr id="309" name="円/楕円 308"/>
        <xdr:cNvSpPr/>
      </xdr:nvSpPr>
      <xdr:spPr>
        <a:xfrm>
          <a:off x="7810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59163</xdr:rowOff>
    </xdr:from>
    <xdr:ext cx="469744" cy="259045"/>
    <xdr:sp macro="" textlink="">
      <xdr:nvSpPr>
        <xdr:cNvPr id="310" name="テキスト ボックス 309"/>
        <xdr:cNvSpPr txBox="1"/>
      </xdr:nvSpPr>
      <xdr:spPr>
        <a:xfrm>
          <a:off x="7626427"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35995</xdr:rowOff>
    </xdr:from>
    <xdr:to>
      <xdr:col>10</xdr:col>
      <xdr:colOff>155575</xdr:colOff>
      <xdr:row>36</xdr:row>
      <xdr:rowOff>137595</xdr:rowOff>
    </xdr:to>
    <xdr:sp macro="" textlink="">
      <xdr:nvSpPr>
        <xdr:cNvPr id="311" name="円/楕円 310"/>
        <xdr:cNvSpPr/>
      </xdr:nvSpPr>
      <xdr:spPr>
        <a:xfrm>
          <a:off x="6921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128722</xdr:rowOff>
    </xdr:from>
    <xdr:ext cx="469744" cy="259045"/>
    <xdr:sp macro="" textlink="">
      <xdr:nvSpPr>
        <xdr:cNvPr id="312" name="テキスト ボックス 311"/>
        <xdr:cNvSpPr txBox="1"/>
      </xdr:nvSpPr>
      <xdr:spPr>
        <a:xfrm>
          <a:off x="6737427" y="63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112916</xdr:rowOff>
    </xdr:from>
    <xdr:to>
      <xdr:col>15</xdr:col>
      <xdr:colOff>180975</xdr:colOff>
      <xdr:row>56</xdr:row>
      <xdr:rowOff>122313</xdr:rowOff>
    </xdr:to>
    <xdr:cxnSp macro="">
      <xdr:nvCxnSpPr>
        <xdr:cNvPr id="341" name="直線コネクタ 340"/>
        <xdr:cNvCxnSpPr/>
      </xdr:nvCxnSpPr>
      <xdr:spPr>
        <a:xfrm flipV="1">
          <a:off x="9639300" y="9714116"/>
          <a:ext cx="8382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115430</xdr:rowOff>
    </xdr:from>
    <xdr:to>
      <xdr:col>14</xdr:col>
      <xdr:colOff>28575</xdr:colOff>
      <xdr:row>56</xdr:row>
      <xdr:rowOff>122313</xdr:rowOff>
    </xdr:to>
    <xdr:cxnSp macro="">
      <xdr:nvCxnSpPr>
        <xdr:cNvPr id="344" name="直線コネクタ 343"/>
        <xdr:cNvCxnSpPr/>
      </xdr:nvCxnSpPr>
      <xdr:spPr>
        <a:xfrm>
          <a:off x="8750300" y="9716630"/>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115430</xdr:rowOff>
    </xdr:from>
    <xdr:to>
      <xdr:col>12</xdr:col>
      <xdr:colOff>511175</xdr:colOff>
      <xdr:row>56</xdr:row>
      <xdr:rowOff>118846</xdr:rowOff>
    </xdr:to>
    <xdr:cxnSp macro="">
      <xdr:nvCxnSpPr>
        <xdr:cNvPr id="347" name="直線コネクタ 346"/>
        <xdr:cNvCxnSpPr/>
      </xdr:nvCxnSpPr>
      <xdr:spPr>
        <a:xfrm flipV="1">
          <a:off x="7861300" y="9716630"/>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109766</xdr:rowOff>
    </xdr:from>
    <xdr:to>
      <xdr:col>11</xdr:col>
      <xdr:colOff>307975</xdr:colOff>
      <xdr:row>56</xdr:row>
      <xdr:rowOff>118846</xdr:rowOff>
    </xdr:to>
    <xdr:cxnSp macro="">
      <xdr:nvCxnSpPr>
        <xdr:cNvPr id="350" name="直線コネクタ 349"/>
        <xdr:cNvCxnSpPr/>
      </xdr:nvCxnSpPr>
      <xdr:spPr>
        <a:xfrm>
          <a:off x="6972300" y="9710966"/>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62116</xdr:rowOff>
    </xdr:from>
    <xdr:to>
      <xdr:col>15</xdr:col>
      <xdr:colOff>231775</xdr:colOff>
      <xdr:row>56</xdr:row>
      <xdr:rowOff>163716</xdr:rowOff>
    </xdr:to>
    <xdr:sp macro="" textlink="">
      <xdr:nvSpPr>
        <xdr:cNvPr id="360" name="円/楕円 359"/>
        <xdr:cNvSpPr/>
      </xdr:nvSpPr>
      <xdr:spPr>
        <a:xfrm>
          <a:off x="10426700" y="966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84993</xdr:rowOff>
    </xdr:from>
    <xdr:ext cx="534377" cy="259045"/>
    <xdr:sp macro="" textlink="">
      <xdr:nvSpPr>
        <xdr:cNvPr id="361" name="農林水産業費該当値テキスト"/>
        <xdr:cNvSpPr txBox="1"/>
      </xdr:nvSpPr>
      <xdr:spPr>
        <a:xfrm>
          <a:off x="10528300" y="95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71513</xdr:rowOff>
    </xdr:from>
    <xdr:to>
      <xdr:col>14</xdr:col>
      <xdr:colOff>79375</xdr:colOff>
      <xdr:row>57</xdr:row>
      <xdr:rowOff>1663</xdr:rowOff>
    </xdr:to>
    <xdr:sp macro="" textlink="">
      <xdr:nvSpPr>
        <xdr:cNvPr id="362" name="円/楕円 361"/>
        <xdr:cNvSpPr/>
      </xdr:nvSpPr>
      <xdr:spPr>
        <a:xfrm>
          <a:off x="9588500" y="96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18190</xdr:rowOff>
    </xdr:from>
    <xdr:ext cx="534377" cy="259045"/>
    <xdr:sp macro="" textlink="">
      <xdr:nvSpPr>
        <xdr:cNvPr id="363" name="テキスト ボックス 362"/>
        <xdr:cNvSpPr txBox="1"/>
      </xdr:nvSpPr>
      <xdr:spPr>
        <a:xfrm>
          <a:off x="9372111" y="94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64630</xdr:rowOff>
    </xdr:from>
    <xdr:to>
      <xdr:col>12</xdr:col>
      <xdr:colOff>561975</xdr:colOff>
      <xdr:row>56</xdr:row>
      <xdr:rowOff>166230</xdr:rowOff>
    </xdr:to>
    <xdr:sp macro="" textlink="">
      <xdr:nvSpPr>
        <xdr:cNvPr id="364" name="円/楕円 363"/>
        <xdr:cNvSpPr/>
      </xdr:nvSpPr>
      <xdr:spPr>
        <a:xfrm>
          <a:off x="8699500" y="96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11307</xdr:rowOff>
    </xdr:from>
    <xdr:ext cx="534377" cy="259045"/>
    <xdr:sp macro="" textlink="">
      <xdr:nvSpPr>
        <xdr:cNvPr id="365" name="テキスト ボックス 364"/>
        <xdr:cNvSpPr txBox="1"/>
      </xdr:nvSpPr>
      <xdr:spPr>
        <a:xfrm>
          <a:off x="8483111" y="94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68046</xdr:rowOff>
    </xdr:from>
    <xdr:to>
      <xdr:col>11</xdr:col>
      <xdr:colOff>358775</xdr:colOff>
      <xdr:row>56</xdr:row>
      <xdr:rowOff>169646</xdr:rowOff>
    </xdr:to>
    <xdr:sp macro="" textlink="">
      <xdr:nvSpPr>
        <xdr:cNvPr id="366" name="円/楕円 365"/>
        <xdr:cNvSpPr/>
      </xdr:nvSpPr>
      <xdr:spPr>
        <a:xfrm>
          <a:off x="7810500" y="96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14723</xdr:rowOff>
    </xdr:from>
    <xdr:ext cx="534377" cy="259045"/>
    <xdr:sp macro="" textlink="">
      <xdr:nvSpPr>
        <xdr:cNvPr id="367" name="テキスト ボックス 366"/>
        <xdr:cNvSpPr txBox="1"/>
      </xdr:nvSpPr>
      <xdr:spPr>
        <a:xfrm>
          <a:off x="7594111" y="94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58966</xdr:rowOff>
    </xdr:from>
    <xdr:to>
      <xdr:col>10</xdr:col>
      <xdr:colOff>155575</xdr:colOff>
      <xdr:row>56</xdr:row>
      <xdr:rowOff>160566</xdr:rowOff>
    </xdr:to>
    <xdr:sp macro="" textlink="">
      <xdr:nvSpPr>
        <xdr:cNvPr id="368" name="円/楕円 367"/>
        <xdr:cNvSpPr/>
      </xdr:nvSpPr>
      <xdr:spPr>
        <a:xfrm>
          <a:off x="6921500" y="96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5643</xdr:rowOff>
    </xdr:from>
    <xdr:ext cx="534377" cy="259045"/>
    <xdr:sp macro="" textlink="">
      <xdr:nvSpPr>
        <xdr:cNvPr id="369" name="テキスト ボックス 368"/>
        <xdr:cNvSpPr txBox="1"/>
      </xdr:nvSpPr>
      <xdr:spPr>
        <a:xfrm>
          <a:off x="6705111" y="94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109119</xdr:rowOff>
    </xdr:from>
    <xdr:to>
      <xdr:col>15</xdr:col>
      <xdr:colOff>180975</xdr:colOff>
      <xdr:row>77</xdr:row>
      <xdr:rowOff>112192</xdr:rowOff>
    </xdr:to>
    <xdr:cxnSp macro="">
      <xdr:nvCxnSpPr>
        <xdr:cNvPr id="398" name="直線コネクタ 397"/>
        <xdr:cNvCxnSpPr/>
      </xdr:nvCxnSpPr>
      <xdr:spPr>
        <a:xfrm flipV="1">
          <a:off x="9639300" y="13310769"/>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112192</xdr:rowOff>
    </xdr:from>
    <xdr:to>
      <xdr:col>14</xdr:col>
      <xdr:colOff>28575</xdr:colOff>
      <xdr:row>78</xdr:row>
      <xdr:rowOff>51054</xdr:rowOff>
    </xdr:to>
    <xdr:cxnSp macro="">
      <xdr:nvCxnSpPr>
        <xdr:cNvPr id="401" name="直線コネクタ 400"/>
        <xdr:cNvCxnSpPr/>
      </xdr:nvCxnSpPr>
      <xdr:spPr>
        <a:xfrm flipV="1">
          <a:off x="8750300" y="13313842"/>
          <a:ext cx="889000" cy="1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51054</xdr:rowOff>
    </xdr:from>
    <xdr:to>
      <xdr:col>12</xdr:col>
      <xdr:colOff>511175</xdr:colOff>
      <xdr:row>78</xdr:row>
      <xdr:rowOff>89218</xdr:rowOff>
    </xdr:to>
    <xdr:cxnSp macro="">
      <xdr:nvCxnSpPr>
        <xdr:cNvPr id="404" name="直線コネクタ 403"/>
        <xdr:cNvCxnSpPr/>
      </xdr:nvCxnSpPr>
      <xdr:spPr>
        <a:xfrm flipV="1">
          <a:off x="7861300" y="13424154"/>
          <a:ext cx="889000" cy="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74385</xdr:rowOff>
    </xdr:from>
    <xdr:to>
      <xdr:col>11</xdr:col>
      <xdr:colOff>307975</xdr:colOff>
      <xdr:row>78</xdr:row>
      <xdr:rowOff>89218</xdr:rowOff>
    </xdr:to>
    <xdr:cxnSp macro="">
      <xdr:nvCxnSpPr>
        <xdr:cNvPr id="407" name="直線コネクタ 406"/>
        <xdr:cNvCxnSpPr/>
      </xdr:nvCxnSpPr>
      <xdr:spPr>
        <a:xfrm>
          <a:off x="6972300" y="13447485"/>
          <a:ext cx="8890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58319</xdr:rowOff>
    </xdr:from>
    <xdr:to>
      <xdr:col>15</xdr:col>
      <xdr:colOff>231775</xdr:colOff>
      <xdr:row>77</xdr:row>
      <xdr:rowOff>159919</xdr:rowOff>
    </xdr:to>
    <xdr:sp macro="" textlink="">
      <xdr:nvSpPr>
        <xdr:cNvPr id="417" name="円/楕円 416"/>
        <xdr:cNvSpPr/>
      </xdr:nvSpPr>
      <xdr:spPr>
        <a:xfrm>
          <a:off x="10426700" y="13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81196</xdr:rowOff>
    </xdr:from>
    <xdr:ext cx="534377" cy="259045"/>
    <xdr:sp macro="" textlink="">
      <xdr:nvSpPr>
        <xdr:cNvPr id="418" name="商工費該当値テキスト"/>
        <xdr:cNvSpPr txBox="1"/>
      </xdr:nvSpPr>
      <xdr:spPr>
        <a:xfrm>
          <a:off x="10528300"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61392</xdr:rowOff>
    </xdr:from>
    <xdr:to>
      <xdr:col>14</xdr:col>
      <xdr:colOff>79375</xdr:colOff>
      <xdr:row>77</xdr:row>
      <xdr:rowOff>162992</xdr:rowOff>
    </xdr:to>
    <xdr:sp macro="" textlink="">
      <xdr:nvSpPr>
        <xdr:cNvPr id="419" name="円/楕円 418"/>
        <xdr:cNvSpPr/>
      </xdr:nvSpPr>
      <xdr:spPr>
        <a:xfrm>
          <a:off x="9588500" y="132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8069</xdr:rowOff>
    </xdr:from>
    <xdr:ext cx="534377" cy="259045"/>
    <xdr:sp macro="" textlink="">
      <xdr:nvSpPr>
        <xdr:cNvPr id="420" name="テキスト ボックス 419"/>
        <xdr:cNvSpPr txBox="1"/>
      </xdr:nvSpPr>
      <xdr:spPr>
        <a:xfrm>
          <a:off x="9372111" y="130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254</xdr:rowOff>
    </xdr:from>
    <xdr:to>
      <xdr:col>12</xdr:col>
      <xdr:colOff>561975</xdr:colOff>
      <xdr:row>78</xdr:row>
      <xdr:rowOff>101854</xdr:rowOff>
    </xdr:to>
    <xdr:sp macro="" textlink="">
      <xdr:nvSpPr>
        <xdr:cNvPr id="421" name="円/楕円 420"/>
        <xdr:cNvSpPr/>
      </xdr:nvSpPr>
      <xdr:spPr>
        <a:xfrm>
          <a:off x="8699500" y="133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92981</xdr:rowOff>
    </xdr:from>
    <xdr:ext cx="534377" cy="259045"/>
    <xdr:sp macro="" textlink="">
      <xdr:nvSpPr>
        <xdr:cNvPr id="422" name="テキスト ボックス 421"/>
        <xdr:cNvSpPr txBox="1"/>
      </xdr:nvSpPr>
      <xdr:spPr>
        <a:xfrm>
          <a:off x="8483111" y="134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38418</xdr:rowOff>
    </xdr:from>
    <xdr:to>
      <xdr:col>11</xdr:col>
      <xdr:colOff>358775</xdr:colOff>
      <xdr:row>78</xdr:row>
      <xdr:rowOff>140018</xdr:rowOff>
    </xdr:to>
    <xdr:sp macro="" textlink="">
      <xdr:nvSpPr>
        <xdr:cNvPr id="423" name="円/楕円 422"/>
        <xdr:cNvSpPr/>
      </xdr:nvSpPr>
      <xdr:spPr>
        <a:xfrm>
          <a:off x="7810500" y="134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131145</xdr:rowOff>
    </xdr:from>
    <xdr:ext cx="469744" cy="259045"/>
    <xdr:sp macro="" textlink="">
      <xdr:nvSpPr>
        <xdr:cNvPr id="424" name="テキスト ボックス 423"/>
        <xdr:cNvSpPr txBox="1"/>
      </xdr:nvSpPr>
      <xdr:spPr>
        <a:xfrm>
          <a:off x="7626427" y="135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23585</xdr:rowOff>
    </xdr:from>
    <xdr:to>
      <xdr:col>10</xdr:col>
      <xdr:colOff>155575</xdr:colOff>
      <xdr:row>78</xdr:row>
      <xdr:rowOff>125185</xdr:rowOff>
    </xdr:to>
    <xdr:sp macro="" textlink="">
      <xdr:nvSpPr>
        <xdr:cNvPr id="425" name="円/楕円 424"/>
        <xdr:cNvSpPr/>
      </xdr:nvSpPr>
      <xdr:spPr>
        <a:xfrm>
          <a:off x="6921500" y="133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116312</xdr:rowOff>
    </xdr:from>
    <xdr:ext cx="534377" cy="259045"/>
    <xdr:sp macro="" textlink="">
      <xdr:nvSpPr>
        <xdr:cNvPr id="426" name="テキスト ボックス 425"/>
        <xdr:cNvSpPr txBox="1"/>
      </xdr:nvSpPr>
      <xdr:spPr>
        <a:xfrm>
          <a:off x="6705111" y="134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60567</xdr:rowOff>
    </xdr:from>
    <xdr:to>
      <xdr:col>15</xdr:col>
      <xdr:colOff>180975</xdr:colOff>
      <xdr:row>96</xdr:row>
      <xdr:rowOff>132471</xdr:rowOff>
    </xdr:to>
    <xdr:cxnSp macro="">
      <xdr:nvCxnSpPr>
        <xdr:cNvPr id="459" name="直線コネクタ 458"/>
        <xdr:cNvCxnSpPr/>
      </xdr:nvCxnSpPr>
      <xdr:spPr>
        <a:xfrm flipV="1">
          <a:off x="9639300" y="16519767"/>
          <a:ext cx="838200" cy="7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123537</xdr:rowOff>
    </xdr:from>
    <xdr:to>
      <xdr:col>14</xdr:col>
      <xdr:colOff>28575</xdr:colOff>
      <xdr:row>96</xdr:row>
      <xdr:rowOff>132471</xdr:rowOff>
    </xdr:to>
    <xdr:cxnSp macro="">
      <xdr:nvCxnSpPr>
        <xdr:cNvPr id="462" name="直線コネクタ 461"/>
        <xdr:cNvCxnSpPr/>
      </xdr:nvCxnSpPr>
      <xdr:spPr>
        <a:xfrm>
          <a:off x="8750300" y="16582737"/>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123537</xdr:rowOff>
    </xdr:from>
    <xdr:to>
      <xdr:col>12</xdr:col>
      <xdr:colOff>511175</xdr:colOff>
      <xdr:row>96</xdr:row>
      <xdr:rowOff>145729</xdr:rowOff>
    </xdr:to>
    <xdr:cxnSp macro="">
      <xdr:nvCxnSpPr>
        <xdr:cNvPr id="465" name="直線コネクタ 464"/>
        <xdr:cNvCxnSpPr/>
      </xdr:nvCxnSpPr>
      <xdr:spPr>
        <a:xfrm flipV="1">
          <a:off x="7861300" y="16582737"/>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145729</xdr:rowOff>
    </xdr:from>
    <xdr:to>
      <xdr:col>11</xdr:col>
      <xdr:colOff>307975</xdr:colOff>
      <xdr:row>97</xdr:row>
      <xdr:rowOff>24181</xdr:rowOff>
    </xdr:to>
    <xdr:cxnSp macro="">
      <xdr:nvCxnSpPr>
        <xdr:cNvPr id="468" name="直線コネクタ 467"/>
        <xdr:cNvCxnSpPr/>
      </xdr:nvCxnSpPr>
      <xdr:spPr>
        <a:xfrm flipV="1">
          <a:off x="6972300" y="16604929"/>
          <a:ext cx="889000" cy="4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9767</xdr:rowOff>
    </xdr:from>
    <xdr:to>
      <xdr:col>15</xdr:col>
      <xdr:colOff>231775</xdr:colOff>
      <xdr:row>96</xdr:row>
      <xdr:rowOff>111367</xdr:rowOff>
    </xdr:to>
    <xdr:sp macro="" textlink="">
      <xdr:nvSpPr>
        <xdr:cNvPr id="478" name="円/楕円 477"/>
        <xdr:cNvSpPr/>
      </xdr:nvSpPr>
      <xdr:spPr>
        <a:xfrm>
          <a:off x="10426700" y="164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32644</xdr:rowOff>
    </xdr:from>
    <xdr:ext cx="534377" cy="259045"/>
    <xdr:sp macro="" textlink="">
      <xdr:nvSpPr>
        <xdr:cNvPr id="479" name="土木費該当値テキスト"/>
        <xdr:cNvSpPr txBox="1"/>
      </xdr:nvSpPr>
      <xdr:spPr>
        <a:xfrm>
          <a:off x="10528300" y="163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62,308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81671</xdr:rowOff>
    </xdr:from>
    <xdr:to>
      <xdr:col>14</xdr:col>
      <xdr:colOff>79375</xdr:colOff>
      <xdr:row>97</xdr:row>
      <xdr:rowOff>11821</xdr:rowOff>
    </xdr:to>
    <xdr:sp macro="" textlink="">
      <xdr:nvSpPr>
        <xdr:cNvPr id="480" name="円/楕円 479"/>
        <xdr:cNvSpPr/>
      </xdr:nvSpPr>
      <xdr:spPr>
        <a:xfrm>
          <a:off x="9588500" y="165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28348</xdr:rowOff>
    </xdr:from>
    <xdr:ext cx="534377" cy="259045"/>
    <xdr:sp macro="" textlink="">
      <xdr:nvSpPr>
        <xdr:cNvPr id="481" name="テキスト ボックス 480"/>
        <xdr:cNvSpPr txBox="1"/>
      </xdr:nvSpPr>
      <xdr:spPr>
        <a:xfrm>
          <a:off x="9372111" y="1631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72737</xdr:rowOff>
    </xdr:from>
    <xdr:to>
      <xdr:col>12</xdr:col>
      <xdr:colOff>561975</xdr:colOff>
      <xdr:row>97</xdr:row>
      <xdr:rowOff>2887</xdr:rowOff>
    </xdr:to>
    <xdr:sp macro="" textlink="">
      <xdr:nvSpPr>
        <xdr:cNvPr id="482" name="円/楕円 481"/>
        <xdr:cNvSpPr/>
      </xdr:nvSpPr>
      <xdr:spPr>
        <a:xfrm>
          <a:off x="8699500" y="165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165464</xdr:rowOff>
    </xdr:from>
    <xdr:ext cx="534377" cy="259045"/>
    <xdr:sp macro="" textlink="">
      <xdr:nvSpPr>
        <xdr:cNvPr id="483" name="テキスト ボックス 482"/>
        <xdr:cNvSpPr txBox="1"/>
      </xdr:nvSpPr>
      <xdr:spPr>
        <a:xfrm>
          <a:off x="8483111" y="166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94929</xdr:rowOff>
    </xdr:from>
    <xdr:to>
      <xdr:col>11</xdr:col>
      <xdr:colOff>358775</xdr:colOff>
      <xdr:row>97</xdr:row>
      <xdr:rowOff>25079</xdr:rowOff>
    </xdr:to>
    <xdr:sp macro="" textlink="">
      <xdr:nvSpPr>
        <xdr:cNvPr id="484" name="円/楕円 483"/>
        <xdr:cNvSpPr/>
      </xdr:nvSpPr>
      <xdr:spPr>
        <a:xfrm>
          <a:off x="7810500" y="165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16206</xdr:rowOff>
    </xdr:from>
    <xdr:ext cx="534377" cy="259045"/>
    <xdr:sp macro="" textlink="">
      <xdr:nvSpPr>
        <xdr:cNvPr id="485" name="テキスト ボックス 484"/>
        <xdr:cNvSpPr txBox="1"/>
      </xdr:nvSpPr>
      <xdr:spPr>
        <a:xfrm>
          <a:off x="7594111" y="166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144831</xdr:rowOff>
    </xdr:from>
    <xdr:to>
      <xdr:col>10</xdr:col>
      <xdr:colOff>155575</xdr:colOff>
      <xdr:row>97</xdr:row>
      <xdr:rowOff>74981</xdr:rowOff>
    </xdr:to>
    <xdr:sp macro="" textlink="">
      <xdr:nvSpPr>
        <xdr:cNvPr id="486" name="円/楕円 485"/>
        <xdr:cNvSpPr/>
      </xdr:nvSpPr>
      <xdr:spPr>
        <a:xfrm>
          <a:off x="6921500" y="1660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66108</xdr:rowOff>
    </xdr:from>
    <xdr:ext cx="534377" cy="259045"/>
    <xdr:sp macro="" textlink="">
      <xdr:nvSpPr>
        <xdr:cNvPr id="487" name="テキスト ボックス 486"/>
        <xdr:cNvSpPr txBox="1"/>
      </xdr:nvSpPr>
      <xdr:spPr>
        <a:xfrm>
          <a:off x="6705111" y="166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154930</xdr:rowOff>
    </xdr:from>
    <xdr:to>
      <xdr:col>23</xdr:col>
      <xdr:colOff>517525</xdr:colOff>
      <xdr:row>38</xdr:row>
      <xdr:rowOff>8198</xdr:rowOff>
    </xdr:to>
    <xdr:cxnSp macro="">
      <xdr:nvCxnSpPr>
        <xdr:cNvPr id="520" name="直線コネクタ 519"/>
        <xdr:cNvCxnSpPr/>
      </xdr:nvCxnSpPr>
      <xdr:spPr>
        <a:xfrm flipV="1">
          <a:off x="15481300" y="6498580"/>
          <a:ext cx="838200" cy="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61719</xdr:rowOff>
    </xdr:from>
    <xdr:to>
      <xdr:col>22</xdr:col>
      <xdr:colOff>365125</xdr:colOff>
      <xdr:row>38</xdr:row>
      <xdr:rowOff>8198</xdr:rowOff>
    </xdr:to>
    <xdr:cxnSp macro="">
      <xdr:nvCxnSpPr>
        <xdr:cNvPr id="523" name="直線コネクタ 522"/>
        <xdr:cNvCxnSpPr/>
      </xdr:nvCxnSpPr>
      <xdr:spPr>
        <a:xfrm>
          <a:off x="14592300" y="6405369"/>
          <a:ext cx="889000" cy="1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61719</xdr:rowOff>
    </xdr:from>
    <xdr:to>
      <xdr:col>21</xdr:col>
      <xdr:colOff>161925</xdr:colOff>
      <xdr:row>37</xdr:row>
      <xdr:rowOff>92137</xdr:rowOff>
    </xdr:to>
    <xdr:cxnSp macro="">
      <xdr:nvCxnSpPr>
        <xdr:cNvPr id="526" name="直線コネクタ 525"/>
        <xdr:cNvCxnSpPr/>
      </xdr:nvCxnSpPr>
      <xdr:spPr>
        <a:xfrm flipV="1">
          <a:off x="13703300" y="6405369"/>
          <a:ext cx="889000" cy="3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92137</xdr:rowOff>
    </xdr:from>
    <xdr:to>
      <xdr:col>19</xdr:col>
      <xdr:colOff>644525</xdr:colOff>
      <xdr:row>37</xdr:row>
      <xdr:rowOff>169075</xdr:rowOff>
    </xdr:to>
    <xdr:cxnSp macro="">
      <xdr:nvCxnSpPr>
        <xdr:cNvPr id="529" name="直線コネクタ 528"/>
        <xdr:cNvCxnSpPr/>
      </xdr:nvCxnSpPr>
      <xdr:spPr>
        <a:xfrm flipV="1">
          <a:off x="12814300" y="6435787"/>
          <a:ext cx="889000" cy="7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104130</xdr:rowOff>
    </xdr:from>
    <xdr:to>
      <xdr:col>23</xdr:col>
      <xdr:colOff>568325</xdr:colOff>
      <xdr:row>38</xdr:row>
      <xdr:rowOff>34280</xdr:rowOff>
    </xdr:to>
    <xdr:sp macro="" textlink="">
      <xdr:nvSpPr>
        <xdr:cNvPr id="539" name="円/楕円 538"/>
        <xdr:cNvSpPr/>
      </xdr:nvSpPr>
      <xdr:spPr>
        <a:xfrm>
          <a:off x="16268700" y="64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82557</xdr:rowOff>
    </xdr:from>
    <xdr:ext cx="534377" cy="259045"/>
    <xdr:sp macro="" textlink="">
      <xdr:nvSpPr>
        <xdr:cNvPr id="540" name="消防費該当値テキスト"/>
        <xdr:cNvSpPr txBox="1"/>
      </xdr:nvSpPr>
      <xdr:spPr>
        <a:xfrm>
          <a:off x="16370300" y="642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128848</xdr:rowOff>
    </xdr:from>
    <xdr:to>
      <xdr:col>22</xdr:col>
      <xdr:colOff>415925</xdr:colOff>
      <xdr:row>38</xdr:row>
      <xdr:rowOff>58998</xdr:rowOff>
    </xdr:to>
    <xdr:sp macro="" textlink="">
      <xdr:nvSpPr>
        <xdr:cNvPr id="541" name="円/楕円 540"/>
        <xdr:cNvSpPr/>
      </xdr:nvSpPr>
      <xdr:spPr>
        <a:xfrm>
          <a:off x="15430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50125</xdr:rowOff>
    </xdr:from>
    <xdr:ext cx="534377" cy="259045"/>
    <xdr:sp macro="" textlink="">
      <xdr:nvSpPr>
        <xdr:cNvPr id="542" name="テキスト ボックス 541"/>
        <xdr:cNvSpPr txBox="1"/>
      </xdr:nvSpPr>
      <xdr:spPr>
        <a:xfrm>
          <a:off x="15214111" y="65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10919</xdr:rowOff>
    </xdr:from>
    <xdr:to>
      <xdr:col>21</xdr:col>
      <xdr:colOff>212725</xdr:colOff>
      <xdr:row>37</xdr:row>
      <xdr:rowOff>112519</xdr:rowOff>
    </xdr:to>
    <xdr:sp macro="" textlink="">
      <xdr:nvSpPr>
        <xdr:cNvPr id="543" name="円/楕円 542"/>
        <xdr:cNvSpPr/>
      </xdr:nvSpPr>
      <xdr:spPr>
        <a:xfrm>
          <a:off x="14541500" y="63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129046</xdr:rowOff>
    </xdr:from>
    <xdr:ext cx="534377" cy="259045"/>
    <xdr:sp macro="" textlink="">
      <xdr:nvSpPr>
        <xdr:cNvPr id="544" name="テキスト ボックス 543"/>
        <xdr:cNvSpPr txBox="1"/>
      </xdr:nvSpPr>
      <xdr:spPr>
        <a:xfrm>
          <a:off x="14325111" y="61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41337</xdr:rowOff>
    </xdr:from>
    <xdr:to>
      <xdr:col>20</xdr:col>
      <xdr:colOff>9525</xdr:colOff>
      <xdr:row>37</xdr:row>
      <xdr:rowOff>142937</xdr:rowOff>
    </xdr:to>
    <xdr:sp macro="" textlink="">
      <xdr:nvSpPr>
        <xdr:cNvPr id="545" name="円/楕円 544"/>
        <xdr:cNvSpPr/>
      </xdr:nvSpPr>
      <xdr:spPr>
        <a:xfrm>
          <a:off x="13652500" y="63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159464</xdr:rowOff>
    </xdr:from>
    <xdr:ext cx="534377" cy="259045"/>
    <xdr:sp macro="" textlink="">
      <xdr:nvSpPr>
        <xdr:cNvPr id="546" name="テキスト ボックス 545"/>
        <xdr:cNvSpPr txBox="1"/>
      </xdr:nvSpPr>
      <xdr:spPr>
        <a:xfrm>
          <a:off x="13436111" y="61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118275</xdr:rowOff>
    </xdr:from>
    <xdr:to>
      <xdr:col>18</xdr:col>
      <xdr:colOff>492125</xdr:colOff>
      <xdr:row>38</xdr:row>
      <xdr:rowOff>48425</xdr:rowOff>
    </xdr:to>
    <xdr:sp macro="" textlink="">
      <xdr:nvSpPr>
        <xdr:cNvPr id="547" name="円/楕円 546"/>
        <xdr:cNvSpPr/>
      </xdr:nvSpPr>
      <xdr:spPr>
        <a:xfrm>
          <a:off x="12763500" y="64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64952</xdr:rowOff>
    </xdr:from>
    <xdr:ext cx="534377" cy="259045"/>
    <xdr:sp macro="" textlink="">
      <xdr:nvSpPr>
        <xdr:cNvPr id="548" name="テキスト ボックス 547"/>
        <xdr:cNvSpPr txBox="1"/>
      </xdr:nvSpPr>
      <xdr:spPr>
        <a:xfrm>
          <a:off x="12547111" y="62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89423</xdr:rowOff>
    </xdr:from>
    <xdr:to>
      <xdr:col>23</xdr:col>
      <xdr:colOff>517525</xdr:colOff>
      <xdr:row>56</xdr:row>
      <xdr:rowOff>35931</xdr:rowOff>
    </xdr:to>
    <xdr:cxnSp macro="">
      <xdr:nvCxnSpPr>
        <xdr:cNvPr id="577" name="直線コネクタ 576"/>
        <xdr:cNvCxnSpPr/>
      </xdr:nvCxnSpPr>
      <xdr:spPr>
        <a:xfrm flipV="1">
          <a:off x="15481300" y="9519173"/>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24348</xdr:rowOff>
    </xdr:from>
    <xdr:to>
      <xdr:col>22</xdr:col>
      <xdr:colOff>365125</xdr:colOff>
      <xdr:row>56</xdr:row>
      <xdr:rowOff>35931</xdr:rowOff>
    </xdr:to>
    <xdr:cxnSp macro="">
      <xdr:nvCxnSpPr>
        <xdr:cNvPr id="580" name="直線コネクタ 579"/>
        <xdr:cNvCxnSpPr/>
      </xdr:nvCxnSpPr>
      <xdr:spPr>
        <a:xfrm>
          <a:off x="14592300" y="9454098"/>
          <a:ext cx="889000" cy="18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5664</xdr:rowOff>
    </xdr:from>
    <xdr:to>
      <xdr:col>21</xdr:col>
      <xdr:colOff>161925</xdr:colOff>
      <xdr:row>55</xdr:row>
      <xdr:rowOff>24348</xdr:rowOff>
    </xdr:to>
    <xdr:cxnSp macro="">
      <xdr:nvCxnSpPr>
        <xdr:cNvPr id="583" name="直線コネクタ 582"/>
        <xdr:cNvCxnSpPr/>
      </xdr:nvCxnSpPr>
      <xdr:spPr>
        <a:xfrm>
          <a:off x="13703300" y="9435414"/>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5664</xdr:rowOff>
    </xdr:from>
    <xdr:to>
      <xdr:col>19</xdr:col>
      <xdr:colOff>644525</xdr:colOff>
      <xdr:row>55</xdr:row>
      <xdr:rowOff>111171</xdr:rowOff>
    </xdr:to>
    <xdr:cxnSp macro="">
      <xdr:nvCxnSpPr>
        <xdr:cNvPr id="586" name="直線コネクタ 585"/>
        <xdr:cNvCxnSpPr/>
      </xdr:nvCxnSpPr>
      <xdr:spPr>
        <a:xfrm flipV="1">
          <a:off x="12814300" y="9435414"/>
          <a:ext cx="889000" cy="10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38623</xdr:rowOff>
    </xdr:from>
    <xdr:to>
      <xdr:col>23</xdr:col>
      <xdr:colOff>568325</xdr:colOff>
      <xdr:row>55</xdr:row>
      <xdr:rowOff>140223</xdr:rowOff>
    </xdr:to>
    <xdr:sp macro="" textlink="">
      <xdr:nvSpPr>
        <xdr:cNvPr id="596" name="円/楕円 595"/>
        <xdr:cNvSpPr/>
      </xdr:nvSpPr>
      <xdr:spPr>
        <a:xfrm>
          <a:off x="16268700" y="94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61500</xdr:rowOff>
    </xdr:from>
    <xdr:ext cx="534377" cy="259045"/>
    <xdr:sp macro="" textlink="">
      <xdr:nvSpPr>
        <xdr:cNvPr id="597" name="教育費該当値テキスト"/>
        <xdr:cNvSpPr txBox="1"/>
      </xdr:nvSpPr>
      <xdr:spPr>
        <a:xfrm>
          <a:off x="16370300" y="931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84,098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156581</xdr:rowOff>
    </xdr:from>
    <xdr:to>
      <xdr:col>22</xdr:col>
      <xdr:colOff>415925</xdr:colOff>
      <xdr:row>56</xdr:row>
      <xdr:rowOff>86731</xdr:rowOff>
    </xdr:to>
    <xdr:sp macro="" textlink="">
      <xdr:nvSpPr>
        <xdr:cNvPr id="598" name="円/楕円 597"/>
        <xdr:cNvSpPr/>
      </xdr:nvSpPr>
      <xdr:spPr>
        <a:xfrm>
          <a:off x="15430500" y="958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103258</xdr:rowOff>
    </xdr:from>
    <xdr:ext cx="534377" cy="259045"/>
    <xdr:sp macro="" textlink="">
      <xdr:nvSpPr>
        <xdr:cNvPr id="599" name="テキスト ボックス 598"/>
        <xdr:cNvSpPr txBox="1"/>
      </xdr:nvSpPr>
      <xdr:spPr>
        <a:xfrm>
          <a:off x="15214111" y="936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144998</xdr:rowOff>
    </xdr:from>
    <xdr:to>
      <xdr:col>21</xdr:col>
      <xdr:colOff>212725</xdr:colOff>
      <xdr:row>55</xdr:row>
      <xdr:rowOff>75148</xdr:rowOff>
    </xdr:to>
    <xdr:sp macro="" textlink="">
      <xdr:nvSpPr>
        <xdr:cNvPr id="600" name="円/楕円 599"/>
        <xdr:cNvSpPr/>
      </xdr:nvSpPr>
      <xdr:spPr>
        <a:xfrm>
          <a:off x="14541500" y="94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91675</xdr:rowOff>
    </xdr:from>
    <xdr:ext cx="534377" cy="259045"/>
    <xdr:sp macro="" textlink="">
      <xdr:nvSpPr>
        <xdr:cNvPr id="601" name="テキスト ボックス 600"/>
        <xdr:cNvSpPr txBox="1"/>
      </xdr:nvSpPr>
      <xdr:spPr>
        <a:xfrm>
          <a:off x="14325111" y="91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92,638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126314</xdr:rowOff>
    </xdr:from>
    <xdr:to>
      <xdr:col>20</xdr:col>
      <xdr:colOff>9525</xdr:colOff>
      <xdr:row>55</xdr:row>
      <xdr:rowOff>56464</xdr:rowOff>
    </xdr:to>
    <xdr:sp macro="" textlink="">
      <xdr:nvSpPr>
        <xdr:cNvPr id="602" name="円/楕円 601"/>
        <xdr:cNvSpPr/>
      </xdr:nvSpPr>
      <xdr:spPr>
        <a:xfrm>
          <a:off x="13652500" y="93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72991</xdr:rowOff>
    </xdr:from>
    <xdr:ext cx="534377" cy="259045"/>
    <xdr:sp macro="" textlink="">
      <xdr:nvSpPr>
        <xdr:cNvPr id="603" name="テキスト ボックス 602"/>
        <xdr:cNvSpPr txBox="1"/>
      </xdr:nvSpPr>
      <xdr:spPr>
        <a:xfrm>
          <a:off x="13436111" y="91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95,090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60371</xdr:rowOff>
    </xdr:from>
    <xdr:to>
      <xdr:col>18</xdr:col>
      <xdr:colOff>492125</xdr:colOff>
      <xdr:row>55</xdr:row>
      <xdr:rowOff>161971</xdr:rowOff>
    </xdr:to>
    <xdr:sp macro="" textlink="">
      <xdr:nvSpPr>
        <xdr:cNvPr id="604" name="円/楕円 603"/>
        <xdr:cNvSpPr/>
      </xdr:nvSpPr>
      <xdr:spPr>
        <a:xfrm>
          <a:off x="12763500" y="949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7048</xdr:rowOff>
    </xdr:from>
    <xdr:ext cx="534377" cy="259045"/>
    <xdr:sp macro="" textlink="">
      <xdr:nvSpPr>
        <xdr:cNvPr id="605" name="テキスト ボックス 604"/>
        <xdr:cNvSpPr txBox="1"/>
      </xdr:nvSpPr>
      <xdr:spPr>
        <a:xfrm>
          <a:off x="12547111" y="9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118807</xdr:rowOff>
    </xdr:from>
    <xdr:to>
      <xdr:col>23</xdr:col>
      <xdr:colOff>517525</xdr:colOff>
      <xdr:row>78</xdr:row>
      <xdr:rowOff>119445</xdr:rowOff>
    </xdr:to>
    <xdr:cxnSp macro="">
      <xdr:nvCxnSpPr>
        <xdr:cNvPr id="632" name="直線コネクタ 631"/>
        <xdr:cNvCxnSpPr/>
      </xdr:nvCxnSpPr>
      <xdr:spPr>
        <a:xfrm flipV="1">
          <a:off x="15481300" y="13491907"/>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51597</xdr:rowOff>
    </xdr:from>
    <xdr:to>
      <xdr:col>22</xdr:col>
      <xdr:colOff>365125</xdr:colOff>
      <xdr:row>78</xdr:row>
      <xdr:rowOff>119445</xdr:rowOff>
    </xdr:to>
    <xdr:cxnSp macro="">
      <xdr:nvCxnSpPr>
        <xdr:cNvPr id="635" name="直線コネクタ 634"/>
        <xdr:cNvCxnSpPr/>
      </xdr:nvCxnSpPr>
      <xdr:spPr>
        <a:xfrm>
          <a:off x="14592300" y="13253247"/>
          <a:ext cx="889000" cy="2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51597</xdr:rowOff>
    </xdr:from>
    <xdr:to>
      <xdr:col>21</xdr:col>
      <xdr:colOff>161925</xdr:colOff>
      <xdr:row>77</xdr:row>
      <xdr:rowOff>126829</xdr:rowOff>
    </xdr:to>
    <xdr:cxnSp macro="">
      <xdr:nvCxnSpPr>
        <xdr:cNvPr id="638" name="直線コネクタ 637"/>
        <xdr:cNvCxnSpPr/>
      </xdr:nvCxnSpPr>
      <xdr:spPr>
        <a:xfrm flipV="1">
          <a:off x="13703300" y="13253247"/>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31663</xdr:rowOff>
    </xdr:from>
    <xdr:to>
      <xdr:col>19</xdr:col>
      <xdr:colOff>644525</xdr:colOff>
      <xdr:row>77</xdr:row>
      <xdr:rowOff>126829</xdr:rowOff>
    </xdr:to>
    <xdr:cxnSp macro="">
      <xdr:nvCxnSpPr>
        <xdr:cNvPr id="641" name="直線コネクタ 640"/>
        <xdr:cNvCxnSpPr/>
      </xdr:nvCxnSpPr>
      <xdr:spPr>
        <a:xfrm>
          <a:off x="12814300" y="13233313"/>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827</xdr:rowOff>
    </xdr:from>
    <xdr:ext cx="469744" cy="259045"/>
    <xdr:sp macro="" textlink="">
      <xdr:nvSpPr>
        <xdr:cNvPr id="643" name="テキスト ボックス 642"/>
        <xdr:cNvSpPr txBox="1"/>
      </xdr:nvSpPr>
      <xdr:spPr>
        <a:xfrm>
          <a:off x="13468427" y="133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96931</xdr:rowOff>
    </xdr:from>
    <xdr:ext cx="534377" cy="259045"/>
    <xdr:sp macro="" textlink="">
      <xdr:nvSpPr>
        <xdr:cNvPr id="645" name="テキスト ボックス 644"/>
        <xdr:cNvSpPr txBox="1"/>
      </xdr:nvSpPr>
      <xdr:spPr>
        <a:xfrm>
          <a:off x="12547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68007</xdr:rowOff>
    </xdr:from>
    <xdr:to>
      <xdr:col>23</xdr:col>
      <xdr:colOff>568325</xdr:colOff>
      <xdr:row>78</xdr:row>
      <xdr:rowOff>169607</xdr:rowOff>
    </xdr:to>
    <xdr:sp macro="" textlink="">
      <xdr:nvSpPr>
        <xdr:cNvPr id="651" name="円/楕円 650"/>
        <xdr:cNvSpPr/>
      </xdr:nvSpPr>
      <xdr:spPr>
        <a:xfrm>
          <a:off x="16268700" y="1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154384</xdr:rowOff>
    </xdr:from>
    <xdr:ext cx="378565" cy="259045"/>
    <xdr:sp macro="" textlink="">
      <xdr:nvSpPr>
        <xdr:cNvPr id="652" name="災害復旧費該当値テキスト"/>
        <xdr:cNvSpPr txBox="1"/>
      </xdr:nvSpPr>
      <xdr:spPr>
        <a:xfrm>
          <a:off x="16370300" y="1335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68645</xdr:rowOff>
    </xdr:from>
    <xdr:to>
      <xdr:col>22</xdr:col>
      <xdr:colOff>415925</xdr:colOff>
      <xdr:row>78</xdr:row>
      <xdr:rowOff>170245</xdr:rowOff>
    </xdr:to>
    <xdr:sp macro="" textlink="">
      <xdr:nvSpPr>
        <xdr:cNvPr id="653" name="円/楕円 652"/>
        <xdr:cNvSpPr/>
      </xdr:nvSpPr>
      <xdr:spPr>
        <a:xfrm>
          <a:off x="15430500" y="134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161372</xdr:rowOff>
    </xdr:from>
    <xdr:ext cx="378565" cy="259045"/>
    <xdr:sp macro="" textlink="">
      <xdr:nvSpPr>
        <xdr:cNvPr id="654" name="テキスト ボックス 653"/>
        <xdr:cNvSpPr txBox="1"/>
      </xdr:nvSpPr>
      <xdr:spPr>
        <a:xfrm>
          <a:off x="15292017" y="135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797</xdr:rowOff>
    </xdr:from>
    <xdr:to>
      <xdr:col>21</xdr:col>
      <xdr:colOff>212725</xdr:colOff>
      <xdr:row>77</xdr:row>
      <xdr:rowOff>102397</xdr:rowOff>
    </xdr:to>
    <xdr:sp macro="" textlink="">
      <xdr:nvSpPr>
        <xdr:cNvPr id="655" name="円/楕円 654"/>
        <xdr:cNvSpPr/>
      </xdr:nvSpPr>
      <xdr:spPr>
        <a:xfrm>
          <a:off x="14541500" y="132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118924</xdr:rowOff>
    </xdr:from>
    <xdr:ext cx="534377" cy="259045"/>
    <xdr:sp macro="" textlink="">
      <xdr:nvSpPr>
        <xdr:cNvPr id="656" name="テキスト ボックス 655"/>
        <xdr:cNvSpPr txBox="1"/>
      </xdr:nvSpPr>
      <xdr:spPr>
        <a:xfrm>
          <a:off x="14325111" y="129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76029</xdr:rowOff>
    </xdr:from>
    <xdr:to>
      <xdr:col>20</xdr:col>
      <xdr:colOff>9525</xdr:colOff>
      <xdr:row>78</xdr:row>
      <xdr:rowOff>6179</xdr:rowOff>
    </xdr:to>
    <xdr:sp macro="" textlink="">
      <xdr:nvSpPr>
        <xdr:cNvPr id="657" name="円/楕円 656"/>
        <xdr:cNvSpPr/>
      </xdr:nvSpPr>
      <xdr:spPr>
        <a:xfrm>
          <a:off x="13652500" y="132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22706</xdr:rowOff>
    </xdr:from>
    <xdr:ext cx="469744" cy="259045"/>
    <xdr:sp macro="" textlink="">
      <xdr:nvSpPr>
        <xdr:cNvPr id="658" name="テキスト ボックス 657"/>
        <xdr:cNvSpPr txBox="1"/>
      </xdr:nvSpPr>
      <xdr:spPr>
        <a:xfrm>
          <a:off x="13468427" y="130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152313</xdr:rowOff>
    </xdr:from>
    <xdr:to>
      <xdr:col>18</xdr:col>
      <xdr:colOff>492125</xdr:colOff>
      <xdr:row>77</xdr:row>
      <xdr:rowOff>82463</xdr:rowOff>
    </xdr:to>
    <xdr:sp macro="" textlink="">
      <xdr:nvSpPr>
        <xdr:cNvPr id="659" name="円/楕円 658"/>
        <xdr:cNvSpPr/>
      </xdr:nvSpPr>
      <xdr:spPr>
        <a:xfrm>
          <a:off x="12763500" y="131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98991</xdr:rowOff>
    </xdr:from>
    <xdr:ext cx="534377" cy="259045"/>
    <xdr:sp macro="" textlink="">
      <xdr:nvSpPr>
        <xdr:cNvPr id="660" name="テキスト ボックス 659"/>
        <xdr:cNvSpPr txBox="1"/>
      </xdr:nvSpPr>
      <xdr:spPr>
        <a:xfrm>
          <a:off x="12547111" y="1295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65039</xdr:rowOff>
    </xdr:from>
    <xdr:to>
      <xdr:col>23</xdr:col>
      <xdr:colOff>517525</xdr:colOff>
      <xdr:row>97</xdr:row>
      <xdr:rowOff>81316</xdr:rowOff>
    </xdr:to>
    <xdr:cxnSp macro="">
      <xdr:nvCxnSpPr>
        <xdr:cNvPr id="689" name="直線コネクタ 688"/>
        <xdr:cNvCxnSpPr/>
      </xdr:nvCxnSpPr>
      <xdr:spPr>
        <a:xfrm flipV="1">
          <a:off x="15481300" y="16695689"/>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56604</xdr:rowOff>
    </xdr:from>
    <xdr:to>
      <xdr:col>22</xdr:col>
      <xdr:colOff>365125</xdr:colOff>
      <xdr:row>97</xdr:row>
      <xdr:rowOff>81316</xdr:rowOff>
    </xdr:to>
    <xdr:cxnSp macro="">
      <xdr:nvCxnSpPr>
        <xdr:cNvPr id="692" name="直線コネクタ 691"/>
        <xdr:cNvCxnSpPr/>
      </xdr:nvCxnSpPr>
      <xdr:spPr>
        <a:xfrm>
          <a:off x="14592300" y="1668725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52440</xdr:rowOff>
    </xdr:from>
    <xdr:to>
      <xdr:col>21</xdr:col>
      <xdr:colOff>161925</xdr:colOff>
      <xdr:row>97</xdr:row>
      <xdr:rowOff>56604</xdr:rowOff>
    </xdr:to>
    <xdr:cxnSp macro="">
      <xdr:nvCxnSpPr>
        <xdr:cNvPr id="695" name="直線コネクタ 694"/>
        <xdr:cNvCxnSpPr/>
      </xdr:nvCxnSpPr>
      <xdr:spPr>
        <a:xfrm>
          <a:off x="13703300" y="166830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47171</xdr:rowOff>
    </xdr:from>
    <xdr:to>
      <xdr:col>19</xdr:col>
      <xdr:colOff>644525</xdr:colOff>
      <xdr:row>97</xdr:row>
      <xdr:rowOff>52440</xdr:rowOff>
    </xdr:to>
    <xdr:cxnSp macro="">
      <xdr:nvCxnSpPr>
        <xdr:cNvPr id="698" name="直線コネクタ 697"/>
        <xdr:cNvCxnSpPr/>
      </xdr:nvCxnSpPr>
      <xdr:spPr>
        <a:xfrm>
          <a:off x="12814300" y="16677821"/>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14239</xdr:rowOff>
    </xdr:from>
    <xdr:to>
      <xdr:col>23</xdr:col>
      <xdr:colOff>568325</xdr:colOff>
      <xdr:row>97</xdr:row>
      <xdr:rowOff>115839</xdr:rowOff>
    </xdr:to>
    <xdr:sp macro="" textlink="">
      <xdr:nvSpPr>
        <xdr:cNvPr id="708" name="円/楕円 707"/>
        <xdr:cNvSpPr/>
      </xdr:nvSpPr>
      <xdr:spPr>
        <a:xfrm>
          <a:off x="16268700" y="166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37116</xdr:rowOff>
    </xdr:from>
    <xdr:ext cx="534377" cy="259045"/>
    <xdr:sp macro="" textlink="">
      <xdr:nvSpPr>
        <xdr:cNvPr id="709" name="公債費該当値テキスト"/>
        <xdr:cNvSpPr txBox="1"/>
      </xdr:nvSpPr>
      <xdr:spPr>
        <a:xfrm>
          <a:off x="16370300" y="164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30516</xdr:rowOff>
    </xdr:from>
    <xdr:to>
      <xdr:col>22</xdr:col>
      <xdr:colOff>415925</xdr:colOff>
      <xdr:row>97</xdr:row>
      <xdr:rowOff>132116</xdr:rowOff>
    </xdr:to>
    <xdr:sp macro="" textlink="">
      <xdr:nvSpPr>
        <xdr:cNvPr id="710" name="円/楕円 709"/>
        <xdr:cNvSpPr/>
      </xdr:nvSpPr>
      <xdr:spPr>
        <a:xfrm>
          <a:off x="15430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148643</xdr:rowOff>
    </xdr:from>
    <xdr:ext cx="534377" cy="259045"/>
    <xdr:sp macro="" textlink="">
      <xdr:nvSpPr>
        <xdr:cNvPr id="711" name="テキスト ボックス 710"/>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5804</xdr:rowOff>
    </xdr:from>
    <xdr:to>
      <xdr:col>21</xdr:col>
      <xdr:colOff>212725</xdr:colOff>
      <xdr:row>97</xdr:row>
      <xdr:rowOff>107404</xdr:rowOff>
    </xdr:to>
    <xdr:sp macro="" textlink="">
      <xdr:nvSpPr>
        <xdr:cNvPr id="712" name="円/楕円 711"/>
        <xdr:cNvSpPr/>
      </xdr:nvSpPr>
      <xdr:spPr>
        <a:xfrm>
          <a:off x="14541500" y="166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123931</xdr:rowOff>
    </xdr:from>
    <xdr:ext cx="534377" cy="259045"/>
    <xdr:sp macro="" textlink="">
      <xdr:nvSpPr>
        <xdr:cNvPr id="713" name="テキスト ボックス 712"/>
        <xdr:cNvSpPr txBox="1"/>
      </xdr:nvSpPr>
      <xdr:spPr>
        <a:xfrm>
          <a:off x="14325111" y="164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1640</xdr:rowOff>
    </xdr:from>
    <xdr:to>
      <xdr:col>20</xdr:col>
      <xdr:colOff>9525</xdr:colOff>
      <xdr:row>97</xdr:row>
      <xdr:rowOff>103240</xdr:rowOff>
    </xdr:to>
    <xdr:sp macro="" textlink="">
      <xdr:nvSpPr>
        <xdr:cNvPr id="714" name="円/楕円 713"/>
        <xdr:cNvSpPr/>
      </xdr:nvSpPr>
      <xdr:spPr>
        <a:xfrm>
          <a:off x="13652500" y="166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119767</xdr:rowOff>
    </xdr:from>
    <xdr:ext cx="534377" cy="259045"/>
    <xdr:sp macro="" textlink="">
      <xdr:nvSpPr>
        <xdr:cNvPr id="715" name="テキスト ボックス 714"/>
        <xdr:cNvSpPr txBox="1"/>
      </xdr:nvSpPr>
      <xdr:spPr>
        <a:xfrm>
          <a:off x="13436111" y="164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167821</xdr:rowOff>
    </xdr:from>
    <xdr:to>
      <xdr:col>18</xdr:col>
      <xdr:colOff>492125</xdr:colOff>
      <xdr:row>97</xdr:row>
      <xdr:rowOff>97971</xdr:rowOff>
    </xdr:to>
    <xdr:sp macro="" textlink="">
      <xdr:nvSpPr>
        <xdr:cNvPr id="716" name="円/楕円 715"/>
        <xdr:cNvSpPr/>
      </xdr:nvSpPr>
      <xdr:spPr>
        <a:xfrm>
          <a:off x="12763500" y="166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114498</xdr:rowOff>
    </xdr:from>
    <xdr:ext cx="534377" cy="259045"/>
    <xdr:sp macro="" textlink="">
      <xdr:nvSpPr>
        <xdr:cNvPr id="717" name="テキスト ボックス 716"/>
        <xdr:cNvSpPr txBox="1"/>
      </xdr:nvSpPr>
      <xdr:spPr>
        <a:xfrm>
          <a:off x="12547111" y="164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175</a:t>
          </a:r>
          <a:r>
            <a:rPr kumimoji="1" lang="ja-JP" altLang="en-US" sz="1300">
              <a:latin typeface="ＭＳ Ｐゴシック"/>
            </a:rPr>
            <a:t>千円となっており、ここ数年を見ると増加傾向にある状況である。これは、認定こども園施設整備事業の普通建設事業費等が増加し続けたためである。</a:t>
          </a:r>
          <a:endParaRPr kumimoji="1" lang="en-US" altLang="ja-JP" sz="1300">
            <a:latin typeface="ＭＳ Ｐゴシック"/>
          </a:endParaRPr>
        </a:p>
        <a:p>
          <a:r>
            <a:rPr kumimoji="1" lang="ja-JP" altLang="en-US" sz="1300">
              <a:latin typeface="ＭＳ Ｐゴシック"/>
            </a:rPr>
            <a:t>　衛生費は</a:t>
          </a:r>
          <a:r>
            <a:rPr kumimoji="1" lang="ja-JP" altLang="ja-JP" sz="1300">
              <a:solidFill>
                <a:schemeClr val="dk1"/>
              </a:solidFill>
              <a:effectLst/>
              <a:latin typeface="+mn-lt"/>
              <a:ea typeface="+mn-ea"/>
              <a:cs typeface="+mn-cs"/>
            </a:rPr>
            <a:t>住民一人</a:t>
          </a:r>
          <a:r>
            <a:rPr kumimoji="1" lang="ja-JP" altLang="ja-JP" sz="1300">
              <a:solidFill>
                <a:schemeClr val="dk1"/>
              </a:solidFill>
              <a:effectLst/>
              <a:latin typeface="+mj-ea"/>
              <a:ea typeface="+mj-ea"/>
              <a:cs typeface="+mn-cs"/>
            </a:rPr>
            <a:t>当たり</a:t>
          </a:r>
          <a:r>
            <a:rPr kumimoji="1" lang="en-US" altLang="ja-JP" sz="1300">
              <a:solidFill>
                <a:schemeClr val="dk1"/>
              </a:solidFill>
              <a:effectLst/>
              <a:latin typeface="+mj-ea"/>
              <a:ea typeface="+mj-ea"/>
              <a:cs typeface="+mn-cs"/>
            </a:rPr>
            <a:t>66</a:t>
          </a:r>
          <a:r>
            <a:rPr kumimoji="1" lang="ja-JP" altLang="en-US" sz="1300">
              <a:solidFill>
                <a:schemeClr val="dk1"/>
              </a:solidFill>
              <a:effectLst/>
              <a:latin typeface="+mj-ea"/>
              <a:ea typeface="+mj-ea"/>
              <a:cs typeface="+mn-cs"/>
            </a:rPr>
            <a:t>千円となっており、類似団体平均値を上回っている状況である。これは、真庭火葬場施設整備事業の普通建設事業費等が増加したことが主な要因である。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教育費は住民一人当たり</a:t>
          </a:r>
          <a:r>
            <a:rPr kumimoji="1" lang="en-US" altLang="ja-JP" sz="1300">
              <a:solidFill>
                <a:schemeClr val="dk1"/>
              </a:solidFill>
              <a:effectLst/>
              <a:latin typeface="+mj-ea"/>
              <a:ea typeface="+mj-ea"/>
              <a:cs typeface="+mn-cs"/>
            </a:rPr>
            <a:t>84</a:t>
          </a:r>
          <a:r>
            <a:rPr kumimoji="1" lang="ja-JP" altLang="en-US" sz="1300">
              <a:solidFill>
                <a:schemeClr val="dk1"/>
              </a:solidFill>
              <a:effectLst/>
              <a:latin typeface="+mj-ea"/>
              <a:ea typeface="+mj-ea"/>
              <a:cs typeface="+mn-cs"/>
            </a:rPr>
            <a:t>千円となっており、類似団体平均値を上回っている状況である。これは、新教育環境施設整備事業費等の普通建設事業費等が増加したことが主な要因である。</a:t>
          </a:r>
          <a:endParaRPr kumimoji="1" lang="ja-JP" altLang="en-US" sz="13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年度末財政調整基金残高は</a:t>
          </a:r>
          <a:r>
            <a:rPr kumimoji="1" lang="en-US" altLang="ja-JP" sz="1300">
              <a:latin typeface="ＭＳ ゴシック" pitchFamily="49" charset="-128"/>
              <a:ea typeface="ＭＳ ゴシック" pitchFamily="49" charset="-128"/>
            </a:rPr>
            <a:t>123</a:t>
          </a:r>
          <a:r>
            <a:rPr kumimoji="1" lang="ja-JP" altLang="en-US" sz="1300">
              <a:latin typeface="ＭＳ ゴシック" pitchFamily="49" charset="-128"/>
              <a:ea typeface="ＭＳ ゴシック" pitchFamily="49" charset="-128"/>
            </a:rPr>
            <a:t>億円、標準財政規模の</a:t>
          </a:r>
          <a:r>
            <a:rPr kumimoji="1" lang="en-US" altLang="ja-JP" sz="1300">
              <a:latin typeface="ＭＳ ゴシック" pitchFamily="49" charset="-128"/>
              <a:ea typeface="ＭＳ ゴシック" pitchFamily="49" charset="-128"/>
            </a:rPr>
            <a:t>60.47</a:t>
          </a:r>
          <a:r>
            <a:rPr kumimoji="1" lang="ja-JP" altLang="en-US" sz="1300">
              <a:latin typeface="ＭＳ ゴシック" pitchFamily="49" charset="-128"/>
              <a:ea typeface="ＭＳ ゴシック" pitchFamily="49" charset="-128"/>
            </a:rPr>
            <a:t>％となっており、前年度と比較して</a:t>
          </a:r>
          <a:r>
            <a:rPr kumimoji="1" lang="en-US" altLang="ja-JP" sz="1300">
              <a:latin typeface="ＭＳ ゴシック" pitchFamily="49" charset="-128"/>
              <a:ea typeface="ＭＳ ゴシック" pitchFamily="49" charset="-128"/>
            </a:rPr>
            <a:t>1.88</a:t>
          </a:r>
          <a:r>
            <a:rPr kumimoji="1" lang="ja-JP" altLang="en-US" sz="1300">
              <a:latin typeface="ＭＳ ゴシック" pitchFamily="49" charset="-128"/>
              <a:ea typeface="ＭＳ ゴシック" pitchFamily="49" charset="-128"/>
            </a:rPr>
            <a:t>ポイントの増加となっている。これは、主に市税、過疎対策事業債の活用といった歳入が伸びたことによる財源の確保が図られ、財政調整基金残高が増加傾向にある。実質単年度収支については、実質収支の減少が要因で赤字となった。今後は、公共施設の更新や老朽化施設への対策に多額の財政負担が予想されることから、国や県の補助金等を最大限に活用し、長期的な視野にたった計画的な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継続的に黒字で推移しており、特に水道事業会計、一般会計及び湯原温泉病院事業会計は、標準財政規模比で６％超となっている。水道事業会計については、基幹管路の更新・新設により多額の経費がかかることから、引き続き黒字額が確保できるよう健全化を確保していく。一般会計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振興基金繰入金や効学校施設整備負担金（国庫）やふるさと納税指定寄付金の増加により、歳入が伸びたものの市の大型事業である新教育環境施設整備事業や真庭火葬場整備事業費の増加などの支出増により黒字額は減少している。今後、人口減少や普通交付税の合併算定替終了に伴い、一般財源の減額が見込まれることから、「第２次真庭市総合計画」等に基づき、計画的に事業を進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高齢者人口の増加に伴い、社会保障経費の増加が見込まれ、一般会計から国民健康保険特別会計や介護保険特別会計への繰出金が増加することが予想される。引き続き歳入確保、歳出削減を徹底し、更なる黒字額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特別会計については、一般会計からの繰入金に依存せず、保険料などの更なる徴収率の向上を図るなど歳入の確保に努め、健全な財政運営に努める。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33318104</v>
      </c>
      <c r="BO4" s="411"/>
      <c r="BP4" s="411"/>
      <c r="BQ4" s="411"/>
      <c r="BR4" s="411"/>
      <c r="BS4" s="411"/>
      <c r="BT4" s="411"/>
      <c r="BU4" s="412"/>
      <c r="BV4" s="410">
        <v>33312916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6.3</v>
      </c>
      <c r="CU4" s="588"/>
      <c r="CV4" s="588"/>
      <c r="CW4" s="588"/>
      <c r="CX4" s="588"/>
      <c r="CY4" s="588"/>
      <c r="CZ4" s="588"/>
      <c r="DA4" s="589"/>
      <c r="DB4" s="587">
        <v>8.5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31984751</v>
      </c>
      <c r="BO5" s="416"/>
      <c r="BP5" s="416"/>
      <c r="BQ5" s="416"/>
      <c r="BR5" s="416"/>
      <c r="BS5" s="416"/>
      <c r="BT5" s="416"/>
      <c r="BU5" s="417"/>
      <c r="BV5" s="415">
        <v>31442811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87.4</v>
      </c>
      <c r="CU5" s="386"/>
      <c r="CV5" s="386"/>
      <c r="CW5" s="386"/>
      <c r="CX5" s="386"/>
      <c r="CY5" s="386"/>
      <c r="CZ5" s="386"/>
      <c r="DA5" s="387"/>
      <c r="DB5" s="385">
        <v>83.1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1333353</v>
      </c>
      <c r="BO6" s="416"/>
      <c r="BP6" s="416"/>
      <c r="BQ6" s="416"/>
      <c r="BR6" s="416"/>
      <c r="BS6" s="416"/>
      <c r="BT6" s="416"/>
      <c r="BU6" s="417"/>
      <c r="BV6" s="415">
        <v>1870105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91.2</v>
      </c>
      <c r="CU6" s="562"/>
      <c r="CV6" s="562"/>
      <c r="CW6" s="562"/>
      <c r="CX6" s="562"/>
      <c r="CY6" s="562"/>
      <c r="CZ6" s="562"/>
      <c r="DA6" s="563"/>
      <c r="DB6" s="561">
        <v>87.5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60283</v>
      </c>
      <c r="BO7" s="416"/>
      <c r="BP7" s="416"/>
      <c r="BQ7" s="416"/>
      <c r="BR7" s="416"/>
      <c r="BS7" s="416"/>
      <c r="BT7" s="416"/>
      <c r="BU7" s="417"/>
      <c r="BV7" s="415">
        <v>90073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20341623</v>
      </c>
      <c r="CU7" s="416"/>
      <c r="CV7" s="416"/>
      <c r="CW7" s="416"/>
      <c r="CX7" s="416"/>
      <c r="CY7" s="416"/>
      <c r="CZ7" s="416"/>
      <c r="DA7" s="417"/>
      <c r="DB7" s="415">
        <v>20868616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1273070</v>
      </c>
      <c r="BO8" s="416"/>
      <c r="BP8" s="416"/>
      <c r="BQ8" s="416"/>
      <c r="BR8" s="416"/>
      <c r="BS8" s="416"/>
      <c r="BT8" s="416"/>
      <c r="BU8" s="417"/>
      <c r="BV8" s="415">
        <v>1780032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46124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-506962</v>
      </c>
      <c r="BO9" s="416"/>
      <c r="BP9" s="416"/>
      <c r="BQ9" s="416"/>
      <c r="BR9" s="416"/>
      <c r="BS9" s="416"/>
      <c r="BT9" s="416"/>
      <c r="BU9" s="417"/>
      <c r="BV9" s="415">
        <v>648451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16.600000000000001</v>
      </c>
      <c r="CU9" s="386"/>
      <c r="CV9" s="386"/>
      <c r="CW9" s="386"/>
      <c r="CX9" s="386"/>
      <c r="CY9" s="386"/>
      <c r="CZ9" s="386"/>
      <c r="DA9" s="387"/>
      <c r="DB9" s="385">
        <v>15.4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48964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72411</v>
      </c>
      <c r="BO10" s="416"/>
      <c r="BP10" s="416"/>
      <c r="BQ10" s="416"/>
      <c r="BR10" s="416"/>
      <c r="BS10" s="416"/>
      <c r="BT10" s="416"/>
      <c r="BU10" s="417"/>
      <c r="BV10" s="415">
        <v>31254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47195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46956</v>
      </c>
      <c r="S13" s="517"/>
      <c r="T13" s="517"/>
      <c r="U13" s="517"/>
      <c r="V13" s="518"/>
      <c r="W13" s="504" t="s">
        <v>124</v>
      </c>
      <c r="X13" s="428"/>
      <c r="Y13" s="428"/>
      <c r="Z13" s="428"/>
      <c r="AA13" s="428"/>
      <c r="AB13" s="429"/>
      <c r="AC13" s="391">
        <v>3227</v>
      </c>
      <c r="AD13" s="392"/>
      <c r="AE13" s="392"/>
      <c r="AF13" s="392"/>
      <c r="AG13" s="393"/>
      <c r="AH13" s="391">
        <v>3435</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-434551</v>
      </c>
      <c r="BO13" s="416"/>
      <c r="BP13" s="416"/>
      <c r="BQ13" s="416"/>
      <c r="BR13" s="416"/>
      <c r="BS13" s="416"/>
      <c r="BT13" s="416"/>
      <c r="BU13" s="417"/>
      <c r="BV13" s="415">
        <v>679705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8.8000000000000007</v>
      </c>
      <c r="CU13" s="386"/>
      <c r="CV13" s="386"/>
      <c r="CW13" s="386"/>
      <c r="CX13" s="386"/>
      <c r="CY13" s="386"/>
      <c r="CZ13" s="386"/>
      <c r="DA13" s="387"/>
      <c r="DB13" s="385">
        <v>9.1999999999999993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47820</v>
      </c>
      <c r="S14" s="517"/>
      <c r="T14" s="517"/>
      <c r="U14" s="517"/>
      <c r="V14" s="518"/>
      <c r="W14" s="519"/>
      <c r="X14" s="431"/>
      <c r="Y14" s="431"/>
      <c r="Z14" s="431"/>
      <c r="AA14" s="431"/>
      <c r="AB14" s="432"/>
      <c r="AC14" s="509">
        <v>14.2</v>
      </c>
      <c r="AD14" s="510"/>
      <c r="AE14" s="510"/>
      <c r="AF14" s="510"/>
      <c r="AG14" s="511"/>
      <c r="AH14" s="509">
        <v>14.7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v>5.8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47607</v>
      </c>
      <c r="S15" s="517"/>
      <c r="T15" s="517"/>
      <c r="U15" s="517"/>
      <c r="V15" s="518"/>
      <c r="W15" s="504" t="s">
        <v>130</v>
      </c>
      <c r="X15" s="428"/>
      <c r="Y15" s="428"/>
      <c r="Z15" s="428"/>
      <c r="AA15" s="428"/>
      <c r="AB15" s="429"/>
      <c r="AC15" s="391">
        <v>6275</v>
      </c>
      <c r="AD15" s="392"/>
      <c r="AE15" s="392"/>
      <c r="AF15" s="392"/>
      <c r="AG15" s="393"/>
      <c r="AH15" s="391">
        <v>6602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5057646</v>
      </c>
      <c r="BO15" s="411"/>
      <c r="BP15" s="411"/>
      <c r="BQ15" s="411"/>
      <c r="BR15" s="411"/>
      <c r="BS15" s="411"/>
      <c r="BT15" s="411"/>
      <c r="BU15" s="412"/>
      <c r="BV15" s="410">
        <v>4854214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27.7</v>
      </c>
      <c r="AD16" s="510"/>
      <c r="AE16" s="510"/>
      <c r="AF16" s="510"/>
      <c r="AG16" s="511"/>
      <c r="AH16" s="509">
        <v>28.2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16648957</v>
      </c>
      <c r="BO16" s="416"/>
      <c r="BP16" s="416"/>
      <c r="BQ16" s="416"/>
      <c r="BR16" s="416"/>
      <c r="BS16" s="416"/>
      <c r="BT16" s="416"/>
      <c r="BU16" s="417"/>
      <c r="BV16" s="415">
        <v>15840545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13150</v>
      </c>
      <c r="AD17" s="392"/>
      <c r="AE17" s="392"/>
      <c r="AF17" s="392"/>
      <c r="AG17" s="393"/>
      <c r="AH17" s="391">
        <v>13371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6387605</v>
      </c>
      <c r="BO17" s="416"/>
      <c r="BP17" s="416"/>
      <c r="BQ17" s="416"/>
      <c r="BR17" s="416"/>
      <c r="BS17" s="416"/>
      <c r="BT17" s="416"/>
      <c r="BU17" s="417"/>
      <c r="BV17" s="415">
        <v>6115164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828.53</v>
      </c>
      <c r="M18" s="480"/>
      <c r="N18" s="480"/>
      <c r="O18" s="480"/>
      <c r="P18" s="480"/>
      <c r="Q18" s="480"/>
      <c r="R18" s="481"/>
      <c r="S18" s="481"/>
      <c r="T18" s="481"/>
      <c r="U18" s="481"/>
      <c r="V18" s="482"/>
      <c r="W18" s="496"/>
      <c r="X18" s="497"/>
      <c r="Y18" s="497"/>
      <c r="Z18" s="497"/>
      <c r="AA18" s="497"/>
      <c r="AB18" s="505"/>
      <c r="AC18" s="379">
        <v>58.1</v>
      </c>
      <c r="AD18" s="380"/>
      <c r="AE18" s="380"/>
      <c r="AF18" s="380"/>
      <c r="AG18" s="483"/>
      <c r="AH18" s="379">
        <v>57.1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17752879</v>
      </c>
      <c r="BO18" s="416"/>
      <c r="BP18" s="416"/>
      <c r="BQ18" s="416"/>
      <c r="BR18" s="416"/>
      <c r="BS18" s="416"/>
      <c r="BT18" s="416"/>
      <c r="BU18" s="417"/>
      <c r="BV18" s="415">
        <v>17657158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56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23710608</v>
      </c>
      <c r="BO19" s="416"/>
      <c r="BP19" s="416"/>
      <c r="BQ19" s="416"/>
      <c r="BR19" s="416"/>
      <c r="BS19" s="416"/>
      <c r="BT19" s="416"/>
      <c r="BU19" s="417"/>
      <c r="BV19" s="415">
        <v>24523698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16084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36537056</v>
      </c>
      <c r="BO23" s="416"/>
      <c r="BP23" s="416"/>
      <c r="BQ23" s="416"/>
      <c r="BR23" s="416"/>
      <c r="BS23" s="416"/>
      <c r="BT23" s="416"/>
      <c r="BU23" s="417"/>
      <c r="BV23" s="415">
        <v>35825569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8800</v>
      </c>
      <c r="R24" s="392"/>
      <c r="S24" s="392"/>
      <c r="T24" s="392"/>
      <c r="U24" s="392"/>
      <c r="V24" s="393"/>
      <c r="W24" s="457"/>
      <c r="X24" s="448"/>
      <c r="Y24" s="449"/>
      <c r="Z24" s="388" t="s">
        <v>154</v>
      </c>
      <c r="AA24" s="389"/>
      <c r="AB24" s="389"/>
      <c r="AC24" s="389"/>
      <c r="AD24" s="389"/>
      <c r="AE24" s="389"/>
      <c r="AF24" s="389"/>
      <c r="AG24" s="390"/>
      <c r="AH24" s="391">
        <v>604</v>
      </c>
      <c r="AI24" s="392"/>
      <c r="AJ24" s="392"/>
      <c r="AK24" s="392"/>
      <c r="AL24" s="393"/>
      <c r="AM24" s="391">
        <v>1859112</v>
      </c>
      <c r="AN24" s="392"/>
      <c r="AO24" s="392"/>
      <c r="AP24" s="392"/>
      <c r="AQ24" s="392"/>
      <c r="AR24" s="393"/>
      <c r="AS24" s="391">
        <v>3078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32271554</v>
      </c>
      <c r="BO24" s="416"/>
      <c r="BP24" s="416"/>
      <c r="BQ24" s="416"/>
      <c r="BR24" s="416"/>
      <c r="BS24" s="416"/>
      <c r="BT24" s="416"/>
      <c r="BU24" s="417"/>
      <c r="BV24" s="415">
        <v>30843061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7200</v>
      </c>
      <c r="R25" s="392"/>
      <c r="S25" s="392"/>
      <c r="T25" s="392"/>
      <c r="U25" s="392"/>
      <c r="V25" s="393"/>
      <c r="W25" s="457"/>
      <c r="X25" s="448"/>
      <c r="Y25" s="449"/>
      <c r="Z25" s="388" t="s">
        <v>157</v>
      </c>
      <c r="AA25" s="389"/>
      <c r="AB25" s="389"/>
      <c r="AC25" s="389"/>
      <c r="AD25" s="389"/>
      <c r="AE25" s="389"/>
      <c r="AF25" s="389"/>
      <c r="AG25" s="390"/>
      <c r="AH25" s="391">
        <v>95</v>
      </c>
      <c r="AI25" s="392"/>
      <c r="AJ25" s="392"/>
      <c r="AK25" s="392"/>
      <c r="AL25" s="393"/>
      <c r="AM25" s="391">
        <v>254410</v>
      </c>
      <c r="AN25" s="392"/>
      <c r="AO25" s="392"/>
      <c r="AP25" s="392"/>
      <c r="AQ25" s="392"/>
      <c r="AR25" s="393"/>
      <c r="AS25" s="391">
        <v>2678</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3354996</v>
      </c>
      <c r="BO25" s="411"/>
      <c r="BP25" s="411"/>
      <c r="BQ25" s="411"/>
      <c r="BR25" s="411"/>
      <c r="BS25" s="411"/>
      <c r="BT25" s="411"/>
      <c r="BU25" s="412"/>
      <c r="BV25" s="410">
        <v>1023400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6500</v>
      </c>
      <c r="R26" s="392"/>
      <c r="S26" s="392"/>
      <c r="T26" s="392"/>
      <c r="U26" s="392"/>
      <c r="V26" s="393"/>
      <c r="W26" s="457"/>
      <c r="X26" s="448"/>
      <c r="Y26" s="449"/>
      <c r="Z26" s="388" t="s">
        <v>160</v>
      </c>
      <c r="AA26" s="470"/>
      <c r="AB26" s="470"/>
      <c r="AC26" s="470"/>
      <c r="AD26" s="470"/>
      <c r="AE26" s="470"/>
      <c r="AF26" s="470"/>
      <c r="AG26" s="471"/>
      <c r="AH26" s="391">
        <v>66</v>
      </c>
      <c r="AI26" s="392"/>
      <c r="AJ26" s="392"/>
      <c r="AK26" s="392"/>
      <c r="AL26" s="393"/>
      <c r="AM26" s="391">
        <v>185328</v>
      </c>
      <c r="AN26" s="392"/>
      <c r="AO26" s="392"/>
      <c r="AP26" s="392"/>
      <c r="AQ26" s="392"/>
      <c r="AR26" s="393"/>
      <c r="AS26" s="391">
        <v>2808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4500</v>
      </c>
      <c r="R27" s="392"/>
      <c r="S27" s="392"/>
      <c r="T27" s="392"/>
      <c r="U27" s="392"/>
      <c r="V27" s="393"/>
      <c r="W27" s="457"/>
      <c r="X27" s="448"/>
      <c r="Y27" s="449"/>
      <c r="Z27" s="388" t="s">
        <v>163</v>
      </c>
      <c r="AA27" s="389"/>
      <c r="AB27" s="389"/>
      <c r="AC27" s="389"/>
      <c r="AD27" s="389"/>
      <c r="AE27" s="389"/>
      <c r="AF27" s="389"/>
      <c r="AG27" s="390"/>
      <c r="AH27" s="391">
        <v>41</v>
      </c>
      <c r="AI27" s="392"/>
      <c r="AJ27" s="392"/>
      <c r="AK27" s="392"/>
      <c r="AL27" s="393"/>
      <c r="AM27" s="391">
        <v>133388</v>
      </c>
      <c r="AN27" s="392"/>
      <c r="AO27" s="392"/>
      <c r="AP27" s="392"/>
      <c r="AQ27" s="392"/>
      <c r="AR27" s="393"/>
      <c r="AS27" s="391">
        <v>3253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404088</v>
      </c>
      <c r="BO27" s="419"/>
      <c r="BP27" s="419"/>
      <c r="BQ27" s="419"/>
      <c r="BR27" s="419"/>
      <c r="BS27" s="419"/>
      <c r="BT27" s="419"/>
      <c r="BU27" s="420"/>
      <c r="BV27" s="418">
        <v>403791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4000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12300362</v>
      </c>
      <c r="BO28" s="411"/>
      <c r="BP28" s="411"/>
      <c r="BQ28" s="411"/>
      <c r="BR28" s="411"/>
      <c r="BS28" s="411"/>
      <c r="BT28" s="411"/>
      <c r="BU28" s="412"/>
      <c r="BV28" s="410">
        <v>12227951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24</v>
      </c>
      <c r="M29" s="392"/>
      <c r="N29" s="392"/>
      <c r="O29" s="392"/>
      <c r="P29" s="393"/>
      <c r="Q29" s="391">
        <v>3000</v>
      </c>
      <c r="R29" s="392"/>
      <c r="S29" s="392"/>
      <c r="T29" s="392"/>
      <c r="U29" s="392"/>
      <c r="V29" s="393"/>
      <c r="W29" s="458"/>
      <c r="X29" s="459"/>
      <c r="Y29" s="460"/>
      <c r="Z29" s="388" t="s">
        <v>170</v>
      </c>
      <c r="AA29" s="389"/>
      <c r="AB29" s="389"/>
      <c r="AC29" s="389"/>
      <c r="AD29" s="389"/>
      <c r="AE29" s="389"/>
      <c r="AF29" s="389"/>
      <c r="AG29" s="390"/>
      <c r="AH29" s="391">
        <v>645</v>
      </c>
      <c r="AI29" s="392"/>
      <c r="AJ29" s="392"/>
      <c r="AK29" s="392"/>
      <c r="AL29" s="393"/>
      <c r="AM29" s="391">
        <v>1992500</v>
      </c>
      <c r="AN29" s="392"/>
      <c r="AO29" s="392"/>
      <c r="AP29" s="392"/>
      <c r="AQ29" s="392"/>
      <c r="AR29" s="393"/>
      <c r="AS29" s="391">
        <v>3089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666605</v>
      </c>
      <c r="BO29" s="416"/>
      <c r="BP29" s="416"/>
      <c r="BQ29" s="416"/>
      <c r="BR29" s="416"/>
      <c r="BS29" s="416"/>
      <c r="BT29" s="416"/>
      <c r="BU29" s="417"/>
      <c r="BV29" s="415">
        <v>665814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12617060</v>
      </c>
      <c r="BO30" s="419"/>
      <c r="BP30" s="419"/>
      <c r="BQ30" s="419"/>
      <c r="BR30" s="419"/>
      <c r="BS30" s="419"/>
      <c r="BT30" s="419"/>
      <c r="BU30" s="420"/>
      <c r="BV30" s="418">
        <v>10731920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真庭市国民健康保険特別会計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真庭市水道事業会計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真庭市簡易水道事業特別会計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岡山県広域水道企業団</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株式会社おちあい振興公社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真庭市介護保険特別会計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真庭市国民健康保険湯原温泉病院事業会計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真庭市公共下水道事業特別会計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岡山県後期高齢者医療広域連合一般会計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一般社団法人真庭市畜産公社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真庭市後期高齢者医療特別会計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真庭市農業共済事業特別会計</v>
      </c>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真庭市農業集落排水事業特別会計</v>
      </c>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岡山県後期高齢者医療広域連合特別会計</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有限会社醍醐の里</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真庭市介護保険特別会計（介護サービス事業勘定）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IF('各会計、関係団体の財政状況及び健全化判断比率'!B38="","",'各会計、関係団体の財政状況及び健全化判断比率'!B38)</f>
        <v>真庭市浄化槽事業特別会計</v>
      </c>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岡山県市町村総合事務組合一般会計</v>
      </c>
      <c r="BZ37" s="374"/>
      <c r="CA37" s="374"/>
      <c r="CB37" s="374"/>
      <c r="CC37" s="374"/>
      <c r="CD37" s="374"/>
      <c r="CE37" s="374"/>
      <c r="CF37" s="374"/>
      <c r="CG37" s="374"/>
      <c r="CH37" s="374"/>
      <c r="CI37" s="374"/>
      <c r="CJ37" s="374"/>
      <c r="CK37" s="374"/>
      <c r="CL37" s="374"/>
      <c r="CM37" s="374"/>
      <c r="CN37" s="167"/>
      <c r="CO37" s="375">
        <f t="shared" si="3"/>
        <v>28</v>
      </c>
      <c r="CP37" s="375"/>
      <c r="CQ37" s="374" t="str">
        <f>IF('各会計、関係団体の財政状況及び健全化判断比率'!BS10="","",'各会計、関係団体の財政状況及び健全化判断比率'!BS10)</f>
        <v>公益財団法人真庭エスパス文化振興財団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IF('各会計、関係団体の財政状況及び健全化判断比率'!B39="","",'各会計、関係団体の財政状況及び健全化判断比率'!B39)</f>
        <v>真庭市津黒高原観光事業特別会計</v>
      </c>
      <c r="BH38" s="374"/>
      <c r="BI38" s="374"/>
      <c r="BJ38" s="374"/>
      <c r="BK38" s="374"/>
      <c r="BL38" s="374"/>
      <c r="BM38" s="374"/>
      <c r="BN38" s="374"/>
      <c r="BO38" s="374"/>
      <c r="BP38" s="374"/>
      <c r="BQ38" s="374"/>
      <c r="BR38" s="374"/>
      <c r="BS38" s="374"/>
      <c r="BT38" s="374"/>
      <c r="BU38" s="374"/>
      <c r="BV38" s="167"/>
      <c r="BW38" s="375">
        <f t="shared" si="2"/>
        <v>20</v>
      </c>
      <c r="BX38" s="375"/>
      <c r="BY38" s="374" t="str">
        <f>IF('各会計、関係団体の財政状況及び健全化判断比率'!B72="","",'各会計、関係団体の財政状況及び健全化判断比率'!B72)</f>
        <v>岡山県市町村総合事務組合貸付金特別会計</v>
      </c>
      <c r="BZ38" s="374"/>
      <c r="CA38" s="374"/>
      <c r="CB38" s="374"/>
      <c r="CC38" s="374"/>
      <c r="CD38" s="374"/>
      <c r="CE38" s="374"/>
      <c r="CF38" s="374"/>
      <c r="CG38" s="374"/>
      <c r="CH38" s="374"/>
      <c r="CI38" s="374"/>
      <c r="CJ38" s="374"/>
      <c r="CK38" s="374"/>
      <c r="CL38" s="374"/>
      <c r="CM38" s="374"/>
      <c r="CN38" s="167"/>
      <c r="CO38" s="375">
        <f t="shared" si="3"/>
        <v>29</v>
      </c>
      <c r="CP38" s="375"/>
      <c r="CQ38" s="374" t="str">
        <f>IF('各会計、関係団体の財政状況及び健全化判断比率'!BS11="","",'各会計、関係団体の財政状況及び健全化判断比率'!BS11)</f>
        <v>株式会社アストピア蒜山</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14</v>
      </c>
      <c r="BF39" s="375"/>
      <c r="BG39" s="374" t="str">
        <f>IF('各会計、関係団体の財政状況及び健全化判断比率'!B40="","",'各会計、関係団体の財政状況及び健全化判断比率'!B40)</f>
        <v>真庭市クリエイト菅谷事業特別会計</v>
      </c>
      <c r="BH39" s="374"/>
      <c r="BI39" s="374"/>
      <c r="BJ39" s="374"/>
      <c r="BK39" s="374"/>
      <c r="BL39" s="374"/>
      <c r="BM39" s="374"/>
      <c r="BN39" s="374"/>
      <c r="BO39" s="374"/>
      <c r="BP39" s="374"/>
      <c r="BQ39" s="374"/>
      <c r="BR39" s="374"/>
      <c r="BS39" s="374"/>
      <c r="BT39" s="374"/>
      <c r="BU39" s="374"/>
      <c r="BV39" s="167"/>
      <c r="BW39" s="375">
        <f t="shared" si="2"/>
        <v>21</v>
      </c>
      <c r="BX39" s="375"/>
      <c r="BY39" s="374" t="str">
        <f>IF('各会計、関係団体の財政状況及び健全化判断比率'!B73="","",'各会計、関係団体の財政状況及び健全化判断比率'!B73)</f>
        <v>岡山県市町村総合事務組合拠出金事業特別会計</v>
      </c>
      <c r="BZ39" s="374"/>
      <c r="CA39" s="374"/>
      <c r="CB39" s="374"/>
      <c r="CC39" s="374"/>
      <c r="CD39" s="374"/>
      <c r="CE39" s="374"/>
      <c r="CF39" s="374"/>
      <c r="CG39" s="374"/>
      <c r="CH39" s="374"/>
      <c r="CI39" s="374"/>
      <c r="CJ39" s="374"/>
      <c r="CK39" s="374"/>
      <c r="CL39" s="374"/>
      <c r="CM39" s="374"/>
      <c r="CN39" s="167"/>
      <c r="CO39" s="375">
        <f t="shared" si="3"/>
        <v>30</v>
      </c>
      <c r="CP39" s="375"/>
      <c r="CQ39" s="374" t="str">
        <f>IF('各会計、関係団体の財政状況及び健全化判断比率'!BS12="","",'各会計、関係団体の財政状況及び健全化判断比率'!BS12)</f>
        <v>一般社団法人蒜山農業公社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15</v>
      </c>
      <c r="BF40" s="375"/>
      <c r="BG40" s="374" t="str">
        <f>IF('各会計、関係団体の財政状況及び健全化判断比率'!B41="","",'各会計、関係団体の財政状況及び健全化判断比率'!B41)</f>
        <v>真庭市温泉事業特別会計</v>
      </c>
      <c r="BH40" s="374"/>
      <c r="BI40" s="374"/>
      <c r="BJ40" s="374"/>
      <c r="BK40" s="374"/>
      <c r="BL40" s="374"/>
      <c r="BM40" s="374"/>
      <c r="BN40" s="374"/>
      <c r="BO40" s="374"/>
      <c r="BP40" s="374"/>
      <c r="BQ40" s="374"/>
      <c r="BR40" s="374"/>
      <c r="BS40" s="374"/>
      <c r="BT40" s="374"/>
      <c r="BU40" s="374"/>
      <c r="BV40" s="167"/>
      <c r="BW40" s="375">
        <f t="shared" si="2"/>
        <v>22</v>
      </c>
      <c r="BX40" s="375"/>
      <c r="BY40" s="374" t="str">
        <f>IF('各会計、関係団体の財政状況及び健全化判断比率'!B74="","",'各会計、関係団体の財政状況及び健全化判断比率'!B74)</f>
        <v>岡山県市町村総合事務組合交通災害共済特別会計</v>
      </c>
      <c r="BZ40" s="374"/>
      <c r="CA40" s="374"/>
      <c r="CB40" s="374"/>
      <c r="CC40" s="374"/>
      <c r="CD40" s="374"/>
      <c r="CE40" s="374"/>
      <c r="CF40" s="374"/>
      <c r="CG40" s="374"/>
      <c r="CH40" s="374"/>
      <c r="CI40" s="374"/>
      <c r="CJ40" s="374"/>
      <c r="CK40" s="374"/>
      <c r="CL40" s="374"/>
      <c r="CM40" s="374"/>
      <c r="CN40" s="167"/>
      <c r="CO40" s="375">
        <f t="shared" si="3"/>
        <v>31</v>
      </c>
      <c r="CP40" s="375"/>
      <c r="CQ40" s="374" t="str">
        <f>IF('各会計、関係団体の財政状況及び健全化判断比率'!BS13="","",'各会計、関係団体の財政状況及び健全化判断比率'!BS13)</f>
        <v>株式会社グリーンピア蒜山</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23</v>
      </c>
      <c r="BX41" s="375"/>
      <c r="BY41" s="374" t="str">
        <f>IF('各会計、関係団体の財政状況及び健全化判断比率'!B75="","",'各会計、関係団体の財政状況及び健全化判断比率'!B75)</f>
        <v>岡山県市町村税整理組合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24</v>
      </c>
      <c r="BX42" s="375"/>
      <c r="BY42" s="374" t="str">
        <f>IF('各会計、関係団体の財政状況及び健全化判断比率'!B76="","",'各会計、関係団体の財政状況及び健全化判断比率'!B76)</f>
        <v>岡山県中部環境施設組合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534</v>
      </c>
      <c r="D34" s="1184"/>
      <c r="E34" s="1185"/>
      <c r="F34" s="32">
        <v>8.49</v>
      </c>
      <c r="G34" s="33">
        <v>8.33</v>
      </c>
      <c r="H34" s="33">
        <v>8.07</v>
      </c>
      <c r="I34" s="33">
        <v>8.2100000000000009</v>
      </c>
      <c r="J34" s="34">
        <v>7.43</v>
      </c>
      <c r="K34" s="22"/>
      <c r="L34" s="22"/>
      <c r="M34" s="22"/>
      <c r="N34" s="22"/>
      <c r="O34" s="22"/>
      <c r="P34" s="22"/>
    </row>
    <row r="35" spans="1:16" ht="39" customHeight="1">
      <c r="A35" s="22"/>
      <c r="B35" s="35"/>
      <c r="C35" s="1178" t="s">
        <v>535</v>
      </c>
      <c r="D35" s="1179"/>
      <c r="E35" s="1180"/>
      <c r="F35" s="36">
        <v>5.57</v>
      </c>
      <c r="G35" s="37">
        <v>5.18</v>
      </c>
      <c r="H35" s="37">
        <v>5.3</v>
      </c>
      <c r="I35" s="37">
        <v>8.52</v>
      </c>
      <c r="J35" s="38">
        <v>6.25</v>
      </c>
      <c r="K35" s="22"/>
      <c r="L35" s="22"/>
      <c r="M35" s="22"/>
      <c r="N35" s="22"/>
      <c r="O35" s="22"/>
      <c r="P35" s="22"/>
    </row>
    <row r="36" spans="1:16" ht="39" customHeight="1">
      <c r="A36" s="22"/>
      <c r="B36" s="35"/>
      <c r="C36" s="1178" t="s">
        <v>536</v>
      </c>
      <c r="D36" s="1179"/>
      <c r="E36" s="1180"/>
      <c r="F36" s="36">
        <v>4.95</v>
      </c>
      <c r="G36" s="37">
        <v>5.29</v>
      </c>
      <c r="H36" s="37">
        <v>5.52</v>
      </c>
      <c r="I36" s="37">
        <v>5.91</v>
      </c>
      <c r="J36" s="38">
        <v>6.03</v>
      </c>
      <c r="K36" s="22"/>
      <c r="L36" s="22"/>
      <c r="M36" s="22"/>
      <c r="N36" s="22"/>
      <c r="O36" s="22"/>
      <c r="P36" s="22"/>
    </row>
    <row r="37" spans="1:16" ht="39" customHeight="1">
      <c r="A37" s="22"/>
      <c r="B37" s="35"/>
      <c r="C37" s="1178" t="s">
        <v>537</v>
      </c>
      <c r="D37" s="1179"/>
      <c r="E37" s="1180"/>
      <c r="F37" s="36">
        <v>1.72</v>
      </c>
      <c r="G37" s="37">
        <v>2.15</v>
      </c>
      <c r="H37" s="37">
        <v>2.77</v>
      </c>
      <c r="I37" s="37">
        <v>1.9</v>
      </c>
      <c r="J37" s="38">
        <v>1.67</v>
      </c>
      <c r="K37" s="22"/>
      <c r="L37" s="22"/>
      <c r="M37" s="22"/>
      <c r="N37" s="22"/>
      <c r="O37" s="22"/>
      <c r="P37" s="22"/>
    </row>
    <row r="38" spans="1:16" ht="39" customHeight="1">
      <c r="A38" s="22"/>
      <c r="B38" s="35"/>
      <c r="C38" s="1178" t="s">
        <v>538</v>
      </c>
      <c r="D38" s="1179"/>
      <c r="E38" s="1180"/>
      <c r="F38" s="36">
        <v>1.45</v>
      </c>
      <c r="G38" s="37">
        <v>1.44</v>
      </c>
      <c r="H38" s="37">
        <v>1.45</v>
      </c>
      <c r="I38" s="37">
        <v>1.49</v>
      </c>
      <c r="J38" s="38">
        <v>1.54</v>
      </c>
      <c r="K38" s="22"/>
      <c r="L38" s="22"/>
      <c r="M38" s="22"/>
      <c r="N38" s="22"/>
      <c r="O38" s="22"/>
      <c r="P38" s="22"/>
    </row>
    <row r="39" spans="1:16" ht="39" customHeight="1">
      <c r="A39" s="22"/>
      <c r="B39" s="35"/>
      <c r="C39" s="1178" t="s">
        <v>539</v>
      </c>
      <c r="D39" s="1179"/>
      <c r="E39" s="1180"/>
      <c r="F39" s="36">
        <v>0.83</v>
      </c>
      <c r="G39" s="37">
        <v>0.88</v>
      </c>
      <c r="H39" s="37">
        <v>0.81</v>
      </c>
      <c r="I39" s="37">
        <v>0.72</v>
      </c>
      <c r="J39" s="38">
        <v>1</v>
      </c>
      <c r="K39" s="22"/>
      <c r="L39" s="22"/>
      <c r="M39" s="22"/>
      <c r="N39" s="22"/>
      <c r="O39" s="22"/>
      <c r="P39" s="22"/>
    </row>
    <row r="40" spans="1:16" ht="39" customHeight="1">
      <c r="A40" s="22"/>
      <c r="B40" s="35"/>
      <c r="C40" s="1178" t="s">
        <v>540</v>
      </c>
      <c r="D40" s="1179"/>
      <c r="E40" s="1180"/>
      <c r="F40" s="36">
        <v>0.02</v>
      </c>
      <c r="G40" s="37">
        <v>0.02</v>
      </c>
      <c r="H40" s="37">
        <v>0.02</v>
      </c>
      <c r="I40" s="37">
        <v>0.02</v>
      </c>
      <c r="J40" s="38">
        <v>0.35</v>
      </c>
      <c r="K40" s="22"/>
      <c r="L40" s="22"/>
      <c r="M40" s="22"/>
      <c r="N40" s="22"/>
      <c r="O40" s="22"/>
      <c r="P40" s="22"/>
    </row>
    <row r="41" spans="1:16" ht="39" customHeight="1">
      <c r="A41" s="22"/>
      <c r="B41" s="35"/>
      <c r="C41" s="1178" t="s">
        <v>541</v>
      </c>
      <c r="D41" s="1179"/>
      <c r="E41" s="1180"/>
      <c r="F41" s="36">
        <v>0.03</v>
      </c>
      <c r="G41" s="37">
        <v>0.01</v>
      </c>
      <c r="H41" s="37">
        <v>0</v>
      </c>
      <c r="I41" s="37">
        <v>0</v>
      </c>
      <c r="J41" s="38">
        <v>0.28000000000000003</v>
      </c>
      <c r="K41" s="22"/>
      <c r="L41" s="22"/>
      <c r="M41" s="22"/>
      <c r="N41" s="22"/>
      <c r="O41" s="22"/>
      <c r="P41" s="22"/>
    </row>
    <row r="42" spans="1:16" ht="39" customHeight="1">
      <c r="A42" s="22"/>
      <c r="B42" s="39"/>
      <c r="C42" s="1178" t="s">
        <v>542</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543</v>
      </c>
      <c r="D43" s="1182"/>
      <c r="E43" s="1183"/>
      <c r="F43" s="41">
        <v>0.36</v>
      </c>
      <c r="G43" s="42">
        <v>0.32</v>
      </c>
      <c r="H43" s="42">
        <v>0.18</v>
      </c>
      <c r="I43" s="42">
        <v>0.14000000000000001</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4425</v>
      </c>
      <c r="L45" s="60">
        <v>4326</v>
      </c>
      <c r="M45" s="60">
        <v>4214</v>
      </c>
      <c r="N45" s="60">
        <v>3841</v>
      </c>
      <c r="O45" s="61">
        <v>3993</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1651</v>
      </c>
      <c r="L48" s="64">
        <v>1561</v>
      </c>
      <c r="M48" s="64">
        <v>1567</v>
      </c>
      <c r="N48" s="64">
        <v>1560</v>
      </c>
      <c r="O48" s="65">
        <v>1635</v>
      </c>
      <c r="P48" s="48"/>
      <c r="Q48" s="48"/>
      <c r="R48" s="48"/>
      <c r="S48" s="48"/>
      <c r="T48" s="48"/>
      <c r="U48" s="48"/>
    </row>
    <row r="49" spans="1:21" ht="30.75" customHeight="1">
      <c r="A49" s="48"/>
      <c r="B49" s="1196"/>
      <c r="C49" s="1197"/>
      <c r="D49" s="62"/>
      <c r="E49" s="1188" t="s">
        <v>16</v>
      </c>
      <c r="F49" s="1188"/>
      <c r="G49" s="1188"/>
      <c r="H49" s="1188"/>
      <c r="I49" s="1188"/>
      <c r="J49" s="1189"/>
      <c r="K49" s="63">
        <v>65</v>
      </c>
      <c r="L49" s="64">
        <v>65</v>
      </c>
      <c r="M49" s="64">
        <v>46</v>
      </c>
      <c r="N49" s="64">
        <v>31</v>
      </c>
      <c r="O49" s="65">
        <v>12</v>
      </c>
      <c r="P49" s="48"/>
      <c r="Q49" s="48"/>
      <c r="R49" s="48"/>
      <c r="S49" s="48"/>
      <c r="T49" s="48"/>
      <c r="U49" s="48"/>
    </row>
    <row r="50" spans="1:21" ht="30.75" customHeight="1">
      <c r="A50" s="48"/>
      <c r="B50" s="1196"/>
      <c r="C50" s="1197"/>
      <c r="D50" s="62"/>
      <c r="E50" s="1188" t="s">
        <v>17</v>
      </c>
      <c r="F50" s="1188"/>
      <c r="G50" s="1188"/>
      <c r="H50" s="1188"/>
      <c r="I50" s="1188"/>
      <c r="J50" s="1189"/>
      <c r="K50" s="63">
        <v>46</v>
      </c>
      <c r="L50" s="64">
        <v>25</v>
      </c>
      <c r="M50" s="64">
        <v>15</v>
      </c>
      <c r="N50" s="64">
        <v>9</v>
      </c>
      <c r="O50" s="65">
        <v>9</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t="s">
        <v>486</v>
      </c>
      <c r="N51" s="64" t="s">
        <v>486</v>
      </c>
      <c r="O51" s="65" t="s">
        <v>486</v>
      </c>
      <c r="P51" s="48"/>
      <c r="Q51" s="48"/>
      <c r="R51" s="48"/>
      <c r="S51" s="48"/>
      <c r="T51" s="48"/>
      <c r="U51" s="48"/>
    </row>
    <row r="52" spans="1:21" ht="30.75" customHeight="1">
      <c r="A52" s="48"/>
      <c r="B52" s="1186" t="s">
        <v>19</v>
      </c>
      <c r="C52" s="1187"/>
      <c r="D52" s="66"/>
      <c r="E52" s="1188" t="s">
        <v>20</v>
      </c>
      <c r="F52" s="1188"/>
      <c r="G52" s="1188"/>
      <c r="H52" s="1188"/>
      <c r="I52" s="1188"/>
      <c r="J52" s="1189"/>
      <c r="K52" s="63">
        <v>4046</v>
      </c>
      <c r="L52" s="64">
        <v>4129</v>
      </c>
      <c r="M52" s="64">
        <v>4257</v>
      </c>
      <c r="N52" s="64">
        <v>4083</v>
      </c>
      <c r="O52" s="65">
        <v>4163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2141</v>
      </c>
      <c r="L53" s="69">
        <v>1848</v>
      </c>
      <c r="M53" s="69">
        <v>1585</v>
      </c>
      <c r="N53" s="69">
        <v>1358</v>
      </c>
      <c r="O53" s="70">
        <v>1486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4" t="s">
        <v>24</v>
      </c>
      <c r="C41" s="1215"/>
      <c r="D41" s="81"/>
      <c r="E41" s="1216" t="s">
        <v>25</v>
      </c>
      <c r="F41" s="1216"/>
      <c r="G41" s="1216"/>
      <c r="H41" s="1217"/>
      <c r="I41" s="82">
        <v>34457</v>
      </c>
      <c r="J41" s="83">
        <v>33895</v>
      </c>
      <c r="K41" s="83">
        <v>34853</v>
      </c>
      <c r="L41" s="83">
        <v>35826</v>
      </c>
      <c r="M41" s="84">
        <v>36537</v>
      </c>
    </row>
    <row r="42" spans="2:13" ht="27.75" customHeight="1">
      <c r="B42" s="1204"/>
      <c r="C42" s="1205"/>
      <c r="D42" s="85"/>
      <c r="E42" s="1208" t="s">
        <v>26</v>
      </c>
      <c r="F42" s="1208"/>
      <c r="G42" s="1208"/>
      <c r="H42" s="1209"/>
      <c r="I42" s="86">
        <v>139</v>
      </c>
      <c r="J42" s="87">
        <v>103</v>
      </c>
      <c r="K42" s="87">
        <v>80</v>
      </c>
      <c r="L42" s="87">
        <v>66</v>
      </c>
      <c r="M42" s="88">
        <v>49</v>
      </c>
    </row>
    <row r="43" spans="2:13" ht="27.75" customHeight="1">
      <c r="B43" s="1204"/>
      <c r="C43" s="1205"/>
      <c r="D43" s="85"/>
      <c r="E43" s="1208" t="s">
        <v>27</v>
      </c>
      <c r="F43" s="1208"/>
      <c r="G43" s="1208"/>
      <c r="H43" s="1209"/>
      <c r="I43" s="86">
        <v>20833</v>
      </c>
      <c r="J43" s="87">
        <v>20078</v>
      </c>
      <c r="K43" s="87">
        <v>19038</v>
      </c>
      <c r="L43" s="87">
        <v>18038</v>
      </c>
      <c r="M43" s="88">
        <v>17488</v>
      </c>
    </row>
    <row r="44" spans="2:13" ht="27.75" customHeight="1">
      <c r="B44" s="1204"/>
      <c r="C44" s="1205"/>
      <c r="D44" s="85"/>
      <c r="E44" s="1208" t="s">
        <v>28</v>
      </c>
      <c r="F44" s="1208"/>
      <c r="G44" s="1208"/>
      <c r="H44" s="1209"/>
      <c r="I44" s="86">
        <v>392</v>
      </c>
      <c r="J44" s="87">
        <v>316</v>
      </c>
      <c r="K44" s="87">
        <v>235</v>
      </c>
      <c r="L44" s="87">
        <v>182</v>
      </c>
      <c r="M44" s="88">
        <v>173</v>
      </c>
    </row>
    <row r="45" spans="2:13" ht="27.75" customHeight="1">
      <c r="B45" s="1204"/>
      <c r="C45" s="1205"/>
      <c r="D45" s="85"/>
      <c r="E45" s="1208" t="s">
        <v>29</v>
      </c>
      <c r="F45" s="1208"/>
      <c r="G45" s="1208"/>
      <c r="H45" s="1209"/>
      <c r="I45" s="86">
        <v>6875</v>
      </c>
      <c r="J45" s="87">
        <v>6100</v>
      </c>
      <c r="K45" s="87">
        <v>5576</v>
      </c>
      <c r="L45" s="87">
        <v>5322</v>
      </c>
      <c r="M45" s="88">
        <v>5166</v>
      </c>
    </row>
    <row r="46" spans="2:13" ht="27.75" customHeight="1">
      <c r="B46" s="1204"/>
      <c r="C46" s="1205"/>
      <c r="D46" s="89"/>
      <c r="E46" s="1208" t="s">
        <v>30</v>
      </c>
      <c r="F46" s="1208"/>
      <c r="G46" s="1208"/>
      <c r="H46" s="1209"/>
      <c r="I46" s="86">
        <v>6</v>
      </c>
      <c r="J46" s="87">
        <v>2</v>
      </c>
      <c r="K46" s="87">
        <v>5</v>
      </c>
      <c r="L46" s="87">
        <v>1</v>
      </c>
      <c r="M46" s="88">
        <v>2</v>
      </c>
    </row>
    <row r="47" spans="2:13" ht="27.75" customHeight="1">
      <c r="B47" s="1204"/>
      <c r="C47" s="1205"/>
      <c r="D47" s="90"/>
      <c r="E47" s="1218" t="s">
        <v>31</v>
      </c>
      <c r="F47" s="1219"/>
      <c r="G47" s="1219"/>
      <c r="H47" s="1220"/>
      <c r="I47" s="86" t="s">
        <v>486</v>
      </c>
      <c r="J47" s="87" t="s">
        <v>486</v>
      </c>
      <c r="K47" s="87" t="s">
        <v>486</v>
      </c>
      <c r="L47" s="87" t="s">
        <v>486</v>
      </c>
      <c r="M47" s="88" t="s">
        <v>486</v>
      </c>
    </row>
    <row r="48" spans="2:13" ht="27.75" customHeight="1">
      <c r="B48" s="1204"/>
      <c r="C48" s="1205"/>
      <c r="D48" s="85"/>
      <c r="E48" s="1208" t="s">
        <v>32</v>
      </c>
      <c r="F48" s="1208"/>
      <c r="G48" s="1208"/>
      <c r="H48" s="1209"/>
      <c r="I48" s="86" t="s">
        <v>486</v>
      </c>
      <c r="J48" s="87" t="s">
        <v>486</v>
      </c>
      <c r="K48" s="87" t="s">
        <v>486</v>
      </c>
      <c r="L48" s="87" t="s">
        <v>486</v>
      </c>
      <c r="M48" s="88" t="s">
        <v>486</v>
      </c>
    </row>
    <row r="49" spans="2:13" ht="27.75" customHeight="1">
      <c r="B49" s="1206"/>
      <c r="C49" s="1207"/>
      <c r="D49" s="85"/>
      <c r="E49" s="1208" t="s">
        <v>33</v>
      </c>
      <c r="F49" s="1208"/>
      <c r="G49" s="1208"/>
      <c r="H49" s="1209"/>
      <c r="I49" s="86" t="s">
        <v>486</v>
      </c>
      <c r="J49" s="87" t="s">
        <v>486</v>
      </c>
      <c r="K49" s="87" t="s">
        <v>486</v>
      </c>
      <c r="L49" s="87" t="s">
        <v>486</v>
      </c>
      <c r="M49" s="88" t="s">
        <v>486</v>
      </c>
    </row>
    <row r="50" spans="2:13" ht="27.75" customHeight="1">
      <c r="B50" s="1202" t="s">
        <v>34</v>
      </c>
      <c r="C50" s="1203"/>
      <c r="D50" s="91"/>
      <c r="E50" s="1208" t="s">
        <v>35</v>
      </c>
      <c r="F50" s="1208"/>
      <c r="G50" s="1208"/>
      <c r="H50" s="1209"/>
      <c r="I50" s="86">
        <v>16005</v>
      </c>
      <c r="J50" s="87">
        <v>18225</v>
      </c>
      <c r="K50" s="87">
        <v>20364</v>
      </c>
      <c r="L50" s="87">
        <v>23144</v>
      </c>
      <c r="M50" s="88">
        <v>25376</v>
      </c>
    </row>
    <row r="51" spans="2:13" ht="27.75" customHeight="1">
      <c r="B51" s="1204"/>
      <c r="C51" s="1205"/>
      <c r="D51" s="85"/>
      <c r="E51" s="1208" t="s">
        <v>36</v>
      </c>
      <c r="F51" s="1208"/>
      <c r="G51" s="1208"/>
      <c r="H51" s="1209"/>
      <c r="I51" s="86">
        <v>644</v>
      </c>
      <c r="J51" s="87">
        <v>604</v>
      </c>
      <c r="K51" s="87">
        <v>575</v>
      </c>
      <c r="L51" s="87">
        <v>505</v>
      </c>
      <c r="M51" s="88">
        <v>438</v>
      </c>
    </row>
    <row r="52" spans="2:13" ht="27.75" customHeight="1">
      <c r="B52" s="1206"/>
      <c r="C52" s="1207"/>
      <c r="D52" s="85"/>
      <c r="E52" s="1208" t="s">
        <v>37</v>
      </c>
      <c r="F52" s="1208"/>
      <c r="G52" s="1208"/>
      <c r="H52" s="1209"/>
      <c r="I52" s="86">
        <v>35587</v>
      </c>
      <c r="J52" s="87">
        <v>35877</v>
      </c>
      <c r="K52" s="87">
        <v>35070</v>
      </c>
      <c r="L52" s="87">
        <v>34792</v>
      </c>
      <c r="M52" s="88">
        <v>34061</v>
      </c>
    </row>
    <row r="53" spans="2:13" ht="27.75" customHeight="1" thickBot="1">
      <c r="B53" s="1210" t="s">
        <v>21</v>
      </c>
      <c r="C53" s="1211"/>
      <c r="D53" s="92"/>
      <c r="E53" s="1212" t="s">
        <v>38</v>
      </c>
      <c r="F53" s="1212"/>
      <c r="G53" s="1212"/>
      <c r="H53" s="1213"/>
      <c r="I53" s="93">
        <v>10466</v>
      </c>
      <c r="J53" s="94">
        <v>5788</v>
      </c>
      <c r="K53" s="94">
        <v>3777</v>
      </c>
      <c r="L53" s="94">
        <v>993</v>
      </c>
      <c r="M53" s="95">
        <v>-461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74399</v>
      </c>
      <c r="E3" s="118"/>
      <c r="F3" s="119">
        <v>75709</v>
      </c>
      <c r="G3" s="120"/>
      <c r="H3" s="121"/>
    </row>
    <row r="4" spans="1:8">
      <c r="A4" s="122"/>
      <c r="B4" s="123"/>
      <c r="C4" s="124"/>
      <c r="D4" s="125">
        <v>37344</v>
      </c>
      <c r="E4" s="126"/>
      <c r="F4" s="127">
        <v>35212</v>
      </c>
      <c r="G4" s="128"/>
      <c r="H4" s="129"/>
    </row>
    <row r="5" spans="1:8">
      <c r="A5" s="110" t="s">
        <v>520</v>
      </c>
      <c r="B5" s="115"/>
      <c r="C5" s="116"/>
      <c r="D5" s="117">
        <v>101015</v>
      </c>
      <c r="E5" s="118"/>
      <c r="F5" s="119">
        <v>90961</v>
      </c>
      <c r="G5" s="120"/>
      <c r="H5" s="121"/>
    </row>
    <row r="6" spans="1:8">
      <c r="A6" s="122"/>
      <c r="B6" s="123"/>
      <c r="C6" s="124"/>
      <c r="D6" s="125">
        <v>38426</v>
      </c>
      <c r="E6" s="126"/>
      <c r="F6" s="127">
        <v>37720</v>
      </c>
      <c r="G6" s="128"/>
      <c r="H6" s="129"/>
    </row>
    <row r="7" spans="1:8">
      <c r="A7" s="110" t="s">
        <v>521</v>
      </c>
      <c r="B7" s="115"/>
      <c r="C7" s="116"/>
      <c r="D7" s="117">
        <v>133544</v>
      </c>
      <c r="E7" s="118"/>
      <c r="F7" s="119">
        <v>106614</v>
      </c>
      <c r="G7" s="120"/>
      <c r="H7" s="121"/>
    </row>
    <row r="8" spans="1:8">
      <c r="A8" s="122"/>
      <c r="B8" s="123"/>
      <c r="C8" s="124"/>
      <c r="D8" s="125">
        <v>54616</v>
      </c>
      <c r="E8" s="126"/>
      <c r="F8" s="127">
        <v>45545</v>
      </c>
      <c r="G8" s="128"/>
      <c r="H8" s="129"/>
    </row>
    <row r="9" spans="1:8">
      <c r="A9" s="110" t="s">
        <v>522</v>
      </c>
      <c r="B9" s="115"/>
      <c r="C9" s="116"/>
      <c r="D9" s="117">
        <v>116128</v>
      </c>
      <c r="E9" s="118"/>
      <c r="F9" s="119">
        <v>85459</v>
      </c>
      <c r="G9" s="120"/>
      <c r="H9" s="121"/>
    </row>
    <row r="10" spans="1:8">
      <c r="A10" s="122"/>
      <c r="B10" s="123"/>
      <c r="C10" s="124"/>
      <c r="D10" s="125">
        <v>80913</v>
      </c>
      <c r="E10" s="126"/>
      <c r="F10" s="127">
        <v>44378</v>
      </c>
      <c r="G10" s="128"/>
      <c r="H10" s="129"/>
    </row>
    <row r="11" spans="1:8">
      <c r="A11" s="110" t="s">
        <v>523</v>
      </c>
      <c r="B11" s="115"/>
      <c r="C11" s="116"/>
      <c r="D11" s="117">
        <v>119168</v>
      </c>
      <c r="E11" s="118"/>
      <c r="F11" s="119">
        <v>83280</v>
      </c>
      <c r="G11" s="120"/>
      <c r="H11" s="121"/>
    </row>
    <row r="12" spans="1:8">
      <c r="A12" s="122"/>
      <c r="B12" s="123"/>
      <c r="C12" s="130"/>
      <c r="D12" s="125">
        <v>52861</v>
      </c>
      <c r="E12" s="126"/>
      <c r="F12" s="127">
        <v>43123</v>
      </c>
      <c r="G12" s="128"/>
      <c r="H12" s="129"/>
    </row>
    <row r="13" spans="1:8">
      <c r="A13" s="110"/>
      <c r="B13" s="115"/>
      <c r="C13" s="131"/>
      <c r="D13" s="132">
        <v>108851</v>
      </c>
      <c r="E13" s="133"/>
      <c r="F13" s="134">
        <v>88405</v>
      </c>
      <c r="G13" s="135"/>
      <c r="H13" s="121"/>
    </row>
    <row r="14" spans="1:8">
      <c r="A14" s="122"/>
      <c r="B14" s="123"/>
      <c r="C14" s="124"/>
      <c r="D14" s="125">
        <v>52832</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5.58</v>
      </c>
      <c r="C19" s="136">
        <f>ROUND(VALUE(SUBSTITUTE(実質収支比率等に係る経年分析!G$48,"▲","-")),2)</f>
        <v>5.18</v>
      </c>
      <c r="D19" s="136">
        <f>ROUND(VALUE(SUBSTITUTE(実質収支比率等に係る経年分析!H$48,"▲","-")),2)</f>
        <v>5.3</v>
      </c>
      <c r="E19" s="136">
        <f>ROUND(VALUE(SUBSTITUTE(実質収支比率等に係る経年分析!I$48,"▲","-")),2)</f>
        <v>8.5299999999999994</v>
      </c>
      <c r="F19" s="136">
        <f>ROUND(VALUE(SUBSTITUTE(実質収支比率等に係る経年分析!J$48,"▲","-")),2)</f>
        <v>6.26</v>
      </c>
    </row>
    <row r="20" spans="1:11">
      <c r="A20" s="136" t="s">
        <v>43</v>
      </c>
      <c r="B20" s="136">
        <f>ROUND(VALUE(SUBSTITUTE(実質収支比率等に係る経年分析!F$47,"▲","-")),2)</f>
        <v>51.54</v>
      </c>
      <c r="C20" s="136">
        <f>ROUND(VALUE(SUBSTITUTE(実質収支比率等に係る経年分析!G$47,"▲","-")),2)</f>
        <v>54.02</v>
      </c>
      <c r="D20" s="136">
        <f>ROUND(VALUE(SUBSTITUTE(実質収支比率等に係る経年分析!H$47,"▲","-")),2)</f>
        <v>57.13</v>
      </c>
      <c r="E20" s="136">
        <f>ROUND(VALUE(SUBSTITUTE(実質収支比率等に係る経年分析!I$47,"▲","-")),2)</f>
        <v>58.59</v>
      </c>
      <c r="F20" s="136">
        <f>ROUND(VALUE(SUBSTITUTE(実質収支比率等に係る経年分析!J$47,"▲","-")),2)</f>
        <v>60.47</v>
      </c>
    </row>
    <row r="21" spans="1:11">
      <c r="A21" s="136" t="s">
        <v>44</v>
      </c>
      <c r="B21" s="136">
        <f>IF(ISNUMBER(VALUE(SUBSTITUTE(実質収支比率等に係る経年分析!F$49,"▲","-"))),ROUND(VALUE(SUBSTITUTE(実質収支比率等に係る経年分析!F$49,"▲","-")),2),NA())</f>
        <v>-0.93</v>
      </c>
      <c r="C21" s="136">
        <f>IF(ISNUMBER(VALUE(SUBSTITUTE(実質収支比率等に係る経年分析!G$49,"▲","-"))),ROUND(VALUE(SUBSTITUTE(実質収支比率等に係る経年分析!G$49,"▲","-")),2),NA())</f>
        <v>-0.3</v>
      </c>
      <c r="D21" s="136">
        <f>IF(ISNUMBER(VALUE(SUBSTITUTE(実質収支比率等に係る経年分析!H$49,"▲","-"))),ROUND(VALUE(SUBSTITUTE(実質収支比率等に係る経年分析!H$49,"▲","-")),2),NA())</f>
        <v>0.15</v>
      </c>
      <c r="E21" s="136">
        <f>IF(ISNUMBER(VALUE(SUBSTITUTE(実質収支比率等に係る経年分析!I$49,"▲","-"))),ROUND(VALUE(SUBSTITUTE(実質収支比率等に係る経年分析!I$49,"▲","-")),2),NA())</f>
        <v>3.26</v>
      </c>
      <c r="F21" s="136">
        <f>IF(ISNUMBER(VALUE(SUBSTITUTE(実質収支比率等に係る経年分析!J$49,"▲","-"))),ROUND(VALUE(SUBSTITUTE(実質収支比率等に係る経年分析!J$49,"▲","-")),2),NA())</f>
        <v>-2.14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0.14000000000000001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真庭市農業集落排水事業特別会計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0.28000000000000003</v>
      </c>
    </row>
    <row r="30" spans="1:11">
      <c r="A30" s="137" t="str">
        <f>IF(連結実質赤字比率に係る赤字・黒字の構成分析!C$40="",NA(),連結実質赤字比率に係る赤字・黒字の構成分析!C$40)</f>
        <v>真庭市公共下水道事業特別会計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0.35</v>
      </c>
    </row>
    <row r="31" spans="1:11">
      <c r="A31" s="137" t="str">
        <f>IF(連結実質赤字比率に係る赤字・黒字の構成分析!C$39="",NA(),連結実質赤字比率に係る赤字・黒字の構成分析!C$39)</f>
        <v>真庭市介護保険特別会計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v>
      </c>
    </row>
    <row r="32" spans="1:11">
      <c r="A32" s="137" t="str">
        <f>IF(連結実質赤字比率に係る赤字・黒字の構成分析!C$38="",NA(),連結実質赤字比率に係る赤字・黒字の構成分析!C$38)</f>
        <v>真庭市農業共済事業特別会計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1.54</v>
      </c>
    </row>
    <row r="33" spans="1:16">
      <c r="A33" s="137" t="str">
        <f>IF(連結実質赤字比率に係る赤字・黒字の構成分析!C$37="",NA(),連結実質赤字比率に係る赤字・黒字の構成分析!C$37)</f>
        <v>真庭市国民健康保険特別会計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2.77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1.67</v>
      </c>
    </row>
    <row r="34" spans="1:16">
      <c r="A34" s="137" t="str">
        <f>IF(連結実質赤字比率に係る赤字・黒字の構成分析!C$36="",NA(),連結実質赤字比率に係る赤字・黒字の構成分析!C$36)</f>
        <v>真庭市国民健康保険湯原温泉病院事業会計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6.25</v>
      </c>
    </row>
    <row r="36" spans="1:16">
      <c r="A36" s="137" t="str">
        <f>IF(連結実質赤字比率に係る赤字・黒字の構成分析!C$34="",NA(),連結実質赤字比率に係る赤字・黒字の構成分析!C$34)</f>
        <v>真庭市水道事業会計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8.2100000000000009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7.43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4046</v>
      </c>
      <c r="E42" s="138"/>
      <c r="F42" s="138"/>
      <c r="G42" s="138">
        <f>'実質公債費比率（分子）の構造'!L$52</f>
        <v>4129</v>
      </c>
      <c r="H42" s="138"/>
      <c r="I42" s="138"/>
      <c r="J42" s="138">
        <f>'実質公債費比率（分子）の構造'!M$52</f>
        <v>4257</v>
      </c>
      <c r="K42" s="138"/>
      <c r="L42" s="138"/>
      <c r="M42" s="138">
        <f>'実質公債費比率（分子）の構造'!N$52</f>
        <v>4083</v>
      </c>
      <c r="N42" s="138"/>
      <c r="O42" s="138"/>
      <c r="P42" s="138">
        <f>'実質公債費比率（分子）の構造'!O$52</f>
        <v>4163</v>
      </c>
    </row>
    <row r="43" spans="1:16">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46</v>
      </c>
      <c r="C44" s="138"/>
      <c r="D44" s="138"/>
      <c r="E44" s="138">
        <f>'実質公債費比率（分子）の構造'!L$50</f>
        <v>25</v>
      </c>
      <c r="F44" s="138"/>
      <c r="G44" s="138"/>
      <c r="H44" s="138">
        <f>'実質公債費比率（分子）の構造'!M$50</f>
        <v>15</v>
      </c>
      <c r="I44" s="138"/>
      <c r="J44" s="138"/>
      <c r="K44" s="138">
        <f>'実質公債費比率（分子）の構造'!N$50</f>
        <v>9</v>
      </c>
      <c r="L44" s="138"/>
      <c r="M44" s="138"/>
      <c r="N44" s="138">
        <f>'実質公債費比率（分子）の構造'!O$50</f>
        <v>9</v>
      </c>
      <c r="O44" s="138"/>
      <c r="P44" s="138"/>
    </row>
    <row r="45" spans="1:16">
      <c r="A45" s="138" t="s">
        <v>54</v>
      </c>
      <c r="B45" s="138">
        <f>'実質公債費比率（分子）の構造'!K$49</f>
        <v>65</v>
      </c>
      <c r="C45" s="138"/>
      <c r="D45" s="138"/>
      <c r="E45" s="138">
        <f>'実質公債費比率（分子）の構造'!L$49</f>
        <v>65</v>
      </c>
      <c r="F45" s="138"/>
      <c r="G45" s="138"/>
      <c r="H45" s="138">
        <f>'実質公債費比率（分子）の構造'!M$49</f>
        <v>46</v>
      </c>
      <c r="I45" s="138"/>
      <c r="J45" s="138"/>
      <c r="K45" s="138">
        <f>'実質公債費比率（分子）の構造'!N$49</f>
        <v>31</v>
      </c>
      <c r="L45" s="138"/>
      <c r="M45" s="138"/>
      <c r="N45" s="138">
        <f>'実質公債費比率（分子）の構造'!O$49</f>
        <v>12</v>
      </c>
      <c r="O45" s="138"/>
      <c r="P45" s="138"/>
    </row>
    <row r="46" spans="1:16">
      <c r="A46" s="138" t="s">
        <v>55</v>
      </c>
      <c r="B46" s="138">
        <f>'実質公債費比率（分子）の構造'!K$48</f>
        <v>1651</v>
      </c>
      <c r="C46" s="138"/>
      <c r="D46" s="138"/>
      <c r="E46" s="138">
        <f>'実質公債費比率（分子）の構造'!L$48</f>
        <v>1561</v>
      </c>
      <c r="F46" s="138"/>
      <c r="G46" s="138"/>
      <c r="H46" s="138">
        <f>'実質公債費比率（分子）の構造'!M$48</f>
        <v>1567</v>
      </c>
      <c r="I46" s="138"/>
      <c r="J46" s="138"/>
      <c r="K46" s="138">
        <f>'実質公債費比率（分子）の構造'!N$48</f>
        <v>1560</v>
      </c>
      <c r="L46" s="138"/>
      <c r="M46" s="138"/>
      <c r="N46" s="138">
        <f>'実質公債費比率（分子）の構造'!O$48</f>
        <v>1635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4425</v>
      </c>
      <c r="C49" s="138"/>
      <c r="D49" s="138"/>
      <c r="E49" s="138">
        <f>'実質公債費比率（分子）の構造'!L$45</f>
        <v>4326</v>
      </c>
      <c r="F49" s="138"/>
      <c r="G49" s="138"/>
      <c r="H49" s="138">
        <f>'実質公債費比率（分子）の構造'!M$45</f>
        <v>4214</v>
      </c>
      <c r="I49" s="138"/>
      <c r="J49" s="138"/>
      <c r="K49" s="138">
        <f>'実質公債費比率（分子）の構造'!N$45</f>
        <v>3841</v>
      </c>
      <c r="L49" s="138"/>
      <c r="M49" s="138"/>
      <c r="N49" s="138">
        <f>'実質公債費比率（分子）の構造'!O$45</f>
        <v>3993</v>
      </c>
      <c r="O49" s="138"/>
      <c r="P49" s="138"/>
    </row>
    <row r="50" spans="1:16">
      <c r="A50" s="138" t="s">
        <v>59</v>
      </c>
      <c r="B50" s="138" t="e">
        <f>NA()</f>
        <v>#N/A</v>
      </c>
      <c r="C50" s="138">
        <f>IF(ISNUMBER('実質公債費比率（分子）の構造'!K$53),'実質公債費比率（分子）の構造'!K$53,NA())</f>
        <v>2141</v>
      </c>
      <c r="D50" s="138" t="e">
        <f>NA()</f>
        <v>#N/A</v>
      </c>
      <c r="E50" s="138" t="e">
        <f>NA()</f>
        <v>#N/A</v>
      </c>
      <c r="F50" s="138">
        <f>IF(ISNUMBER('実質公債費比率（分子）の構造'!L$53),'実質公債費比率（分子）の構造'!L$53,NA())</f>
        <v>1848</v>
      </c>
      <c r="G50" s="138" t="e">
        <f>NA()</f>
        <v>#N/A</v>
      </c>
      <c r="H50" s="138" t="e">
        <f>NA()</f>
        <v>#N/A</v>
      </c>
      <c r="I50" s="138">
        <f>IF(ISNUMBER('実質公債費比率（分子）の構造'!M$53),'実質公債費比率（分子）の構造'!M$53,NA())</f>
        <v>1585</v>
      </c>
      <c r="J50" s="138" t="e">
        <f>NA()</f>
        <v>#N/A</v>
      </c>
      <c r="K50" s="138" t="e">
        <f>NA()</f>
        <v>#N/A</v>
      </c>
      <c r="L50" s="138">
        <f>IF(ISNUMBER('実質公債費比率（分子）の構造'!N$53),'実質公債費比率（分子）の構造'!N$53,NA())</f>
        <v>1358</v>
      </c>
      <c r="M50" s="138" t="e">
        <f>NA()</f>
        <v>#N/A</v>
      </c>
      <c r="N50" s="138" t="e">
        <f>NA()</f>
        <v>#N/A</v>
      </c>
      <c r="O50" s="138">
        <f>IF(ISNUMBER('実質公債費比率（分子）の構造'!O$53),'実質公債費比率（分子）の構造'!O$53,NA())</f>
        <v>1486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35587</v>
      </c>
      <c r="E56" s="137"/>
      <c r="F56" s="137"/>
      <c r="G56" s="137">
        <f>'将来負担比率（分子）の構造'!J$52</f>
        <v>35877</v>
      </c>
      <c r="H56" s="137"/>
      <c r="I56" s="137"/>
      <c r="J56" s="137">
        <f>'将来負担比率（分子）の構造'!K$52</f>
        <v>35070</v>
      </c>
      <c r="K56" s="137"/>
      <c r="L56" s="137"/>
      <c r="M56" s="137">
        <f>'将来負担比率（分子）の構造'!L$52</f>
        <v>34792</v>
      </c>
      <c r="N56" s="137"/>
      <c r="O56" s="137"/>
      <c r="P56" s="137">
        <f>'将来負担比率（分子）の構造'!M$52</f>
        <v>34061</v>
      </c>
    </row>
    <row r="57" spans="1:16">
      <c r="A57" s="137" t="s">
        <v>36</v>
      </c>
      <c r="B57" s="137"/>
      <c r="C57" s="137"/>
      <c r="D57" s="137">
        <f>'将来負担比率（分子）の構造'!I$51</f>
        <v>644</v>
      </c>
      <c r="E57" s="137"/>
      <c r="F57" s="137"/>
      <c r="G57" s="137">
        <f>'将来負担比率（分子）の構造'!J$51</f>
        <v>604</v>
      </c>
      <c r="H57" s="137"/>
      <c r="I57" s="137"/>
      <c r="J57" s="137">
        <f>'将来負担比率（分子）の構造'!K$51</f>
        <v>575</v>
      </c>
      <c r="K57" s="137"/>
      <c r="L57" s="137"/>
      <c r="M57" s="137">
        <f>'将来負担比率（分子）の構造'!L$51</f>
        <v>505</v>
      </c>
      <c r="N57" s="137"/>
      <c r="O57" s="137"/>
      <c r="P57" s="137">
        <f>'将来負担比率（分子）の構造'!M$51</f>
        <v>438</v>
      </c>
    </row>
    <row r="58" spans="1:16">
      <c r="A58" s="137" t="s">
        <v>35</v>
      </c>
      <c r="B58" s="137"/>
      <c r="C58" s="137"/>
      <c r="D58" s="137">
        <f>'将来負担比率（分子）の構造'!I$50</f>
        <v>16005</v>
      </c>
      <c r="E58" s="137"/>
      <c r="F58" s="137"/>
      <c r="G58" s="137">
        <f>'将来負担比率（分子）の構造'!J$50</f>
        <v>18225</v>
      </c>
      <c r="H58" s="137"/>
      <c r="I58" s="137"/>
      <c r="J58" s="137">
        <f>'将来負担比率（分子）の構造'!K$50</f>
        <v>20364</v>
      </c>
      <c r="K58" s="137"/>
      <c r="L58" s="137"/>
      <c r="M58" s="137">
        <f>'将来負担比率（分子）の構造'!L$50</f>
        <v>23144</v>
      </c>
      <c r="N58" s="137"/>
      <c r="O58" s="137"/>
      <c r="P58" s="137">
        <f>'将来負担比率（分子）の構造'!M$50</f>
        <v>25376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v>
      </c>
      <c r="C61" s="137"/>
      <c r="D61" s="137"/>
      <c r="E61" s="137">
        <f>'将来負担比率（分子）の構造'!J$46</f>
        <v>2</v>
      </c>
      <c r="F61" s="137"/>
      <c r="G61" s="137"/>
      <c r="H61" s="137">
        <f>'将来負担比率（分子）の構造'!K$46</f>
        <v>5</v>
      </c>
      <c r="I61" s="137"/>
      <c r="J61" s="137"/>
      <c r="K61" s="137">
        <f>'将来負担比率（分子）の構造'!L$46</f>
        <v>1</v>
      </c>
      <c r="L61" s="137"/>
      <c r="M61" s="137"/>
      <c r="N61" s="137">
        <f>'将来負担比率（分子）の構造'!M$46</f>
        <v>2</v>
      </c>
      <c r="O61" s="137"/>
      <c r="P61" s="137"/>
    </row>
    <row r="62" spans="1:16">
      <c r="A62" s="137" t="s">
        <v>29</v>
      </c>
      <c r="B62" s="137">
        <f>'将来負担比率（分子）の構造'!I$45</f>
        <v>6875</v>
      </c>
      <c r="C62" s="137"/>
      <c r="D62" s="137"/>
      <c r="E62" s="137">
        <f>'将来負担比率（分子）の構造'!J$45</f>
        <v>6100</v>
      </c>
      <c r="F62" s="137"/>
      <c r="G62" s="137"/>
      <c r="H62" s="137">
        <f>'将来負担比率（分子）の構造'!K$45</f>
        <v>5576</v>
      </c>
      <c r="I62" s="137"/>
      <c r="J62" s="137"/>
      <c r="K62" s="137">
        <f>'将来負担比率（分子）の構造'!L$45</f>
        <v>5322</v>
      </c>
      <c r="L62" s="137"/>
      <c r="M62" s="137"/>
      <c r="N62" s="137">
        <f>'将来負担比率（分子）の構造'!M$45</f>
        <v>5166</v>
      </c>
      <c r="O62" s="137"/>
      <c r="P62" s="137"/>
    </row>
    <row r="63" spans="1:16">
      <c r="A63" s="137" t="s">
        <v>28</v>
      </c>
      <c r="B63" s="137">
        <f>'将来負担比率（分子）の構造'!I$44</f>
        <v>392</v>
      </c>
      <c r="C63" s="137"/>
      <c r="D63" s="137"/>
      <c r="E63" s="137">
        <f>'将来負担比率（分子）の構造'!J$44</f>
        <v>316</v>
      </c>
      <c r="F63" s="137"/>
      <c r="G63" s="137"/>
      <c r="H63" s="137">
        <f>'将来負担比率（分子）の構造'!K$44</f>
        <v>235</v>
      </c>
      <c r="I63" s="137"/>
      <c r="J63" s="137"/>
      <c r="K63" s="137">
        <f>'将来負担比率（分子）の構造'!L$44</f>
        <v>182</v>
      </c>
      <c r="L63" s="137"/>
      <c r="M63" s="137"/>
      <c r="N63" s="137">
        <f>'将来負担比率（分子）の構造'!M$44</f>
        <v>173</v>
      </c>
      <c r="O63" s="137"/>
      <c r="P63" s="137"/>
    </row>
    <row r="64" spans="1:16">
      <c r="A64" s="137" t="s">
        <v>27</v>
      </c>
      <c r="B64" s="137">
        <f>'将来負担比率（分子）の構造'!I$43</f>
        <v>20833</v>
      </c>
      <c r="C64" s="137"/>
      <c r="D64" s="137"/>
      <c r="E64" s="137">
        <f>'将来負担比率（分子）の構造'!J$43</f>
        <v>20078</v>
      </c>
      <c r="F64" s="137"/>
      <c r="G64" s="137"/>
      <c r="H64" s="137">
        <f>'将来負担比率（分子）の構造'!K$43</f>
        <v>19038</v>
      </c>
      <c r="I64" s="137"/>
      <c r="J64" s="137"/>
      <c r="K64" s="137">
        <f>'将来負担比率（分子）の構造'!L$43</f>
        <v>18038</v>
      </c>
      <c r="L64" s="137"/>
      <c r="M64" s="137"/>
      <c r="N64" s="137">
        <f>'将来負担比率（分子）の構造'!M$43</f>
        <v>17488</v>
      </c>
      <c r="O64" s="137"/>
      <c r="P64" s="137"/>
    </row>
    <row r="65" spans="1:16">
      <c r="A65" s="137" t="s">
        <v>26</v>
      </c>
      <c r="B65" s="137">
        <f>'将来負担比率（分子）の構造'!I$42</f>
        <v>139</v>
      </c>
      <c r="C65" s="137"/>
      <c r="D65" s="137"/>
      <c r="E65" s="137">
        <f>'将来負担比率（分子）の構造'!J$42</f>
        <v>103</v>
      </c>
      <c r="F65" s="137"/>
      <c r="G65" s="137"/>
      <c r="H65" s="137">
        <f>'将来負担比率（分子）の構造'!K$42</f>
        <v>80</v>
      </c>
      <c r="I65" s="137"/>
      <c r="J65" s="137"/>
      <c r="K65" s="137">
        <f>'将来負担比率（分子）の構造'!L$42</f>
        <v>66</v>
      </c>
      <c r="L65" s="137"/>
      <c r="M65" s="137"/>
      <c r="N65" s="137">
        <f>'将来負担比率（分子）の構造'!M$42</f>
        <v>49</v>
      </c>
      <c r="O65" s="137"/>
      <c r="P65" s="137"/>
    </row>
    <row r="66" spans="1:16">
      <c r="A66" s="137" t="s">
        <v>25</v>
      </c>
      <c r="B66" s="137">
        <f>'将来負担比率（分子）の構造'!I$41</f>
        <v>34457</v>
      </c>
      <c r="C66" s="137"/>
      <c r="D66" s="137"/>
      <c r="E66" s="137">
        <f>'将来負担比率（分子）の構造'!J$41</f>
        <v>33895</v>
      </c>
      <c r="F66" s="137"/>
      <c r="G66" s="137"/>
      <c r="H66" s="137">
        <f>'将来負担比率（分子）の構造'!K$41</f>
        <v>34853</v>
      </c>
      <c r="I66" s="137"/>
      <c r="J66" s="137"/>
      <c r="K66" s="137">
        <f>'将来負担比率（分子）の構造'!L$41</f>
        <v>35826</v>
      </c>
      <c r="L66" s="137"/>
      <c r="M66" s="137"/>
      <c r="N66" s="137">
        <f>'将来負担比率（分子）の構造'!M$41</f>
        <v>36537</v>
      </c>
      <c r="O66" s="137"/>
      <c r="P66" s="137"/>
    </row>
    <row r="67" spans="1:16">
      <c r="A67" s="137" t="s">
        <v>63</v>
      </c>
      <c r="B67" s="137" t="e">
        <f>NA()</f>
        <v>#N/A</v>
      </c>
      <c r="C67" s="137">
        <f>IF(ISNUMBER('将来負担比率（分子）の構造'!I$53), IF('将来負担比率（分子）の構造'!I$53 &lt; 0, 0, '将来負担比率（分子）の構造'!I$53), NA())</f>
        <v>10466</v>
      </c>
      <c r="D67" s="137" t="e">
        <f>NA()</f>
        <v>#N/A</v>
      </c>
      <c r="E67" s="137" t="e">
        <f>NA()</f>
        <v>#N/A</v>
      </c>
      <c r="F67" s="137">
        <f>IF(ISNUMBER('将来負担比率（分子）の構造'!J$53), IF('将来負担比率（分子）の構造'!J$53 &lt; 0, 0, '将来負担比率（分子）の構造'!J$53), NA())</f>
        <v>5788</v>
      </c>
      <c r="G67" s="137" t="e">
        <f>NA()</f>
        <v>#N/A</v>
      </c>
      <c r="H67" s="137" t="e">
        <f>NA()</f>
        <v>#N/A</v>
      </c>
      <c r="I67" s="137">
        <f>IF(ISNUMBER('将来負担比率（分子）の構造'!K$53), IF('将来負担比率（分子）の構造'!K$53 &lt; 0, 0, '将来負担比率（分子）の構造'!K$53), NA())</f>
        <v>3777</v>
      </c>
      <c r="J67" s="137" t="e">
        <f>NA()</f>
        <v>#N/A</v>
      </c>
      <c r="K67" s="137" t="e">
        <f>NA()</f>
        <v>#N/A</v>
      </c>
      <c r="L67" s="137">
        <f>IF(ISNUMBER('将来負担比率（分子）の構造'!L$53), IF('将来負担比率（分子）の構造'!L$53 &lt; 0, 0, '将来負担比率（分子）の構造'!L$53), NA())</f>
        <v>993</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1" zoomScaleNormal="100" zoomScaleSheetLayoutView="55" workbookViewId="0">
      <selection activeCell="L23" sqref="L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570</v>
      </c>
      <c r="C41" s="248"/>
      <c r="D41" s="248"/>
      <c r="E41" s="248"/>
      <c r="F41" s="248"/>
      <c r="G41" s="248"/>
      <c r="H41" s="248"/>
      <c r="I41" s="248"/>
      <c r="J41" s="248"/>
      <c r="K41" s="248"/>
      <c r="L41" s="248"/>
      <c r="M41" s="248"/>
      <c r="N41" s="248"/>
      <c r="O41" s="248"/>
      <c r="P41" s="249"/>
    </row>
    <row r="42" spans="2:17">
      <c r="B42" s="250"/>
      <c r="C42" s="246"/>
      <c r="D42" s="246"/>
      <c r="E42" s="246"/>
      <c r="F42" s="246"/>
      <c r="G42" s="353" t="s">
        <v>571</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572</v>
      </c>
    </row>
    <row r="50" spans="1:17">
      <c r="B50" s="250"/>
      <c r="C50" s="246"/>
      <c r="D50" s="246"/>
      <c r="E50" s="246"/>
      <c r="F50" s="246"/>
      <c r="G50" s="1244"/>
      <c r="H50" s="1245"/>
      <c r="I50" s="1245"/>
      <c r="J50" s="1246"/>
      <c r="K50" s="356" t="s">
        <v>526</v>
      </c>
      <c r="L50" s="356" t="s">
        <v>527</v>
      </c>
      <c r="M50" s="356" t="s">
        <v>528</v>
      </c>
      <c r="N50" s="356" t="s">
        <v>529</v>
      </c>
      <c r="O50" s="356" t="s">
        <v>530</v>
      </c>
    </row>
    <row r="51" spans="1:17">
      <c r="B51" s="250"/>
      <c r="C51" s="246"/>
      <c r="D51" s="246"/>
      <c r="E51" s="246"/>
      <c r="F51" s="246"/>
      <c r="G51" s="1247" t="s">
        <v>573</v>
      </c>
      <c r="H51" s="1248"/>
      <c r="I51" s="1253" t="s">
        <v>574</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575</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576</v>
      </c>
      <c r="H55" s="1228"/>
      <c r="I55" s="1233" t="s">
        <v>574</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575</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577</v>
      </c>
      <c r="C63" s="246"/>
      <c r="D63" s="246"/>
      <c r="E63" s="246"/>
      <c r="F63" s="246"/>
      <c r="G63" s="246"/>
      <c r="H63" s="246"/>
      <c r="I63" s="246"/>
      <c r="J63" s="246"/>
      <c r="K63" s="246"/>
      <c r="L63" s="246"/>
      <c r="M63" s="246"/>
      <c r="N63" s="246"/>
      <c r="O63" s="246"/>
    </row>
    <row r="64" spans="1:17">
      <c r="B64" s="250"/>
      <c r="C64" s="246"/>
      <c r="D64" s="246"/>
      <c r="E64" s="246"/>
      <c r="F64" s="246"/>
      <c r="G64" s="353" t="s">
        <v>571</v>
      </c>
      <c r="I64" s="354"/>
      <c r="J64" s="354"/>
      <c r="K64" s="354"/>
      <c r="L64" s="246"/>
      <c r="M64" s="246"/>
      <c r="N64" s="246"/>
      <c r="O64" s="246"/>
    </row>
    <row r="65" spans="2:30">
      <c r="B65" s="250"/>
      <c r="C65" s="246"/>
      <c r="D65" s="246"/>
      <c r="E65" s="246"/>
      <c r="F65" s="246"/>
      <c r="G65" s="1235" t="s">
        <v>578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579</v>
      </c>
      <c r="I71" s="370"/>
      <c r="J71" s="366"/>
      <c r="K71" s="366"/>
      <c r="L71" s="367"/>
      <c r="M71" s="366"/>
      <c r="N71" s="367"/>
      <c r="O71" s="368"/>
    </row>
    <row r="72" spans="2:30">
      <c r="B72" s="250"/>
      <c r="C72" s="246"/>
      <c r="D72" s="246"/>
      <c r="E72" s="246"/>
      <c r="F72" s="246"/>
      <c r="G72" s="1244"/>
      <c r="H72" s="1245"/>
      <c r="I72" s="1245"/>
      <c r="J72" s="1246"/>
      <c r="K72" s="356" t="s">
        <v>526</v>
      </c>
      <c r="L72" s="356" t="s">
        <v>527</v>
      </c>
      <c r="M72" s="356" t="s">
        <v>528</v>
      </c>
      <c r="N72" s="356" t="s">
        <v>529</v>
      </c>
      <c r="O72" s="356" t="s">
        <v>530</v>
      </c>
    </row>
    <row r="73" spans="2:30">
      <c r="B73" s="250"/>
      <c r="C73" s="246"/>
      <c r="D73" s="246"/>
      <c r="E73" s="246"/>
      <c r="F73" s="246"/>
      <c r="G73" s="1247" t="s">
        <v>573</v>
      </c>
      <c r="H73" s="1248"/>
      <c r="I73" s="1253" t="s">
        <v>574</v>
      </c>
      <c r="J73" s="1253"/>
      <c r="K73" s="1234">
        <v>60.1</v>
      </c>
      <c r="L73" s="1234">
        <v>33.1</v>
      </c>
      <c r="M73" s="1221">
        <v>21.9</v>
      </c>
      <c r="N73" s="1221">
        <v>5.8</v>
      </c>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580</v>
      </c>
      <c r="J75" s="1233"/>
      <c r="K75" s="1225">
        <v>12.8</v>
      </c>
      <c r="L75" s="1225">
        <v>11.9</v>
      </c>
      <c r="M75" s="1225">
        <v>10.7</v>
      </c>
      <c r="N75" s="1225">
        <v>9.1999999999999993</v>
      </c>
      <c r="O75" s="1225">
        <v>8.8000000000000007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576</v>
      </c>
      <c r="H77" s="1228"/>
      <c r="I77" s="1233" t="s">
        <v>574</v>
      </c>
      <c r="J77" s="1233"/>
      <c r="K77" s="1234">
        <v>76.2</v>
      </c>
      <c r="L77" s="1234">
        <v>65.3</v>
      </c>
      <c r="M77" s="1221">
        <v>60.8</v>
      </c>
      <c r="N77" s="1221">
        <v>58.5</v>
      </c>
      <c r="O77" s="1221">
        <v>54.6</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580</v>
      </c>
      <c r="J79" s="1223"/>
      <c r="K79" s="1224">
        <v>12.8</v>
      </c>
      <c r="L79" s="1224">
        <v>12</v>
      </c>
      <c r="M79" s="1224">
        <v>11.1</v>
      </c>
      <c r="N79" s="1224">
        <v>10.7</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13" sqref="A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3" sqref="A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B1" sqref="B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5093425</v>
      </c>
      <c r="S5" s="671"/>
      <c r="T5" s="671"/>
      <c r="U5" s="671"/>
      <c r="V5" s="671"/>
      <c r="W5" s="671"/>
      <c r="X5" s="671"/>
      <c r="Y5" s="718"/>
      <c r="Z5" s="731">
        <v>15.3</v>
      </c>
      <c r="AA5" s="731"/>
      <c r="AB5" s="731"/>
      <c r="AC5" s="731"/>
      <c r="AD5" s="732">
        <v>5093425</v>
      </c>
      <c r="AE5" s="732"/>
      <c r="AF5" s="732"/>
      <c r="AG5" s="732"/>
      <c r="AH5" s="732"/>
      <c r="AI5" s="732"/>
      <c r="AJ5" s="732"/>
      <c r="AK5" s="732"/>
      <c r="AL5" s="719">
        <v>26.2</v>
      </c>
      <c r="AM5" s="688"/>
      <c r="AN5" s="688"/>
      <c r="AO5" s="720"/>
      <c r="AP5" s="707" t="s">
        <v>209</v>
      </c>
      <c r="AQ5" s="708"/>
      <c r="AR5" s="708"/>
      <c r="AS5" s="708"/>
      <c r="AT5" s="708"/>
      <c r="AU5" s="708"/>
      <c r="AV5" s="708"/>
      <c r="AW5" s="708"/>
      <c r="AX5" s="708"/>
      <c r="AY5" s="708"/>
      <c r="AZ5" s="708"/>
      <c r="BA5" s="708"/>
      <c r="BB5" s="708"/>
      <c r="BC5" s="708"/>
      <c r="BD5" s="708"/>
      <c r="BE5" s="708"/>
      <c r="BF5" s="709"/>
      <c r="BG5" s="620">
        <v>5062470</v>
      </c>
      <c r="BH5" s="621"/>
      <c r="BI5" s="621"/>
      <c r="BJ5" s="621"/>
      <c r="BK5" s="621"/>
      <c r="BL5" s="621"/>
      <c r="BM5" s="621"/>
      <c r="BN5" s="622"/>
      <c r="BO5" s="673">
        <v>99.4</v>
      </c>
      <c r="BP5" s="673"/>
      <c r="BQ5" s="673"/>
      <c r="BR5" s="673"/>
      <c r="BS5" s="674">
        <v>68541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283347</v>
      </c>
      <c r="S6" s="621"/>
      <c r="T6" s="621"/>
      <c r="U6" s="621"/>
      <c r="V6" s="621"/>
      <c r="W6" s="621"/>
      <c r="X6" s="621"/>
      <c r="Y6" s="622"/>
      <c r="Z6" s="673">
        <v>0.9</v>
      </c>
      <c r="AA6" s="673"/>
      <c r="AB6" s="673"/>
      <c r="AC6" s="673"/>
      <c r="AD6" s="674">
        <v>283347</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5062470</v>
      </c>
      <c r="BH6" s="621"/>
      <c r="BI6" s="621"/>
      <c r="BJ6" s="621"/>
      <c r="BK6" s="621"/>
      <c r="BL6" s="621"/>
      <c r="BM6" s="621"/>
      <c r="BN6" s="622"/>
      <c r="BO6" s="673">
        <v>99.4</v>
      </c>
      <c r="BP6" s="673"/>
      <c r="BQ6" s="673"/>
      <c r="BR6" s="673"/>
      <c r="BS6" s="674">
        <v>68541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216134</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216134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4991</v>
      </c>
      <c r="S7" s="621"/>
      <c r="T7" s="621"/>
      <c r="U7" s="621"/>
      <c r="V7" s="621"/>
      <c r="W7" s="621"/>
      <c r="X7" s="621"/>
      <c r="Y7" s="622"/>
      <c r="Z7" s="673">
        <v>0</v>
      </c>
      <c r="AA7" s="673"/>
      <c r="AB7" s="673"/>
      <c r="AC7" s="673"/>
      <c r="AD7" s="674">
        <v>4991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2049351</v>
      </c>
      <c r="BH7" s="621"/>
      <c r="BI7" s="621"/>
      <c r="BJ7" s="621"/>
      <c r="BK7" s="621"/>
      <c r="BL7" s="621"/>
      <c r="BM7" s="621"/>
      <c r="BN7" s="622"/>
      <c r="BO7" s="673">
        <v>40.200000000000003</v>
      </c>
      <c r="BP7" s="673"/>
      <c r="BQ7" s="673"/>
      <c r="BR7" s="673"/>
      <c r="BS7" s="674">
        <v>68541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5654123</v>
      </c>
      <c r="CS7" s="621"/>
      <c r="CT7" s="621"/>
      <c r="CU7" s="621"/>
      <c r="CV7" s="621"/>
      <c r="CW7" s="621"/>
      <c r="CX7" s="621"/>
      <c r="CY7" s="622"/>
      <c r="CZ7" s="673">
        <v>17.7</v>
      </c>
      <c r="DA7" s="673"/>
      <c r="DB7" s="673"/>
      <c r="DC7" s="673"/>
      <c r="DD7" s="626">
        <v>200492</v>
      </c>
      <c r="DE7" s="621"/>
      <c r="DF7" s="621"/>
      <c r="DG7" s="621"/>
      <c r="DH7" s="621"/>
      <c r="DI7" s="621"/>
      <c r="DJ7" s="621"/>
      <c r="DK7" s="621"/>
      <c r="DL7" s="621"/>
      <c r="DM7" s="621"/>
      <c r="DN7" s="621"/>
      <c r="DO7" s="621"/>
      <c r="DP7" s="622"/>
      <c r="DQ7" s="626">
        <v>4362126</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17850</v>
      </c>
      <c r="S8" s="621"/>
      <c r="T8" s="621"/>
      <c r="U8" s="621"/>
      <c r="V8" s="621"/>
      <c r="W8" s="621"/>
      <c r="X8" s="621"/>
      <c r="Y8" s="622"/>
      <c r="Z8" s="673">
        <v>0.1</v>
      </c>
      <c r="AA8" s="673"/>
      <c r="AB8" s="673"/>
      <c r="AC8" s="673"/>
      <c r="AD8" s="674">
        <v>17850</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81395</v>
      </c>
      <c r="BH8" s="621"/>
      <c r="BI8" s="621"/>
      <c r="BJ8" s="621"/>
      <c r="BK8" s="621"/>
      <c r="BL8" s="621"/>
      <c r="BM8" s="621"/>
      <c r="BN8" s="622"/>
      <c r="BO8" s="673">
        <v>1.6</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8273983</v>
      </c>
      <c r="CS8" s="621"/>
      <c r="CT8" s="621"/>
      <c r="CU8" s="621"/>
      <c r="CV8" s="621"/>
      <c r="CW8" s="621"/>
      <c r="CX8" s="621"/>
      <c r="CY8" s="622"/>
      <c r="CZ8" s="673">
        <v>25.9</v>
      </c>
      <c r="DA8" s="673"/>
      <c r="DB8" s="673"/>
      <c r="DC8" s="673"/>
      <c r="DD8" s="626">
        <v>884262</v>
      </c>
      <c r="DE8" s="621"/>
      <c r="DF8" s="621"/>
      <c r="DG8" s="621"/>
      <c r="DH8" s="621"/>
      <c r="DI8" s="621"/>
      <c r="DJ8" s="621"/>
      <c r="DK8" s="621"/>
      <c r="DL8" s="621"/>
      <c r="DM8" s="621"/>
      <c r="DN8" s="621"/>
      <c r="DO8" s="621"/>
      <c r="DP8" s="622"/>
      <c r="DQ8" s="626">
        <v>4540370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11754</v>
      </c>
      <c r="S9" s="621"/>
      <c r="T9" s="621"/>
      <c r="U9" s="621"/>
      <c r="V9" s="621"/>
      <c r="W9" s="621"/>
      <c r="X9" s="621"/>
      <c r="Y9" s="622"/>
      <c r="Z9" s="673">
        <v>0</v>
      </c>
      <c r="AA9" s="673"/>
      <c r="AB9" s="673"/>
      <c r="AC9" s="673"/>
      <c r="AD9" s="674">
        <v>11754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1508487</v>
      </c>
      <c r="BH9" s="621"/>
      <c r="BI9" s="621"/>
      <c r="BJ9" s="621"/>
      <c r="BK9" s="621"/>
      <c r="BL9" s="621"/>
      <c r="BM9" s="621"/>
      <c r="BN9" s="622"/>
      <c r="BO9" s="673">
        <v>29.6</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3121929</v>
      </c>
      <c r="CS9" s="621"/>
      <c r="CT9" s="621"/>
      <c r="CU9" s="621"/>
      <c r="CV9" s="621"/>
      <c r="CW9" s="621"/>
      <c r="CX9" s="621"/>
      <c r="CY9" s="622"/>
      <c r="CZ9" s="673">
        <v>9.8000000000000007</v>
      </c>
      <c r="DA9" s="673"/>
      <c r="DB9" s="673"/>
      <c r="DC9" s="673"/>
      <c r="DD9" s="626">
        <v>815641</v>
      </c>
      <c r="DE9" s="621"/>
      <c r="DF9" s="621"/>
      <c r="DG9" s="621"/>
      <c r="DH9" s="621"/>
      <c r="DI9" s="621"/>
      <c r="DJ9" s="621"/>
      <c r="DK9" s="621"/>
      <c r="DL9" s="621"/>
      <c r="DM9" s="621"/>
      <c r="DN9" s="621"/>
      <c r="DO9" s="621"/>
      <c r="DP9" s="622"/>
      <c r="DQ9" s="626">
        <v>2305679</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803396</v>
      </c>
      <c r="S10" s="621"/>
      <c r="T10" s="621"/>
      <c r="U10" s="621"/>
      <c r="V10" s="621"/>
      <c r="W10" s="621"/>
      <c r="X10" s="621"/>
      <c r="Y10" s="622"/>
      <c r="Z10" s="673">
        <v>2.4</v>
      </c>
      <c r="AA10" s="673"/>
      <c r="AB10" s="673"/>
      <c r="AC10" s="673"/>
      <c r="AD10" s="674">
        <v>803396</v>
      </c>
      <c r="AE10" s="674"/>
      <c r="AF10" s="674"/>
      <c r="AG10" s="674"/>
      <c r="AH10" s="674"/>
      <c r="AI10" s="674"/>
      <c r="AJ10" s="674"/>
      <c r="AK10" s="674"/>
      <c r="AL10" s="643">
        <v>4.0999999999999996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113273</v>
      </c>
      <c r="BH10" s="621"/>
      <c r="BI10" s="621"/>
      <c r="BJ10" s="621"/>
      <c r="BK10" s="621"/>
      <c r="BL10" s="621"/>
      <c r="BM10" s="621"/>
      <c r="BN10" s="622"/>
      <c r="BO10" s="673">
        <v>2.2000000000000002</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222</v>
      </c>
      <c r="CS10" s="621"/>
      <c r="CT10" s="621"/>
      <c r="CU10" s="621"/>
      <c r="CV10" s="621"/>
      <c r="CW10" s="621"/>
      <c r="CX10" s="621"/>
      <c r="CY10" s="622"/>
      <c r="CZ10" s="673" t="s">
        <v>222</v>
      </c>
      <c r="DA10" s="673"/>
      <c r="DB10" s="673"/>
      <c r="DC10" s="673"/>
      <c r="DD10" s="626" t="s">
        <v>222</v>
      </c>
      <c r="DE10" s="621"/>
      <c r="DF10" s="621"/>
      <c r="DG10" s="621"/>
      <c r="DH10" s="621"/>
      <c r="DI10" s="621"/>
      <c r="DJ10" s="621"/>
      <c r="DK10" s="621"/>
      <c r="DL10" s="621"/>
      <c r="DM10" s="621"/>
      <c r="DN10" s="621"/>
      <c r="DO10" s="621"/>
      <c r="DP10" s="622"/>
      <c r="DQ10" s="626" t="s">
        <v>222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34194</v>
      </c>
      <c r="S11" s="621"/>
      <c r="T11" s="621"/>
      <c r="U11" s="621"/>
      <c r="V11" s="621"/>
      <c r="W11" s="621"/>
      <c r="X11" s="621"/>
      <c r="Y11" s="622"/>
      <c r="Z11" s="673">
        <v>0.1</v>
      </c>
      <c r="AA11" s="673"/>
      <c r="AB11" s="673"/>
      <c r="AC11" s="673"/>
      <c r="AD11" s="674">
        <v>34194</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346196</v>
      </c>
      <c r="BH11" s="621"/>
      <c r="BI11" s="621"/>
      <c r="BJ11" s="621"/>
      <c r="BK11" s="621"/>
      <c r="BL11" s="621"/>
      <c r="BM11" s="621"/>
      <c r="BN11" s="622"/>
      <c r="BO11" s="673">
        <v>6.8</v>
      </c>
      <c r="BP11" s="673"/>
      <c r="BQ11" s="673"/>
      <c r="BR11" s="673"/>
      <c r="BS11" s="626">
        <v>68541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1656966</v>
      </c>
      <c r="CS11" s="621"/>
      <c r="CT11" s="621"/>
      <c r="CU11" s="621"/>
      <c r="CV11" s="621"/>
      <c r="CW11" s="621"/>
      <c r="CX11" s="621"/>
      <c r="CY11" s="622"/>
      <c r="CZ11" s="673">
        <v>5.2</v>
      </c>
      <c r="DA11" s="673"/>
      <c r="DB11" s="673"/>
      <c r="DC11" s="673"/>
      <c r="DD11" s="626">
        <v>345823</v>
      </c>
      <c r="DE11" s="621"/>
      <c r="DF11" s="621"/>
      <c r="DG11" s="621"/>
      <c r="DH11" s="621"/>
      <c r="DI11" s="621"/>
      <c r="DJ11" s="621"/>
      <c r="DK11" s="621"/>
      <c r="DL11" s="621"/>
      <c r="DM11" s="621"/>
      <c r="DN11" s="621"/>
      <c r="DO11" s="621"/>
      <c r="DP11" s="622"/>
      <c r="DQ11" s="626">
        <v>1094178</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2537629</v>
      </c>
      <c r="BH12" s="621"/>
      <c r="BI12" s="621"/>
      <c r="BJ12" s="621"/>
      <c r="BK12" s="621"/>
      <c r="BL12" s="621"/>
      <c r="BM12" s="621"/>
      <c r="BN12" s="622"/>
      <c r="BO12" s="673">
        <v>49.8</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1033961</v>
      </c>
      <c r="CS12" s="621"/>
      <c r="CT12" s="621"/>
      <c r="CU12" s="621"/>
      <c r="CV12" s="621"/>
      <c r="CW12" s="621"/>
      <c r="CX12" s="621"/>
      <c r="CY12" s="622"/>
      <c r="CZ12" s="673">
        <v>3.2</v>
      </c>
      <c r="DA12" s="673"/>
      <c r="DB12" s="673"/>
      <c r="DC12" s="673"/>
      <c r="DD12" s="626">
        <v>592156</v>
      </c>
      <c r="DE12" s="621"/>
      <c r="DF12" s="621"/>
      <c r="DG12" s="621"/>
      <c r="DH12" s="621"/>
      <c r="DI12" s="621"/>
      <c r="DJ12" s="621"/>
      <c r="DK12" s="621"/>
      <c r="DL12" s="621"/>
      <c r="DM12" s="621"/>
      <c r="DN12" s="621"/>
      <c r="DO12" s="621"/>
      <c r="DP12" s="622"/>
      <c r="DQ12" s="626">
        <v>509727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58543</v>
      </c>
      <c r="S13" s="621"/>
      <c r="T13" s="621"/>
      <c r="U13" s="621"/>
      <c r="V13" s="621"/>
      <c r="W13" s="621"/>
      <c r="X13" s="621"/>
      <c r="Y13" s="622"/>
      <c r="Z13" s="673">
        <v>0.2</v>
      </c>
      <c r="AA13" s="673"/>
      <c r="AB13" s="673"/>
      <c r="AC13" s="673"/>
      <c r="AD13" s="674">
        <v>58543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2508051</v>
      </c>
      <c r="BH13" s="621"/>
      <c r="BI13" s="621"/>
      <c r="BJ13" s="621"/>
      <c r="BK13" s="621"/>
      <c r="BL13" s="621"/>
      <c r="BM13" s="621"/>
      <c r="BN13" s="622"/>
      <c r="BO13" s="673">
        <v>49.2</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2940637</v>
      </c>
      <c r="CS13" s="621"/>
      <c r="CT13" s="621"/>
      <c r="CU13" s="621"/>
      <c r="CV13" s="621"/>
      <c r="CW13" s="621"/>
      <c r="CX13" s="621"/>
      <c r="CY13" s="622"/>
      <c r="CZ13" s="673">
        <v>9.1999999999999993</v>
      </c>
      <c r="DA13" s="673"/>
      <c r="DB13" s="673"/>
      <c r="DC13" s="673"/>
      <c r="DD13" s="626">
        <v>1267788</v>
      </c>
      <c r="DE13" s="621"/>
      <c r="DF13" s="621"/>
      <c r="DG13" s="621"/>
      <c r="DH13" s="621"/>
      <c r="DI13" s="621"/>
      <c r="DJ13" s="621"/>
      <c r="DK13" s="621"/>
      <c r="DL13" s="621"/>
      <c r="DM13" s="621"/>
      <c r="DN13" s="621"/>
      <c r="DO13" s="621"/>
      <c r="DP13" s="622"/>
      <c r="DQ13" s="626">
        <v>1985360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179995</v>
      </c>
      <c r="BH14" s="621"/>
      <c r="BI14" s="621"/>
      <c r="BJ14" s="621"/>
      <c r="BK14" s="621"/>
      <c r="BL14" s="621"/>
      <c r="BM14" s="621"/>
      <c r="BN14" s="622"/>
      <c r="BO14" s="673">
        <v>3.5</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1082376</v>
      </c>
      <c r="CS14" s="621"/>
      <c r="CT14" s="621"/>
      <c r="CU14" s="621"/>
      <c r="CV14" s="621"/>
      <c r="CW14" s="621"/>
      <c r="CX14" s="621"/>
      <c r="CY14" s="622"/>
      <c r="CZ14" s="673">
        <v>3.4</v>
      </c>
      <c r="DA14" s="673"/>
      <c r="DB14" s="673"/>
      <c r="DC14" s="673"/>
      <c r="DD14" s="626">
        <v>96258</v>
      </c>
      <c r="DE14" s="621"/>
      <c r="DF14" s="621"/>
      <c r="DG14" s="621"/>
      <c r="DH14" s="621"/>
      <c r="DI14" s="621"/>
      <c r="DJ14" s="621"/>
      <c r="DK14" s="621"/>
      <c r="DL14" s="621"/>
      <c r="DM14" s="621"/>
      <c r="DN14" s="621"/>
      <c r="DO14" s="621"/>
      <c r="DP14" s="622"/>
      <c r="DQ14" s="626">
        <v>965805</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14384</v>
      </c>
      <c r="S15" s="621"/>
      <c r="T15" s="621"/>
      <c r="U15" s="621"/>
      <c r="V15" s="621"/>
      <c r="W15" s="621"/>
      <c r="X15" s="621"/>
      <c r="Y15" s="622"/>
      <c r="Z15" s="673">
        <v>0</v>
      </c>
      <c r="AA15" s="673"/>
      <c r="AB15" s="673"/>
      <c r="AC15" s="673"/>
      <c r="AD15" s="674">
        <v>14384</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294862</v>
      </c>
      <c r="BH15" s="621"/>
      <c r="BI15" s="621"/>
      <c r="BJ15" s="621"/>
      <c r="BK15" s="621"/>
      <c r="BL15" s="621"/>
      <c r="BM15" s="621"/>
      <c r="BN15" s="622"/>
      <c r="BO15" s="673">
        <v>5.8</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3969001</v>
      </c>
      <c r="CS15" s="621"/>
      <c r="CT15" s="621"/>
      <c r="CU15" s="621"/>
      <c r="CV15" s="621"/>
      <c r="CW15" s="621"/>
      <c r="CX15" s="621"/>
      <c r="CY15" s="622"/>
      <c r="CZ15" s="673">
        <v>12.4</v>
      </c>
      <c r="DA15" s="673"/>
      <c r="DB15" s="673"/>
      <c r="DC15" s="673"/>
      <c r="DD15" s="626">
        <v>1421705</v>
      </c>
      <c r="DE15" s="621"/>
      <c r="DF15" s="621"/>
      <c r="DG15" s="621"/>
      <c r="DH15" s="621"/>
      <c r="DI15" s="621"/>
      <c r="DJ15" s="621"/>
      <c r="DK15" s="621"/>
      <c r="DL15" s="621"/>
      <c r="DM15" s="621"/>
      <c r="DN15" s="621"/>
      <c r="DO15" s="621"/>
      <c r="DP15" s="622"/>
      <c r="DQ15" s="626">
        <v>2461195</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14458690</v>
      </c>
      <c r="S16" s="621"/>
      <c r="T16" s="621"/>
      <c r="U16" s="621"/>
      <c r="V16" s="621"/>
      <c r="W16" s="621"/>
      <c r="X16" s="621"/>
      <c r="Y16" s="622"/>
      <c r="Z16" s="673">
        <v>43.4</v>
      </c>
      <c r="AA16" s="673"/>
      <c r="AB16" s="673"/>
      <c r="AC16" s="673"/>
      <c r="AD16" s="674">
        <v>13123402</v>
      </c>
      <c r="AE16" s="674"/>
      <c r="AF16" s="674"/>
      <c r="AG16" s="674"/>
      <c r="AH16" s="674"/>
      <c r="AI16" s="674"/>
      <c r="AJ16" s="674"/>
      <c r="AK16" s="674"/>
      <c r="AL16" s="643">
        <v>67.400000000000006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633</v>
      </c>
      <c r="BH16" s="621"/>
      <c r="BI16" s="621"/>
      <c r="BJ16" s="621"/>
      <c r="BK16" s="621"/>
      <c r="BL16" s="621"/>
      <c r="BM16" s="621"/>
      <c r="BN16" s="622"/>
      <c r="BO16" s="673">
        <v>0</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43137</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7824</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13123402</v>
      </c>
      <c r="S17" s="621"/>
      <c r="T17" s="621"/>
      <c r="U17" s="621"/>
      <c r="V17" s="621"/>
      <c r="W17" s="621"/>
      <c r="X17" s="621"/>
      <c r="Y17" s="622"/>
      <c r="Z17" s="673">
        <v>39.4</v>
      </c>
      <c r="AA17" s="673"/>
      <c r="AB17" s="673"/>
      <c r="AC17" s="673"/>
      <c r="AD17" s="674">
        <v>13123402</v>
      </c>
      <c r="AE17" s="674"/>
      <c r="AF17" s="674"/>
      <c r="AG17" s="674"/>
      <c r="AH17" s="674"/>
      <c r="AI17" s="674"/>
      <c r="AJ17" s="674"/>
      <c r="AK17" s="674"/>
      <c r="AL17" s="643">
        <v>67.400000000000006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3992504</v>
      </c>
      <c r="CS17" s="621"/>
      <c r="CT17" s="621"/>
      <c r="CU17" s="621"/>
      <c r="CV17" s="621"/>
      <c r="CW17" s="621"/>
      <c r="CX17" s="621"/>
      <c r="CY17" s="622"/>
      <c r="CZ17" s="673">
        <v>12.5</v>
      </c>
      <c r="DA17" s="673"/>
      <c r="DB17" s="673"/>
      <c r="DC17" s="673"/>
      <c r="DD17" s="626" t="s">
        <v>222</v>
      </c>
      <c r="DE17" s="621"/>
      <c r="DF17" s="621"/>
      <c r="DG17" s="621"/>
      <c r="DH17" s="621"/>
      <c r="DI17" s="621"/>
      <c r="DJ17" s="621"/>
      <c r="DK17" s="621"/>
      <c r="DL17" s="621"/>
      <c r="DM17" s="621"/>
      <c r="DN17" s="621"/>
      <c r="DO17" s="621"/>
      <c r="DP17" s="622"/>
      <c r="DQ17" s="626">
        <v>3928857</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1335288</v>
      </c>
      <c r="S18" s="621"/>
      <c r="T18" s="621"/>
      <c r="U18" s="621"/>
      <c r="V18" s="621"/>
      <c r="W18" s="621"/>
      <c r="X18" s="621"/>
      <c r="Y18" s="622"/>
      <c r="Z18" s="673">
        <v>4</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30955</v>
      </c>
      <c r="BH19" s="621"/>
      <c r="BI19" s="621"/>
      <c r="BJ19" s="621"/>
      <c r="BK19" s="621"/>
      <c r="BL19" s="621"/>
      <c r="BM19" s="621"/>
      <c r="BN19" s="622"/>
      <c r="BO19" s="673">
        <v>0.6</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20780574</v>
      </c>
      <c r="S20" s="621"/>
      <c r="T20" s="621"/>
      <c r="U20" s="621"/>
      <c r="V20" s="621"/>
      <c r="W20" s="621"/>
      <c r="X20" s="621"/>
      <c r="Y20" s="622"/>
      <c r="Z20" s="673">
        <v>62.4</v>
      </c>
      <c r="AA20" s="673"/>
      <c r="AB20" s="673"/>
      <c r="AC20" s="673"/>
      <c r="AD20" s="674">
        <v>19445286</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30955</v>
      </c>
      <c r="BH20" s="621"/>
      <c r="BI20" s="621"/>
      <c r="BJ20" s="621"/>
      <c r="BK20" s="621"/>
      <c r="BL20" s="621"/>
      <c r="BM20" s="621"/>
      <c r="BN20" s="622"/>
      <c r="BO20" s="673">
        <v>0.6</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31984751</v>
      </c>
      <c r="CS20" s="621"/>
      <c r="CT20" s="621"/>
      <c r="CU20" s="621"/>
      <c r="CV20" s="621"/>
      <c r="CW20" s="621"/>
      <c r="CX20" s="621"/>
      <c r="CY20" s="622"/>
      <c r="CZ20" s="673">
        <v>100</v>
      </c>
      <c r="DA20" s="673"/>
      <c r="DB20" s="673"/>
      <c r="DC20" s="673"/>
      <c r="DD20" s="626">
        <v>5624125</v>
      </c>
      <c r="DE20" s="621"/>
      <c r="DF20" s="621"/>
      <c r="DG20" s="621"/>
      <c r="DH20" s="621"/>
      <c r="DI20" s="621"/>
      <c r="DJ20" s="621"/>
      <c r="DK20" s="621"/>
      <c r="DL20" s="621"/>
      <c r="DM20" s="621"/>
      <c r="DN20" s="621"/>
      <c r="DO20" s="621"/>
      <c r="DP20" s="622"/>
      <c r="DQ20" s="626">
        <v>22377255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6865</v>
      </c>
      <c r="S21" s="621"/>
      <c r="T21" s="621"/>
      <c r="U21" s="621"/>
      <c r="V21" s="621"/>
      <c r="W21" s="621"/>
      <c r="X21" s="621"/>
      <c r="Y21" s="622"/>
      <c r="Z21" s="673">
        <v>0</v>
      </c>
      <c r="AA21" s="673"/>
      <c r="AB21" s="673"/>
      <c r="AC21" s="673"/>
      <c r="AD21" s="674">
        <v>6865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30955</v>
      </c>
      <c r="BH21" s="621"/>
      <c r="BI21" s="621"/>
      <c r="BJ21" s="621"/>
      <c r="BK21" s="621"/>
      <c r="BL21" s="621"/>
      <c r="BM21" s="621"/>
      <c r="BN21" s="622"/>
      <c r="BO21" s="673">
        <v>0.6</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113871</v>
      </c>
      <c r="S22" s="621"/>
      <c r="T22" s="621"/>
      <c r="U22" s="621"/>
      <c r="V22" s="621"/>
      <c r="W22" s="621"/>
      <c r="X22" s="621"/>
      <c r="Y22" s="622"/>
      <c r="Z22" s="673">
        <v>0.3</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483923</v>
      </c>
      <c r="S23" s="621"/>
      <c r="T23" s="621"/>
      <c r="U23" s="621"/>
      <c r="V23" s="621"/>
      <c r="W23" s="621"/>
      <c r="X23" s="621"/>
      <c r="Y23" s="622"/>
      <c r="Z23" s="673">
        <v>1.5</v>
      </c>
      <c r="AA23" s="673"/>
      <c r="AB23" s="673"/>
      <c r="AC23" s="673"/>
      <c r="AD23" s="674">
        <v>10098</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164622</v>
      </c>
      <c r="S24" s="621"/>
      <c r="T24" s="621"/>
      <c r="U24" s="621"/>
      <c r="V24" s="621"/>
      <c r="W24" s="621"/>
      <c r="X24" s="621"/>
      <c r="Y24" s="622"/>
      <c r="Z24" s="673">
        <v>0.5</v>
      </c>
      <c r="AA24" s="673"/>
      <c r="AB24" s="673"/>
      <c r="AC24" s="673"/>
      <c r="AD24" s="674">
        <v>1670</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13121482</v>
      </c>
      <c r="CS24" s="671"/>
      <c r="CT24" s="671"/>
      <c r="CU24" s="671"/>
      <c r="CV24" s="671"/>
      <c r="CW24" s="671"/>
      <c r="CX24" s="671"/>
      <c r="CY24" s="718"/>
      <c r="CZ24" s="722">
        <v>41</v>
      </c>
      <c r="DA24" s="723"/>
      <c r="DB24" s="723"/>
      <c r="DC24" s="724"/>
      <c r="DD24" s="717">
        <v>10535589</v>
      </c>
      <c r="DE24" s="671"/>
      <c r="DF24" s="671"/>
      <c r="DG24" s="671"/>
      <c r="DH24" s="671"/>
      <c r="DI24" s="671"/>
      <c r="DJ24" s="671"/>
      <c r="DK24" s="718"/>
      <c r="DL24" s="717">
        <v>10492316</v>
      </c>
      <c r="DM24" s="671"/>
      <c r="DN24" s="671"/>
      <c r="DO24" s="671"/>
      <c r="DP24" s="671"/>
      <c r="DQ24" s="671"/>
      <c r="DR24" s="671"/>
      <c r="DS24" s="671"/>
      <c r="DT24" s="671"/>
      <c r="DU24" s="671"/>
      <c r="DV24" s="718"/>
      <c r="DW24" s="719">
        <v>51.7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2429342</v>
      </c>
      <c r="S25" s="621"/>
      <c r="T25" s="621"/>
      <c r="U25" s="621"/>
      <c r="V25" s="621"/>
      <c r="W25" s="621"/>
      <c r="X25" s="621"/>
      <c r="Y25" s="622"/>
      <c r="Z25" s="673">
        <v>7.3</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5821481</v>
      </c>
      <c r="CS25" s="639"/>
      <c r="CT25" s="639"/>
      <c r="CU25" s="639"/>
      <c r="CV25" s="639"/>
      <c r="CW25" s="639"/>
      <c r="CX25" s="639"/>
      <c r="CY25" s="640"/>
      <c r="CZ25" s="623">
        <v>18.2</v>
      </c>
      <c r="DA25" s="641"/>
      <c r="DB25" s="641"/>
      <c r="DC25" s="642"/>
      <c r="DD25" s="626">
        <v>5473671</v>
      </c>
      <c r="DE25" s="639"/>
      <c r="DF25" s="639"/>
      <c r="DG25" s="639"/>
      <c r="DH25" s="639"/>
      <c r="DI25" s="639"/>
      <c r="DJ25" s="639"/>
      <c r="DK25" s="640"/>
      <c r="DL25" s="626">
        <v>5443212</v>
      </c>
      <c r="DM25" s="639"/>
      <c r="DN25" s="639"/>
      <c r="DO25" s="639"/>
      <c r="DP25" s="639"/>
      <c r="DQ25" s="639"/>
      <c r="DR25" s="639"/>
      <c r="DS25" s="639"/>
      <c r="DT25" s="639"/>
      <c r="DU25" s="639"/>
      <c r="DV25" s="640"/>
      <c r="DW25" s="643">
        <v>26.8</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4111234</v>
      </c>
      <c r="CS26" s="621"/>
      <c r="CT26" s="621"/>
      <c r="CU26" s="621"/>
      <c r="CV26" s="621"/>
      <c r="CW26" s="621"/>
      <c r="CX26" s="621"/>
      <c r="CY26" s="622"/>
      <c r="CZ26" s="623">
        <v>12.9</v>
      </c>
      <c r="DA26" s="641"/>
      <c r="DB26" s="641"/>
      <c r="DC26" s="642"/>
      <c r="DD26" s="626">
        <v>3788416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1606775</v>
      </c>
      <c r="S27" s="621"/>
      <c r="T27" s="621"/>
      <c r="U27" s="621"/>
      <c r="V27" s="621"/>
      <c r="W27" s="621"/>
      <c r="X27" s="621"/>
      <c r="Y27" s="622"/>
      <c r="Z27" s="673">
        <v>4.8</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5093425</v>
      </c>
      <c r="BH27" s="621"/>
      <c r="BI27" s="621"/>
      <c r="BJ27" s="621"/>
      <c r="BK27" s="621"/>
      <c r="BL27" s="621"/>
      <c r="BM27" s="621"/>
      <c r="BN27" s="622"/>
      <c r="BO27" s="673">
        <v>100</v>
      </c>
      <c r="BP27" s="673"/>
      <c r="BQ27" s="673"/>
      <c r="BR27" s="673"/>
      <c r="BS27" s="626">
        <v>68541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3307497</v>
      </c>
      <c r="CS27" s="639"/>
      <c r="CT27" s="639"/>
      <c r="CU27" s="639"/>
      <c r="CV27" s="639"/>
      <c r="CW27" s="639"/>
      <c r="CX27" s="639"/>
      <c r="CY27" s="640"/>
      <c r="CZ27" s="623">
        <v>10.3</v>
      </c>
      <c r="DA27" s="641"/>
      <c r="DB27" s="641"/>
      <c r="DC27" s="642"/>
      <c r="DD27" s="626">
        <v>1133061</v>
      </c>
      <c r="DE27" s="639"/>
      <c r="DF27" s="639"/>
      <c r="DG27" s="639"/>
      <c r="DH27" s="639"/>
      <c r="DI27" s="639"/>
      <c r="DJ27" s="639"/>
      <c r="DK27" s="640"/>
      <c r="DL27" s="626">
        <v>1120247</v>
      </c>
      <c r="DM27" s="639"/>
      <c r="DN27" s="639"/>
      <c r="DO27" s="639"/>
      <c r="DP27" s="639"/>
      <c r="DQ27" s="639"/>
      <c r="DR27" s="639"/>
      <c r="DS27" s="639"/>
      <c r="DT27" s="639"/>
      <c r="DU27" s="639"/>
      <c r="DV27" s="640"/>
      <c r="DW27" s="643">
        <v>5.5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228585</v>
      </c>
      <c r="S28" s="621"/>
      <c r="T28" s="621"/>
      <c r="U28" s="621"/>
      <c r="V28" s="621"/>
      <c r="W28" s="621"/>
      <c r="X28" s="621"/>
      <c r="Y28" s="622"/>
      <c r="Z28" s="673">
        <v>0.7</v>
      </c>
      <c r="AA28" s="673"/>
      <c r="AB28" s="673"/>
      <c r="AC28" s="673"/>
      <c r="AD28" s="674">
        <v>6253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3992504</v>
      </c>
      <c r="CS28" s="621"/>
      <c r="CT28" s="621"/>
      <c r="CU28" s="621"/>
      <c r="CV28" s="621"/>
      <c r="CW28" s="621"/>
      <c r="CX28" s="621"/>
      <c r="CY28" s="622"/>
      <c r="CZ28" s="623">
        <v>12.5</v>
      </c>
      <c r="DA28" s="641"/>
      <c r="DB28" s="641"/>
      <c r="DC28" s="642"/>
      <c r="DD28" s="626">
        <v>3928857</v>
      </c>
      <c r="DE28" s="621"/>
      <c r="DF28" s="621"/>
      <c r="DG28" s="621"/>
      <c r="DH28" s="621"/>
      <c r="DI28" s="621"/>
      <c r="DJ28" s="621"/>
      <c r="DK28" s="622"/>
      <c r="DL28" s="626">
        <v>3928857</v>
      </c>
      <c r="DM28" s="621"/>
      <c r="DN28" s="621"/>
      <c r="DO28" s="621"/>
      <c r="DP28" s="621"/>
      <c r="DQ28" s="621"/>
      <c r="DR28" s="621"/>
      <c r="DS28" s="621"/>
      <c r="DT28" s="621"/>
      <c r="DU28" s="621"/>
      <c r="DV28" s="622"/>
      <c r="DW28" s="643">
        <v>19.3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222853</v>
      </c>
      <c r="S29" s="621"/>
      <c r="T29" s="621"/>
      <c r="U29" s="621"/>
      <c r="V29" s="621"/>
      <c r="W29" s="621"/>
      <c r="X29" s="621"/>
      <c r="Y29" s="622"/>
      <c r="Z29" s="673">
        <v>0.7</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3992501</v>
      </c>
      <c r="CS29" s="639"/>
      <c r="CT29" s="639"/>
      <c r="CU29" s="639"/>
      <c r="CV29" s="639"/>
      <c r="CW29" s="639"/>
      <c r="CX29" s="639"/>
      <c r="CY29" s="640"/>
      <c r="CZ29" s="623">
        <v>12.5</v>
      </c>
      <c r="DA29" s="641"/>
      <c r="DB29" s="641"/>
      <c r="DC29" s="642"/>
      <c r="DD29" s="626">
        <v>3928854</v>
      </c>
      <c r="DE29" s="639"/>
      <c r="DF29" s="639"/>
      <c r="DG29" s="639"/>
      <c r="DH29" s="639"/>
      <c r="DI29" s="639"/>
      <c r="DJ29" s="639"/>
      <c r="DK29" s="640"/>
      <c r="DL29" s="626">
        <v>3928854</v>
      </c>
      <c r="DM29" s="639"/>
      <c r="DN29" s="639"/>
      <c r="DO29" s="639"/>
      <c r="DP29" s="639"/>
      <c r="DQ29" s="639"/>
      <c r="DR29" s="639"/>
      <c r="DS29" s="639"/>
      <c r="DT29" s="639"/>
      <c r="DU29" s="639"/>
      <c r="DV29" s="640"/>
      <c r="DW29" s="643">
        <v>19.3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495564</v>
      </c>
      <c r="S30" s="621"/>
      <c r="T30" s="621"/>
      <c r="U30" s="621"/>
      <c r="V30" s="621"/>
      <c r="W30" s="621"/>
      <c r="X30" s="621"/>
      <c r="Y30" s="622"/>
      <c r="Z30" s="673">
        <v>1.5</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99.2</v>
      </c>
      <c r="BH30" s="687"/>
      <c r="BI30" s="687"/>
      <c r="BJ30" s="687"/>
      <c r="BK30" s="687"/>
      <c r="BL30" s="687"/>
      <c r="BM30" s="688">
        <v>97</v>
      </c>
      <c r="BN30" s="687"/>
      <c r="BO30" s="687"/>
      <c r="BP30" s="687"/>
      <c r="BQ30" s="689"/>
      <c r="BR30" s="686">
        <v>99.1</v>
      </c>
      <c r="BS30" s="687"/>
      <c r="BT30" s="687"/>
      <c r="BU30" s="687"/>
      <c r="BV30" s="687"/>
      <c r="BW30" s="687"/>
      <c r="BX30" s="688">
        <v>95.9</v>
      </c>
      <c r="BY30" s="687"/>
      <c r="BZ30" s="687"/>
      <c r="CA30" s="687"/>
      <c r="CB30" s="689"/>
      <c r="CD30" s="692"/>
      <c r="CE30" s="693"/>
      <c r="CF30" s="657" t="s">
        <v>293</v>
      </c>
      <c r="CG30" s="654"/>
      <c r="CH30" s="654"/>
      <c r="CI30" s="654"/>
      <c r="CJ30" s="654"/>
      <c r="CK30" s="654"/>
      <c r="CL30" s="654"/>
      <c r="CM30" s="654"/>
      <c r="CN30" s="654"/>
      <c r="CO30" s="654"/>
      <c r="CP30" s="654"/>
      <c r="CQ30" s="655"/>
      <c r="CR30" s="620">
        <v>3712529</v>
      </c>
      <c r="CS30" s="621"/>
      <c r="CT30" s="621"/>
      <c r="CU30" s="621"/>
      <c r="CV30" s="621"/>
      <c r="CW30" s="621"/>
      <c r="CX30" s="621"/>
      <c r="CY30" s="622"/>
      <c r="CZ30" s="623">
        <v>11.6</v>
      </c>
      <c r="DA30" s="641"/>
      <c r="DB30" s="641"/>
      <c r="DC30" s="642"/>
      <c r="DD30" s="626">
        <v>3648882</v>
      </c>
      <c r="DE30" s="621"/>
      <c r="DF30" s="621"/>
      <c r="DG30" s="621"/>
      <c r="DH30" s="621"/>
      <c r="DI30" s="621"/>
      <c r="DJ30" s="621"/>
      <c r="DK30" s="622"/>
      <c r="DL30" s="626">
        <v>3648882</v>
      </c>
      <c r="DM30" s="621"/>
      <c r="DN30" s="621"/>
      <c r="DO30" s="621"/>
      <c r="DP30" s="621"/>
      <c r="DQ30" s="621"/>
      <c r="DR30" s="621"/>
      <c r="DS30" s="621"/>
      <c r="DT30" s="621"/>
      <c r="DU30" s="621"/>
      <c r="DV30" s="622"/>
      <c r="DW30" s="643">
        <v>18</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1870105</v>
      </c>
      <c r="S31" s="621"/>
      <c r="T31" s="621"/>
      <c r="U31" s="621"/>
      <c r="V31" s="621"/>
      <c r="W31" s="621"/>
      <c r="X31" s="621"/>
      <c r="Y31" s="622"/>
      <c r="Z31" s="673">
        <v>5.6</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98.4</v>
      </c>
      <c r="BN31" s="685"/>
      <c r="BO31" s="685"/>
      <c r="BP31" s="685"/>
      <c r="BQ31" s="649"/>
      <c r="BR31" s="684">
        <v>99.2</v>
      </c>
      <c r="BS31" s="639"/>
      <c r="BT31" s="639"/>
      <c r="BU31" s="639"/>
      <c r="BV31" s="639"/>
      <c r="BW31" s="639"/>
      <c r="BX31" s="675">
        <v>97.9</v>
      </c>
      <c r="BY31" s="685"/>
      <c r="BZ31" s="685"/>
      <c r="CA31" s="685"/>
      <c r="CB31" s="649"/>
      <c r="CD31" s="692"/>
      <c r="CE31" s="693"/>
      <c r="CF31" s="657" t="s">
        <v>297</v>
      </c>
      <c r="CG31" s="654"/>
      <c r="CH31" s="654"/>
      <c r="CI31" s="654"/>
      <c r="CJ31" s="654"/>
      <c r="CK31" s="654"/>
      <c r="CL31" s="654"/>
      <c r="CM31" s="654"/>
      <c r="CN31" s="654"/>
      <c r="CO31" s="654"/>
      <c r="CP31" s="654"/>
      <c r="CQ31" s="655"/>
      <c r="CR31" s="620">
        <v>279972</v>
      </c>
      <c r="CS31" s="639"/>
      <c r="CT31" s="639"/>
      <c r="CU31" s="639"/>
      <c r="CV31" s="639"/>
      <c r="CW31" s="639"/>
      <c r="CX31" s="639"/>
      <c r="CY31" s="640"/>
      <c r="CZ31" s="623">
        <v>0.9</v>
      </c>
      <c r="DA31" s="641"/>
      <c r="DB31" s="641"/>
      <c r="DC31" s="642"/>
      <c r="DD31" s="626">
        <v>279972</v>
      </c>
      <c r="DE31" s="639"/>
      <c r="DF31" s="639"/>
      <c r="DG31" s="639"/>
      <c r="DH31" s="639"/>
      <c r="DI31" s="639"/>
      <c r="DJ31" s="639"/>
      <c r="DK31" s="640"/>
      <c r="DL31" s="626">
        <v>279972</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491009</v>
      </c>
      <c r="S32" s="621"/>
      <c r="T32" s="621"/>
      <c r="U32" s="621"/>
      <c r="V32" s="621"/>
      <c r="W32" s="621"/>
      <c r="X32" s="621"/>
      <c r="Y32" s="622"/>
      <c r="Z32" s="673">
        <v>1.5</v>
      </c>
      <c r="AA32" s="673"/>
      <c r="AB32" s="673"/>
      <c r="AC32" s="673"/>
      <c r="AD32" s="674">
        <v>6253</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95.7</v>
      </c>
      <c r="BN32" s="605"/>
      <c r="BO32" s="605"/>
      <c r="BP32" s="605"/>
      <c r="BQ32" s="662"/>
      <c r="BR32" s="683">
        <v>98.9</v>
      </c>
      <c r="BS32" s="605"/>
      <c r="BT32" s="605"/>
      <c r="BU32" s="605"/>
      <c r="BV32" s="605"/>
      <c r="BW32" s="605"/>
      <c r="BX32" s="668">
        <v>93.8</v>
      </c>
      <c r="BY32" s="605"/>
      <c r="BZ32" s="605"/>
      <c r="CA32" s="605"/>
      <c r="CB32" s="662"/>
      <c r="CD32" s="694"/>
      <c r="CE32" s="695"/>
      <c r="CF32" s="657" t="s">
        <v>300</v>
      </c>
      <c r="CG32" s="654"/>
      <c r="CH32" s="654"/>
      <c r="CI32" s="654"/>
      <c r="CJ32" s="654"/>
      <c r="CK32" s="654"/>
      <c r="CL32" s="654"/>
      <c r="CM32" s="654"/>
      <c r="CN32" s="654"/>
      <c r="CO32" s="654"/>
      <c r="CP32" s="654"/>
      <c r="CQ32" s="655"/>
      <c r="CR32" s="620">
        <v>3</v>
      </c>
      <c r="CS32" s="621"/>
      <c r="CT32" s="621"/>
      <c r="CU32" s="621"/>
      <c r="CV32" s="621"/>
      <c r="CW32" s="621"/>
      <c r="CX32" s="621"/>
      <c r="CY32" s="622"/>
      <c r="CZ32" s="623">
        <v>0</v>
      </c>
      <c r="DA32" s="641"/>
      <c r="DB32" s="641"/>
      <c r="DC32" s="642"/>
      <c r="DD32" s="626">
        <v>3</v>
      </c>
      <c r="DE32" s="621"/>
      <c r="DF32" s="621"/>
      <c r="DG32" s="621"/>
      <c r="DH32" s="621"/>
      <c r="DI32" s="621"/>
      <c r="DJ32" s="621"/>
      <c r="DK32" s="622"/>
      <c r="DL32" s="626">
        <v>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4424016</v>
      </c>
      <c r="S33" s="621"/>
      <c r="T33" s="621"/>
      <c r="U33" s="621"/>
      <c r="V33" s="621"/>
      <c r="W33" s="621"/>
      <c r="X33" s="621"/>
      <c r="Y33" s="622"/>
      <c r="Z33" s="673">
        <v>13.3</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13196007</v>
      </c>
      <c r="CS33" s="639"/>
      <c r="CT33" s="639"/>
      <c r="CU33" s="639"/>
      <c r="CV33" s="639"/>
      <c r="CW33" s="639"/>
      <c r="CX33" s="639"/>
      <c r="CY33" s="640"/>
      <c r="CZ33" s="623">
        <v>41.3</v>
      </c>
      <c r="DA33" s="641"/>
      <c r="DB33" s="641"/>
      <c r="DC33" s="642"/>
      <c r="DD33" s="626">
        <v>10566747</v>
      </c>
      <c r="DE33" s="639"/>
      <c r="DF33" s="639"/>
      <c r="DG33" s="639"/>
      <c r="DH33" s="639"/>
      <c r="DI33" s="639"/>
      <c r="DJ33" s="639"/>
      <c r="DK33" s="640"/>
      <c r="DL33" s="626">
        <v>7260563</v>
      </c>
      <c r="DM33" s="639"/>
      <c r="DN33" s="639"/>
      <c r="DO33" s="639"/>
      <c r="DP33" s="639"/>
      <c r="DQ33" s="639"/>
      <c r="DR33" s="639"/>
      <c r="DS33" s="639"/>
      <c r="DT33" s="639"/>
      <c r="DU33" s="639"/>
      <c r="DV33" s="640"/>
      <c r="DW33" s="643">
        <v>35.799999999999997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3823868</v>
      </c>
      <c r="CS34" s="621"/>
      <c r="CT34" s="621"/>
      <c r="CU34" s="621"/>
      <c r="CV34" s="621"/>
      <c r="CW34" s="621"/>
      <c r="CX34" s="621"/>
      <c r="CY34" s="622"/>
      <c r="CZ34" s="623">
        <v>12</v>
      </c>
      <c r="DA34" s="641"/>
      <c r="DB34" s="641"/>
      <c r="DC34" s="642"/>
      <c r="DD34" s="626">
        <v>2805066</v>
      </c>
      <c r="DE34" s="621"/>
      <c r="DF34" s="621"/>
      <c r="DG34" s="621"/>
      <c r="DH34" s="621"/>
      <c r="DI34" s="621"/>
      <c r="DJ34" s="621"/>
      <c r="DK34" s="622"/>
      <c r="DL34" s="626">
        <v>2483793</v>
      </c>
      <c r="DM34" s="621"/>
      <c r="DN34" s="621"/>
      <c r="DO34" s="621"/>
      <c r="DP34" s="621"/>
      <c r="DQ34" s="621"/>
      <c r="DR34" s="621"/>
      <c r="DS34" s="621"/>
      <c r="DT34" s="621"/>
      <c r="DU34" s="621"/>
      <c r="DV34" s="622"/>
      <c r="DW34" s="643">
        <v>12.2</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830616</v>
      </c>
      <c r="S35" s="621"/>
      <c r="T35" s="621"/>
      <c r="U35" s="621"/>
      <c r="V35" s="621"/>
      <c r="W35" s="621"/>
      <c r="X35" s="621"/>
      <c r="Y35" s="622"/>
      <c r="Z35" s="673">
        <v>2.5</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4664983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341126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702805</v>
      </c>
      <c r="CS35" s="639"/>
      <c r="CT35" s="639"/>
      <c r="CU35" s="639"/>
      <c r="CV35" s="639"/>
      <c r="CW35" s="639"/>
      <c r="CX35" s="639"/>
      <c r="CY35" s="640"/>
      <c r="CZ35" s="623">
        <v>2.2000000000000002</v>
      </c>
      <c r="DA35" s="641"/>
      <c r="DB35" s="641"/>
      <c r="DC35" s="642"/>
      <c r="DD35" s="626">
        <v>584824</v>
      </c>
      <c r="DE35" s="639"/>
      <c r="DF35" s="639"/>
      <c r="DG35" s="639"/>
      <c r="DH35" s="639"/>
      <c r="DI35" s="639"/>
      <c r="DJ35" s="639"/>
      <c r="DK35" s="640"/>
      <c r="DL35" s="626">
        <v>431883</v>
      </c>
      <c r="DM35" s="639"/>
      <c r="DN35" s="639"/>
      <c r="DO35" s="639"/>
      <c r="DP35" s="639"/>
      <c r="DQ35" s="639"/>
      <c r="DR35" s="639"/>
      <c r="DS35" s="639"/>
      <c r="DT35" s="639"/>
      <c r="DU35" s="639"/>
      <c r="DV35" s="640"/>
      <c r="DW35" s="643">
        <v>2.1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33318104</v>
      </c>
      <c r="S36" s="661"/>
      <c r="T36" s="661"/>
      <c r="U36" s="661"/>
      <c r="V36" s="661"/>
      <c r="W36" s="661"/>
      <c r="X36" s="661"/>
      <c r="Y36" s="664"/>
      <c r="Z36" s="665">
        <v>100</v>
      </c>
      <c r="AA36" s="665"/>
      <c r="AB36" s="665"/>
      <c r="AC36" s="665"/>
      <c r="AD36" s="666">
        <v>19476425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1347300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235711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1928179</v>
      </c>
      <c r="CS36" s="621"/>
      <c r="CT36" s="621"/>
      <c r="CU36" s="621"/>
      <c r="CV36" s="621"/>
      <c r="CW36" s="621"/>
      <c r="CX36" s="621"/>
      <c r="CY36" s="622"/>
      <c r="CZ36" s="623">
        <v>6</v>
      </c>
      <c r="DA36" s="641"/>
      <c r="DB36" s="641"/>
      <c r="DC36" s="642"/>
      <c r="DD36" s="626">
        <v>1545687</v>
      </c>
      <c r="DE36" s="621"/>
      <c r="DF36" s="621"/>
      <c r="DG36" s="621"/>
      <c r="DH36" s="621"/>
      <c r="DI36" s="621"/>
      <c r="DJ36" s="621"/>
      <c r="DK36" s="622"/>
      <c r="DL36" s="626">
        <v>1211194</v>
      </c>
      <c r="DM36" s="621"/>
      <c r="DN36" s="621"/>
      <c r="DO36" s="621"/>
      <c r="DP36" s="621"/>
      <c r="DQ36" s="621"/>
      <c r="DR36" s="621"/>
      <c r="DS36" s="621"/>
      <c r="DT36" s="621"/>
      <c r="DU36" s="621"/>
      <c r="DV36" s="622"/>
      <c r="DW36" s="643">
        <v>6</v>
      </c>
      <c r="DX36" s="644"/>
      <c r="DY36" s="644"/>
      <c r="DZ36" s="644"/>
      <c r="EA36" s="644"/>
      <c r="EB36" s="644"/>
      <c r="EC36" s="645"/>
    </row>
    <row r="37" spans="2:133" ht="11.25" customHeight="1">
      <c r="AQ37" s="646" t="s">
        <v>315</v>
      </c>
      <c r="AR37" s="647"/>
      <c r="AS37" s="647"/>
      <c r="AT37" s="647"/>
      <c r="AU37" s="647"/>
      <c r="AV37" s="647"/>
      <c r="AW37" s="647"/>
      <c r="AX37" s="647"/>
      <c r="AY37" s="648"/>
      <c r="AZ37" s="620">
        <v>412500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6376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287774</v>
      </c>
      <c r="CS37" s="639"/>
      <c r="CT37" s="639"/>
      <c r="CU37" s="639"/>
      <c r="CV37" s="639"/>
      <c r="CW37" s="639"/>
      <c r="CX37" s="639"/>
      <c r="CY37" s="640"/>
      <c r="CZ37" s="623">
        <v>0.9</v>
      </c>
      <c r="DA37" s="641"/>
      <c r="DB37" s="641"/>
      <c r="DC37" s="642"/>
      <c r="DD37" s="626">
        <v>276289</v>
      </c>
      <c r="DE37" s="639"/>
      <c r="DF37" s="639"/>
      <c r="DG37" s="639"/>
      <c r="DH37" s="639"/>
      <c r="DI37" s="639"/>
      <c r="DJ37" s="639"/>
      <c r="DK37" s="640"/>
      <c r="DL37" s="626">
        <v>212316</v>
      </c>
      <c r="DM37" s="639"/>
      <c r="DN37" s="639"/>
      <c r="DO37" s="639"/>
      <c r="DP37" s="639"/>
      <c r="DQ37" s="639"/>
      <c r="DR37" s="639"/>
      <c r="DS37" s="639"/>
      <c r="DT37" s="639"/>
      <c r="DU37" s="639"/>
      <c r="DV37" s="640"/>
      <c r="DW37" s="643">
        <v>1</v>
      </c>
      <c r="DX37" s="644"/>
      <c r="DY37" s="644"/>
      <c r="DZ37" s="644"/>
      <c r="EA37" s="644"/>
      <c r="EB37" s="644"/>
      <c r="EC37" s="645"/>
    </row>
    <row r="38" spans="2:133" ht="11.25" customHeight="1">
      <c r="AQ38" s="646" t="s">
        <v>318</v>
      </c>
      <c r="AR38" s="647"/>
      <c r="AS38" s="647"/>
      <c r="AT38" s="647"/>
      <c r="AU38" s="647"/>
      <c r="AV38" s="647"/>
      <c r="AW38" s="647"/>
      <c r="AX38" s="647"/>
      <c r="AY38" s="648"/>
      <c r="AZ38" s="620">
        <v>307163</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10332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4187560</v>
      </c>
      <c r="CS38" s="621"/>
      <c r="CT38" s="621"/>
      <c r="CU38" s="621"/>
      <c r="CV38" s="621"/>
      <c r="CW38" s="621"/>
      <c r="CX38" s="621"/>
      <c r="CY38" s="622"/>
      <c r="CZ38" s="623">
        <v>13.1</v>
      </c>
      <c r="DA38" s="641"/>
      <c r="DB38" s="641"/>
      <c r="DC38" s="642"/>
      <c r="DD38" s="626">
        <v>3751887</v>
      </c>
      <c r="DE38" s="621"/>
      <c r="DF38" s="621"/>
      <c r="DG38" s="621"/>
      <c r="DH38" s="621"/>
      <c r="DI38" s="621"/>
      <c r="DJ38" s="621"/>
      <c r="DK38" s="622"/>
      <c r="DL38" s="626">
        <v>3055026</v>
      </c>
      <c r="DM38" s="621"/>
      <c r="DN38" s="621"/>
      <c r="DO38" s="621"/>
      <c r="DP38" s="621"/>
      <c r="DQ38" s="621"/>
      <c r="DR38" s="621"/>
      <c r="DS38" s="621"/>
      <c r="DT38" s="621"/>
      <c r="DU38" s="621"/>
      <c r="DV38" s="622"/>
      <c r="DW38" s="643">
        <v>15</v>
      </c>
      <c r="DX38" s="644"/>
      <c r="DY38" s="644"/>
      <c r="DZ38" s="644"/>
      <c r="EA38" s="644"/>
      <c r="EB38" s="644"/>
      <c r="EC38" s="645"/>
    </row>
    <row r="39" spans="2:133" ht="11.25" customHeight="1">
      <c r="AQ39" s="646" t="s">
        <v>321</v>
      </c>
      <c r="AR39" s="647"/>
      <c r="AS39" s="647"/>
      <c r="AT39" s="647"/>
      <c r="AU39" s="647"/>
      <c r="AV39" s="647"/>
      <c r="AW39" s="647"/>
      <c r="AX39" s="647"/>
      <c r="AY39" s="648"/>
      <c r="AZ39" s="620">
        <v>102724</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2436358</v>
      </c>
      <c r="CS39" s="639"/>
      <c r="CT39" s="639"/>
      <c r="CU39" s="639"/>
      <c r="CV39" s="639"/>
      <c r="CW39" s="639"/>
      <c r="CX39" s="639"/>
      <c r="CY39" s="640"/>
      <c r="CZ39" s="623">
        <v>7.6</v>
      </c>
      <c r="DA39" s="641"/>
      <c r="DB39" s="641"/>
      <c r="DC39" s="642"/>
      <c r="DD39" s="626">
        <v>1798188</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430233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117237</v>
      </c>
      <c r="CS40" s="621"/>
      <c r="CT40" s="621"/>
      <c r="CU40" s="621"/>
      <c r="CV40" s="621"/>
      <c r="CW40" s="621"/>
      <c r="CX40" s="621"/>
      <c r="CY40" s="622"/>
      <c r="CZ40" s="623">
        <v>0.4</v>
      </c>
      <c r="DA40" s="641"/>
      <c r="DB40" s="641"/>
      <c r="DC40" s="642"/>
      <c r="DD40" s="626">
        <v>81095</v>
      </c>
      <c r="DE40" s="621"/>
      <c r="DF40" s="621"/>
      <c r="DG40" s="621"/>
      <c r="DH40" s="621"/>
      <c r="DI40" s="621"/>
      <c r="DJ40" s="621"/>
      <c r="DK40" s="622"/>
      <c r="DL40" s="626">
        <v>78667</v>
      </c>
      <c r="DM40" s="621"/>
      <c r="DN40" s="621"/>
      <c r="DO40" s="621"/>
      <c r="DP40" s="621"/>
      <c r="DQ40" s="621"/>
      <c r="DR40" s="621"/>
      <c r="DS40" s="621"/>
      <c r="DT40" s="621"/>
      <c r="DU40" s="621"/>
      <c r="DV40" s="622"/>
      <c r="DW40" s="643">
        <v>0.4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2065063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5667262</v>
      </c>
      <c r="CS42" s="621"/>
      <c r="CT42" s="621"/>
      <c r="CU42" s="621"/>
      <c r="CV42" s="621"/>
      <c r="CW42" s="621"/>
      <c r="CX42" s="621"/>
      <c r="CY42" s="622"/>
      <c r="CZ42" s="623">
        <v>17.7</v>
      </c>
      <c r="DA42" s="624"/>
      <c r="DB42" s="624"/>
      <c r="DC42" s="625"/>
      <c r="DD42" s="626">
        <v>1274919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135347</v>
      </c>
      <c r="CS43" s="639"/>
      <c r="CT43" s="639"/>
      <c r="CU43" s="639"/>
      <c r="CV43" s="639"/>
      <c r="CW43" s="639"/>
      <c r="CX43" s="639"/>
      <c r="CY43" s="640"/>
      <c r="CZ43" s="623">
        <v>0.4</v>
      </c>
      <c r="DA43" s="641"/>
      <c r="DB43" s="641"/>
      <c r="DC43" s="642"/>
      <c r="DD43" s="626">
        <v>135347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5624125</v>
      </c>
      <c r="CS44" s="621"/>
      <c r="CT44" s="621"/>
      <c r="CU44" s="621"/>
      <c r="CV44" s="621"/>
      <c r="CW44" s="621"/>
      <c r="CX44" s="621"/>
      <c r="CY44" s="622"/>
      <c r="CZ44" s="623">
        <v>17.600000000000001</v>
      </c>
      <c r="DA44" s="624"/>
      <c r="DB44" s="624"/>
      <c r="DC44" s="625"/>
      <c r="DD44" s="626">
        <v>1267095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2964789</v>
      </c>
      <c r="CS45" s="639"/>
      <c r="CT45" s="639"/>
      <c r="CU45" s="639"/>
      <c r="CV45" s="639"/>
      <c r="CW45" s="639"/>
      <c r="CX45" s="639"/>
      <c r="CY45" s="640"/>
      <c r="CZ45" s="623">
        <v>9.3000000000000007</v>
      </c>
      <c r="DA45" s="641"/>
      <c r="DB45" s="641"/>
      <c r="DC45" s="642"/>
      <c r="DD45" s="626">
        <v>203632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2494794</v>
      </c>
      <c r="CS46" s="621"/>
      <c r="CT46" s="621"/>
      <c r="CU46" s="621"/>
      <c r="CV46" s="621"/>
      <c r="CW46" s="621"/>
      <c r="CX46" s="621"/>
      <c r="CY46" s="622"/>
      <c r="CZ46" s="623">
        <v>7.8</v>
      </c>
      <c r="DA46" s="624"/>
      <c r="DB46" s="624"/>
      <c r="DC46" s="625"/>
      <c r="DD46" s="626">
        <v>903247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43137</v>
      </c>
      <c r="CS47" s="639"/>
      <c r="CT47" s="639"/>
      <c r="CU47" s="639"/>
      <c r="CV47" s="639"/>
      <c r="CW47" s="639"/>
      <c r="CX47" s="639"/>
      <c r="CY47" s="640"/>
      <c r="CZ47" s="623">
        <v>0.1</v>
      </c>
      <c r="DA47" s="641"/>
      <c r="DB47" s="641"/>
      <c r="DC47" s="642"/>
      <c r="DD47" s="626">
        <v>7824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31984751</v>
      </c>
      <c r="CS49" s="605"/>
      <c r="CT49" s="605"/>
      <c r="CU49" s="605"/>
      <c r="CV49" s="605"/>
      <c r="CW49" s="605"/>
      <c r="CX49" s="605"/>
      <c r="CY49" s="606"/>
      <c r="CZ49" s="607">
        <v>100</v>
      </c>
      <c r="DA49" s="608"/>
      <c r="DB49" s="608"/>
      <c r="DC49" s="609"/>
      <c r="DD49" s="610">
        <v>22377255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33318</v>
      </c>
      <c r="R7" s="1134"/>
      <c r="S7" s="1134"/>
      <c r="T7" s="1134"/>
      <c r="U7" s="1134"/>
      <c r="V7" s="1134">
        <v>31985</v>
      </c>
      <c r="W7" s="1134"/>
      <c r="X7" s="1134"/>
      <c r="Y7" s="1134"/>
      <c r="Z7" s="1134"/>
      <c r="AA7" s="1134">
        <v>1333</v>
      </c>
      <c r="AB7" s="1134"/>
      <c r="AC7" s="1134"/>
      <c r="AD7" s="1134"/>
      <c r="AE7" s="1135"/>
      <c r="AF7" s="1136">
        <v>1273</v>
      </c>
      <c r="AG7" s="1137"/>
      <c r="AH7" s="1137"/>
      <c r="AI7" s="1137"/>
      <c r="AJ7" s="1138"/>
      <c r="AK7" s="1120">
        <v>496</v>
      </c>
      <c r="AL7" s="1121"/>
      <c r="AM7" s="1121"/>
      <c r="AN7" s="1121"/>
      <c r="AO7" s="1121"/>
      <c r="AP7" s="1121">
        <v>36537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1</v>
      </c>
      <c r="CI7" s="1118"/>
      <c r="CJ7" s="1118"/>
      <c r="CK7" s="1118"/>
      <c r="CL7" s="1119"/>
      <c r="CM7" s="1117">
        <v>14</v>
      </c>
      <c r="CN7" s="1118"/>
      <c r="CO7" s="1118"/>
      <c r="CP7" s="1118"/>
      <c r="CQ7" s="1119"/>
      <c r="CR7" s="1117">
        <v>15</v>
      </c>
      <c r="CS7" s="1118"/>
      <c r="CT7" s="1118"/>
      <c r="CU7" s="1118"/>
      <c r="CV7" s="1119"/>
      <c r="CW7" s="1117" t="s">
        <v>559</v>
      </c>
      <c r="CX7" s="1118"/>
      <c r="CY7" s="1118"/>
      <c r="CZ7" s="1118"/>
      <c r="DA7" s="1119"/>
      <c r="DB7" s="1117" t="s">
        <v>559</v>
      </c>
      <c r="DC7" s="1118"/>
      <c r="DD7" s="1118"/>
      <c r="DE7" s="1118"/>
      <c r="DF7" s="1119"/>
      <c r="DG7" s="1117" t="s">
        <v>559</v>
      </c>
      <c r="DH7" s="1118"/>
      <c r="DI7" s="1118"/>
      <c r="DJ7" s="1118"/>
      <c r="DK7" s="1119"/>
      <c r="DL7" s="1117" t="s">
        <v>559</v>
      </c>
      <c r="DM7" s="1118"/>
      <c r="DN7" s="1118"/>
      <c r="DO7" s="1118"/>
      <c r="DP7" s="1119"/>
      <c r="DQ7" s="1117" t="s">
        <v>559</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-1</v>
      </c>
      <c r="CI8" s="1019"/>
      <c r="CJ8" s="1019"/>
      <c r="CK8" s="1019"/>
      <c r="CL8" s="1020"/>
      <c r="CM8" s="1018">
        <v>0</v>
      </c>
      <c r="CN8" s="1019"/>
      <c r="CO8" s="1019"/>
      <c r="CP8" s="1019"/>
      <c r="CQ8" s="1020"/>
      <c r="CR8" s="1018">
        <v>0</v>
      </c>
      <c r="CS8" s="1019"/>
      <c r="CT8" s="1019"/>
      <c r="CU8" s="1019"/>
      <c r="CV8" s="1020"/>
      <c r="CW8" s="1018" t="s">
        <v>559</v>
      </c>
      <c r="CX8" s="1019"/>
      <c r="CY8" s="1019"/>
      <c r="CZ8" s="1019"/>
      <c r="DA8" s="1020"/>
      <c r="DB8" s="1018" t="s">
        <v>559</v>
      </c>
      <c r="DC8" s="1019"/>
      <c r="DD8" s="1019"/>
      <c r="DE8" s="1019"/>
      <c r="DF8" s="1020"/>
      <c r="DG8" s="1018" t="s">
        <v>559</v>
      </c>
      <c r="DH8" s="1019"/>
      <c r="DI8" s="1019"/>
      <c r="DJ8" s="1019"/>
      <c r="DK8" s="1020"/>
      <c r="DL8" s="1018" t="s">
        <v>559</v>
      </c>
      <c r="DM8" s="1019"/>
      <c r="DN8" s="1019"/>
      <c r="DO8" s="1019"/>
      <c r="DP8" s="1020"/>
      <c r="DQ8" s="1018" t="s">
        <v>559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2</v>
      </c>
      <c r="CI9" s="1019"/>
      <c r="CJ9" s="1019"/>
      <c r="CK9" s="1019"/>
      <c r="CL9" s="1020"/>
      <c r="CM9" s="1018">
        <v>39</v>
      </c>
      <c r="CN9" s="1019"/>
      <c r="CO9" s="1019"/>
      <c r="CP9" s="1019"/>
      <c r="CQ9" s="1020"/>
      <c r="CR9" s="1018">
        <v>2</v>
      </c>
      <c r="CS9" s="1019"/>
      <c r="CT9" s="1019"/>
      <c r="CU9" s="1019"/>
      <c r="CV9" s="1020"/>
      <c r="CW9" s="1018" t="s">
        <v>560</v>
      </c>
      <c r="CX9" s="1019"/>
      <c r="CY9" s="1019"/>
      <c r="CZ9" s="1019"/>
      <c r="DA9" s="1020"/>
      <c r="DB9" s="1018" t="s">
        <v>560</v>
      </c>
      <c r="DC9" s="1019"/>
      <c r="DD9" s="1019"/>
      <c r="DE9" s="1019"/>
      <c r="DF9" s="1020"/>
      <c r="DG9" s="1018" t="s">
        <v>560</v>
      </c>
      <c r="DH9" s="1019"/>
      <c r="DI9" s="1019"/>
      <c r="DJ9" s="1019"/>
      <c r="DK9" s="1020"/>
      <c r="DL9" s="1018" t="s">
        <v>560</v>
      </c>
      <c r="DM9" s="1019"/>
      <c r="DN9" s="1019"/>
      <c r="DO9" s="1019"/>
      <c r="DP9" s="1020"/>
      <c r="DQ9" s="1018" t="s">
        <v>560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546</v>
      </c>
      <c r="BT10" s="1044"/>
      <c r="BU10" s="1044"/>
      <c r="BV10" s="1044"/>
      <c r="BW10" s="1044"/>
      <c r="BX10" s="1044"/>
      <c r="BY10" s="1044"/>
      <c r="BZ10" s="1044"/>
      <c r="CA10" s="1044"/>
      <c r="CB10" s="1044"/>
      <c r="CC10" s="1044"/>
      <c r="CD10" s="1044"/>
      <c r="CE10" s="1044"/>
      <c r="CF10" s="1044"/>
      <c r="CG10" s="1045"/>
      <c r="CH10" s="1018">
        <v>18</v>
      </c>
      <c r="CI10" s="1019"/>
      <c r="CJ10" s="1019"/>
      <c r="CK10" s="1019"/>
      <c r="CL10" s="1020"/>
      <c r="CM10" s="1018">
        <v>185</v>
      </c>
      <c r="CN10" s="1019"/>
      <c r="CO10" s="1019"/>
      <c r="CP10" s="1019"/>
      <c r="CQ10" s="1020"/>
      <c r="CR10" s="1018">
        <v>100</v>
      </c>
      <c r="CS10" s="1019"/>
      <c r="CT10" s="1019"/>
      <c r="CU10" s="1019"/>
      <c r="CV10" s="1020"/>
      <c r="CW10" s="1018" t="s">
        <v>560</v>
      </c>
      <c r="CX10" s="1019"/>
      <c r="CY10" s="1019"/>
      <c r="CZ10" s="1019"/>
      <c r="DA10" s="1020"/>
      <c r="DB10" s="1018" t="s">
        <v>560</v>
      </c>
      <c r="DC10" s="1019"/>
      <c r="DD10" s="1019"/>
      <c r="DE10" s="1019"/>
      <c r="DF10" s="1020"/>
      <c r="DG10" s="1018" t="s">
        <v>560</v>
      </c>
      <c r="DH10" s="1019"/>
      <c r="DI10" s="1019"/>
      <c r="DJ10" s="1019"/>
      <c r="DK10" s="1020"/>
      <c r="DL10" s="1018" t="s">
        <v>560</v>
      </c>
      <c r="DM10" s="1019"/>
      <c r="DN10" s="1019"/>
      <c r="DO10" s="1019"/>
      <c r="DP10" s="1020"/>
      <c r="DQ10" s="1018" t="s">
        <v>560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549</v>
      </c>
      <c r="BT11" s="1044"/>
      <c r="BU11" s="1044"/>
      <c r="BV11" s="1044"/>
      <c r="BW11" s="1044"/>
      <c r="BX11" s="1044"/>
      <c r="BY11" s="1044"/>
      <c r="BZ11" s="1044"/>
      <c r="CA11" s="1044"/>
      <c r="CB11" s="1044"/>
      <c r="CC11" s="1044"/>
      <c r="CD11" s="1044"/>
      <c r="CE11" s="1044"/>
      <c r="CF11" s="1044"/>
      <c r="CG11" s="1045"/>
      <c r="CH11" s="1018">
        <v>-4</v>
      </c>
      <c r="CI11" s="1019"/>
      <c r="CJ11" s="1019"/>
      <c r="CK11" s="1019"/>
      <c r="CL11" s="1020"/>
      <c r="CM11" s="1018">
        <v>34</v>
      </c>
      <c r="CN11" s="1019"/>
      <c r="CO11" s="1019"/>
      <c r="CP11" s="1019"/>
      <c r="CQ11" s="1020"/>
      <c r="CR11" s="1018">
        <v>63</v>
      </c>
      <c r="CS11" s="1019"/>
      <c r="CT11" s="1019"/>
      <c r="CU11" s="1019"/>
      <c r="CV11" s="1020"/>
      <c r="CW11" s="1018" t="s">
        <v>560</v>
      </c>
      <c r="CX11" s="1019"/>
      <c r="CY11" s="1019"/>
      <c r="CZ11" s="1019"/>
      <c r="DA11" s="1020"/>
      <c r="DB11" s="1018" t="s">
        <v>560</v>
      </c>
      <c r="DC11" s="1019"/>
      <c r="DD11" s="1019"/>
      <c r="DE11" s="1019"/>
      <c r="DF11" s="1020"/>
      <c r="DG11" s="1018" t="s">
        <v>560</v>
      </c>
      <c r="DH11" s="1019"/>
      <c r="DI11" s="1019"/>
      <c r="DJ11" s="1019"/>
      <c r="DK11" s="1020"/>
      <c r="DL11" s="1018" t="s">
        <v>560</v>
      </c>
      <c r="DM11" s="1019"/>
      <c r="DN11" s="1019"/>
      <c r="DO11" s="1019"/>
      <c r="DP11" s="1020"/>
      <c r="DQ11" s="1018" t="s">
        <v>560</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545</v>
      </c>
      <c r="BT12" s="1044"/>
      <c r="BU12" s="1044"/>
      <c r="BV12" s="1044"/>
      <c r="BW12" s="1044"/>
      <c r="BX12" s="1044"/>
      <c r="BY12" s="1044"/>
      <c r="BZ12" s="1044"/>
      <c r="CA12" s="1044"/>
      <c r="CB12" s="1044"/>
      <c r="CC12" s="1044"/>
      <c r="CD12" s="1044"/>
      <c r="CE12" s="1044"/>
      <c r="CF12" s="1044"/>
      <c r="CG12" s="1045"/>
      <c r="CH12" s="1018">
        <v>9</v>
      </c>
      <c r="CI12" s="1019"/>
      <c r="CJ12" s="1019"/>
      <c r="CK12" s="1019"/>
      <c r="CL12" s="1020"/>
      <c r="CM12" s="1018">
        <v>65</v>
      </c>
      <c r="CN12" s="1019"/>
      <c r="CO12" s="1019"/>
      <c r="CP12" s="1019"/>
      <c r="CQ12" s="1020"/>
      <c r="CR12" s="1018">
        <v>35</v>
      </c>
      <c r="CS12" s="1019"/>
      <c r="CT12" s="1019"/>
      <c r="CU12" s="1019"/>
      <c r="CV12" s="1020"/>
      <c r="CW12" s="1018" t="s">
        <v>560</v>
      </c>
      <c r="CX12" s="1019"/>
      <c r="CY12" s="1019"/>
      <c r="CZ12" s="1019"/>
      <c r="DA12" s="1020"/>
      <c r="DB12" s="1018" t="s">
        <v>560</v>
      </c>
      <c r="DC12" s="1019"/>
      <c r="DD12" s="1019"/>
      <c r="DE12" s="1019"/>
      <c r="DF12" s="1020"/>
      <c r="DG12" s="1018" t="s">
        <v>560</v>
      </c>
      <c r="DH12" s="1019"/>
      <c r="DI12" s="1019"/>
      <c r="DJ12" s="1019"/>
      <c r="DK12" s="1020"/>
      <c r="DL12" s="1018" t="s">
        <v>560</v>
      </c>
      <c r="DM12" s="1019"/>
      <c r="DN12" s="1019"/>
      <c r="DO12" s="1019"/>
      <c r="DP12" s="1020"/>
      <c r="DQ12" s="1018" t="s">
        <v>560</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550</v>
      </c>
      <c r="BT13" s="1044"/>
      <c r="BU13" s="1044"/>
      <c r="BV13" s="1044"/>
      <c r="BW13" s="1044"/>
      <c r="BX13" s="1044"/>
      <c r="BY13" s="1044"/>
      <c r="BZ13" s="1044"/>
      <c r="CA13" s="1044"/>
      <c r="CB13" s="1044"/>
      <c r="CC13" s="1044"/>
      <c r="CD13" s="1044"/>
      <c r="CE13" s="1044"/>
      <c r="CF13" s="1044"/>
      <c r="CG13" s="1045"/>
      <c r="CH13" s="1018">
        <v>1</v>
      </c>
      <c r="CI13" s="1019"/>
      <c r="CJ13" s="1019"/>
      <c r="CK13" s="1019"/>
      <c r="CL13" s="1020"/>
      <c r="CM13" s="1018">
        <v>289</v>
      </c>
      <c r="CN13" s="1019"/>
      <c r="CO13" s="1019"/>
      <c r="CP13" s="1019"/>
      <c r="CQ13" s="1020"/>
      <c r="CR13" s="1018">
        <v>24</v>
      </c>
      <c r="CS13" s="1019"/>
      <c r="CT13" s="1019"/>
      <c r="CU13" s="1019"/>
      <c r="CV13" s="1020"/>
      <c r="CW13" s="1018" t="s">
        <v>560</v>
      </c>
      <c r="CX13" s="1019"/>
      <c r="CY13" s="1019"/>
      <c r="CZ13" s="1019"/>
      <c r="DA13" s="1020"/>
      <c r="DB13" s="1018" t="s">
        <v>560</v>
      </c>
      <c r="DC13" s="1019"/>
      <c r="DD13" s="1019"/>
      <c r="DE13" s="1019"/>
      <c r="DF13" s="1020"/>
      <c r="DG13" s="1018" t="s">
        <v>560</v>
      </c>
      <c r="DH13" s="1019"/>
      <c r="DI13" s="1019"/>
      <c r="DJ13" s="1019"/>
      <c r="DK13" s="1020"/>
      <c r="DL13" s="1018" t="s">
        <v>560</v>
      </c>
      <c r="DM13" s="1019"/>
      <c r="DN13" s="1019"/>
      <c r="DO13" s="1019"/>
      <c r="DP13" s="1020"/>
      <c r="DQ13" s="1018" t="s">
        <v>560</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33318</v>
      </c>
      <c r="R23" s="1098"/>
      <c r="S23" s="1098"/>
      <c r="T23" s="1098"/>
      <c r="U23" s="1098"/>
      <c r="V23" s="1098">
        <v>31985</v>
      </c>
      <c r="W23" s="1098"/>
      <c r="X23" s="1098"/>
      <c r="Y23" s="1098"/>
      <c r="Z23" s="1098"/>
      <c r="AA23" s="1098">
        <v>1333</v>
      </c>
      <c r="AB23" s="1098"/>
      <c r="AC23" s="1098"/>
      <c r="AD23" s="1098"/>
      <c r="AE23" s="1099"/>
      <c r="AF23" s="1100">
        <v>1273</v>
      </c>
      <c r="AG23" s="1098"/>
      <c r="AH23" s="1098"/>
      <c r="AI23" s="1098"/>
      <c r="AJ23" s="1101"/>
      <c r="AK23" s="1102"/>
      <c r="AL23" s="1103"/>
      <c r="AM23" s="1103"/>
      <c r="AN23" s="1103"/>
      <c r="AO23" s="1103"/>
      <c r="AP23" s="1098">
        <v>36537</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6246</v>
      </c>
      <c r="R28" s="1083"/>
      <c r="S28" s="1083"/>
      <c r="T28" s="1083"/>
      <c r="U28" s="1083"/>
      <c r="V28" s="1083">
        <v>5905</v>
      </c>
      <c r="W28" s="1083"/>
      <c r="X28" s="1083"/>
      <c r="Y28" s="1083"/>
      <c r="Z28" s="1083"/>
      <c r="AA28" s="1083">
        <v>341</v>
      </c>
      <c r="AB28" s="1083"/>
      <c r="AC28" s="1083"/>
      <c r="AD28" s="1083"/>
      <c r="AE28" s="1084"/>
      <c r="AF28" s="1085">
        <v>341</v>
      </c>
      <c r="AG28" s="1083"/>
      <c r="AH28" s="1083"/>
      <c r="AI28" s="1083"/>
      <c r="AJ28" s="1086"/>
      <c r="AK28" s="1087">
        <v>430</v>
      </c>
      <c r="AL28" s="1075"/>
      <c r="AM28" s="1075"/>
      <c r="AN28" s="1075"/>
      <c r="AO28" s="1075"/>
      <c r="AP28" s="1075" t="s">
        <v>561</v>
      </c>
      <c r="AQ28" s="1075"/>
      <c r="AR28" s="1075"/>
      <c r="AS28" s="1075"/>
      <c r="AT28" s="1075"/>
      <c r="AU28" s="1075" t="s">
        <v>561</v>
      </c>
      <c r="AV28" s="1075"/>
      <c r="AW28" s="1075"/>
      <c r="AX28" s="1075"/>
      <c r="AY28" s="1075"/>
      <c r="AZ28" s="1076" t="s">
        <v>561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5940</v>
      </c>
      <c r="R29" s="1073"/>
      <c r="S29" s="1073"/>
      <c r="T29" s="1073"/>
      <c r="U29" s="1073"/>
      <c r="V29" s="1073">
        <v>5736</v>
      </c>
      <c r="W29" s="1073"/>
      <c r="X29" s="1073"/>
      <c r="Y29" s="1073"/>
      <c r="Z29" s="1073"/>
      <c r="AA29" s="1073">
        <v>204</v>
      </c>
      <c r="AB29" s="1073"/>
      <c r="AC29" s="1073"/>
      <c r="AD29" s="1073"/>
      <c r="AE29" s="1074"/>
      <c r="AF29" s="1048">
        <v>204</v>
      </c>
      <c r="AG29" s="1049"/>
      <c r="AH29" s="1049"/>
      <c r="AI29" s="1049"/>
      <c r="AJ29" s="1050"/>
      <c r="AK29" s="1009">
        <v>890</v>
      </c>
      <c r="AL29" s="1000"/>
      <c r="AM29" s="1000"/>
      <c r="AN29" s="1000"/>
      <c r="AO29" s="1000"/>
      <c r="AP29" s="1000" t="s">
        <v>561</v>
      </c>
      <c r="AQ29" s="1000"/>
      <c r="AR29" s="1000"/>
      <c r="AS29" s="1000"/>
      <c r="AT29" s="1000"/>
      <c r="AU29" s="1000" t="s">
        <v>561</v>
      </c>
      <c r="AV29" s="1000"/>
      <c r="AW29" s="1000"/>
      <c r="AX29" s="1000"/>
      <c r="AY29" s="1000"/>
      <c r="AZ29" s="1071" t="s">
        <v>563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709</v>
      </c>
      <c r="R30" s="1073"/>
      <c r="S30" s="1073"/>
      <c r="T30" s="1073"/>
      <c r="U30" s="1073"/>
      <c r="V30" s="1073">
        <v>708</v>
      </c>
      <c r="W30" s="1073"/>
      <c r="X30" s="1073"/>
      <c r="Y30" s="1073"/>
      <c r="Z30" s="1073"/>
      <c r="AA30" s="1073">
        <v>1</v>
      </c>
      <c r="AB30" s="1073"/>
      <c r="AC30" s="1073"/>
      <c r="AD30" s="1073"/>
      <c r="AE30" s="1074"/>
      <c r="AF30" s="1048">
        <v>1</v>
      </c>
      <c r="AG30" s="1049"/>
      <c r="AH30" s="1049"/>
      <c r="AI30" s="1049"/>
      <c r="AJ30" s="1050"/>
      <c r="AK30" s="1009">
        <v>272</v>
      </c>
      <c r="AL30" s="1000"/>
      <c r="AM30" s="1000"/>
      <c r="AN30" s="1000"/>
      <c r="AO30" s="1000"/>
      <c r="AP30" s="1000" t="s">
        <v>562</v>
      </c>
      <c r="AQ30" s="1000"/>
      <c r="AR30" s="1000"/>
      <c r="AS30" s="1000"/>
      <c r="AT30" s="1000"/>
      <c r="AU30" s="1000" t="s">
        <v>563</v>
      </c>
      <c r="AV30" s="1000"/>
      <c r="AW30" s="1000"/>
      <c r="AX30" s="1000"/>
      <c r="AY30" s="1000"/>
      <c r="AZ30" s="1071" t="s">
        <v>562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46</v>
      </c>
      <c r="R31" s="1073"/>
      <c r="S31" s="1073"/>
      <c r="T31" s="1073"/>
      <c r="U31" s="1073"/>
      <c r="V31" s="1073">
        <v>42</v>
      </c>
      <c r="W31" s="1073"/>
      <c r="X31" s="1073"/>
      <c r="Y31" s="1073"/>
      <c r="Z31" s="1073"/>
      <c r="AA31" s="1073">
        <v>3</v>
      </c>
      <c r="AB31" s="1073"/>
      <c r="AC31" s="1073"/>
      <c r="AD31" s="1073"/>
      <c r="AE31" s="1074"/>
      <c r="AF31" s="1048">
        <v>3</v>
      </c>
      <c r="AG31" s="1049"/>
      <c r="AH31" s="1049"/>
      <c r="AI31" s="1049"/>
      <c r="AJ31" s="1050"/>
      <c r="AK31" s="1009">
        <v>20</v>
      </c>
      <c r="AL31" s="1000"/>
      <c r="AM31" s="1000"/>
      <c r="AN31" s="1000"/>
      <c r="AO31" s="1000"/>
      <c r="AP31" s="1000" t="s">
        <v>561</v>
      </c>
      <c r="AQ31" s="1000"/>
      <c r="AR31" s="1000"/>
      <c r="AS31" s="1000"/>
      <c r="AT31" s="1000"/>
      <c r="AU31" s="1000" t="s">
        <v>564</v>
      </c>
      <c r="AV31" s="1000"/>
      <c r="AW31" s="1000"/>
      <c r="AX31" s="1000"/>
      <c r="AY31" s="1000"/>
      <c r="AZ31" s="1071" t="s">
        <v>565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678</v>
      </c>
      <c r="R32" s="1073"/>
      <c r="S32" s="1073"/>
      <c r="T32" s="1073"/>
      <c r="U32" s="1073"/>
      <c r="V32" s="1073">
        <v>585</v>
      </c>
      <c r="W32" s="1073"/>
      <c r="X32" s="1073"/>
      <c r="Y32" s="1073"/>
      <c r="Z32" s="1073"/>
      <c r="AA32" s="1073">
        <v>93</v>
      </c>
      <c r="AB32" s="1073"/>
      <c r="AC32" s="1073"/>
      <c r="AD32" s="1073"/>
      <c r="AE32" s="1074"/>
      <c r="AF32" s="1048">
        <v>1512</v>
      </c>
      <c r="AG32" s="1049"/>
      <c r="AH32" s="1049"/>
      <c r="AI32" s="1049"/>
      <c r="AJ32" s="1050"/>
      <c r="AK32" s="1009">
        <v>103</v>
      </c>
      <c r="AL32" s="1000"/>
      <c r="AM32" s="1000"/>
      <c r="AN32" s="1000"/>
      <c r="AO32" s="1000"/>
      <c r="AP32" s="1000">
        <v>4367</v>
      </c>
      <c r="AQ32" s="1000"/>
      <c r="AR32" s="1000"/>
      <c r="AS32" s="1000"/>
      <c r="AT32" s="1000"/>
      <c r="AU32" s="1000">
        <v>1117</v>
      </c>
      <c r="AV32" s="1000"/>
      <c r="AW32" s="1000"/>
      <c r="AX32" s="1000"/>
      <c r="AY32" s="1000"/>
      <c r="AZ32" s="1071" t="s">
        <v>565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1395</v>
      </c>
      <c r="R33" s="1073"/>
      <c r="S33" s="1073"/>
      <c r="T33" s="1073"/>
      <c r="U33" s="1073"/>
      <c r="V33" s="1073">
        <v>1489</v>
      </c>
      <c r="W33" s="1073"/>
      <c r="X33" s="1073"/>
      <c r="Y33" s="1073"/>
      <c r="Z33" s="1073"/>
      <c r="AA33" s="1073">
        <v>-94</v>
      </c>
      <c r="AB33" s="1073"/>
      <c r="AC33" s="1073"/>
      <c r="AD33" s="1073"/>
      <c r="AE33" s="1074"/>
      <c r="AF33" s="1048">
        <v>1227</v>
      </c>
      <c r="AG33" s="1049"/>
      <c r="AH33" s="1049"/>
      <c r="AI33" s="1049"/>
      <c r="AJ33" s="1050"/>
      <c r="AK33" s="1009">
        <v>307</v>
      </c>
      <c r="AL33" s="1000"/>
      <c r="AM33" s="1000"/>
      <c r="AN33" s="1000"/>
      <c r="AO33" s="1000"/>
      <c r="AP33" s="1000">
        <v>1427</v>
      </c>
      <c r="AQ33" s="1000"/>
      <c r="AR33" s="1000"/>
      <c r="AS33" s="1000"/>
      <c r="AT33" s="1000"/>
      <c r="AU33" s="1000">
        <v>924</v>
      </c>
      <c r="AV33" s="1000"/>
      <c r="AW33" s="1000"/>
      <c r="AX33" s="1000"/>
      <c r="AY33" s="1000"/>
      <c r="AZ33" s="1071" t="s">
        <v>565</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260</v>
      </c>
      <c r="R34" s="1073"/>
      <c r="S34" s="1073"/>
      <c r="T34" s="1073"/>
      <c r="U34" s="1073"/>
      <c r="V34" s="1073">
        <v>258</v>
      </c>
      <c r="W34" s="1073"/>
      <c r="X34" s="1073"/>
      <c r="Y34" s="1073"/>
      <c r="Z34" s="1073"/>
      <c r="AA34" s="1073">
        <v>1</v>
      </c>
      <c r="AB34" s="1073"/>
      <c r="AC34" s="1073"/>
      <c r="AD34" s="1073"/>
      <c r="AE34" s="1074"/>
      <c r="AF34" s="1048">
        <v>314</v>
      </c>
      <c r="AG34" s="1049"/>
      <c r="AH34" s="1049"/>
      <c r="AI34" s="1049"/>
      <c r="AJ34" s="1050"/>
      <c r="AK34" s="1009">
        <v>68</v>
      </c>
      <c r="AL34" s="1000"/>
      <c r="AM34" s="1000"/>
      <c r="AN34" s="1000"/>
      <c r="AO34" s="1000"/>
      <c r="AP34" s="1000" t="s">
        <v>561</v>
      </c>
      <c r="AQ34" s="1000"/>
      <c r="AR34" s="1000"/>
      <c r="AS34" s="1000"/>
      <c r="AT34" s="1000"/>
      <c r="AU34" s="1000" t="s">
        <v>561</v>
      </c>
      <c r="AV34" s="1000"/>
      <c r="AW34" s="1000"/>
      <c r="AX34" s="1000"/>
      <c r="AY34" s="1000"/>
      <c r="AZ34" s="1071" t="s">
        <v>565</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982</v>
      </c>
      <c r="R35" s="1073"/>
      <c r="S35" s="1073"/>
      <c r="T35" s="1073"/>
      <c r="U35" s="1073"/>
      <c r="V35" s="1073">
        <v>970</v>
      </c>
      <c r="W35" s="1073"/>
      <c r="X35" s="1073"/>
      <c r="Y35" s="1073"/>
      <c r="Z35" s="1073"/>
      <c r="AA35" s="1073">
        <v>11</v>
      </c>
      <c r="AB35" s="1073"/>
      <c r="AC35" s="1073"/>
      <c r="AD35" s="1073"/>
      <c r="AE35" s="1074"/>
      <c r="AF35" s="1048">
        <v>5</v>
      </c>
      <c r="AG35" s="1049"/>
      <c r="AH35" s="1049"/>
      <c r="AI35" s="1049"/>
      <c r="AJ35" s="1050"/>
      <c r="AK35" s="1009">
        <v>413</v>
      </c>
      <c r="AL35" s="1000"/>
      <c r="AM35" s="1000"/>
      <c r="AN35" s="1000"/>
      <c r="AO35" s="1000"/>
      <c r="AP35" s="1000">
        <v>4906</v>
      </c>
      <c r="AQ35" s="1000"/>
      <c r="AR35" s="1000"/>
      <c r="AS35" s="1000"/>
      <c r="AT35" s="1000"/>
      <c r="AU35" s="1000">
        <v>3498</v>
      </c>
      <c r="AV35" s="1000"/>
      <c r="AW35" s="1000"/>
      <c r="AX35" s="1000"/>
      <c r="AY35" s="1000"/>
      <c r="AZ35" s="1071" t="s">
        <v>565</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1604</v>
      </c>
      <c r="R36" s="1073"/>
      <c r="S36" s="1073"/>
      <c r="T36" s="1073"/>
      <c r="U36" s="1073"/>
      <c r="V36" s="1073">
        <v>1529</v>
      </c>
      <c r="W36" s="1073"/>
      <c r="X36" s="1073"/>
      <c r="Y36" s="1073"/>
      <c r="Z36" s="1073"/>
      <c r="AA36" s="1073">
        <v>75</v>
      </c>
      <c r="AB36" s="1073"/>
      <c r="AC36" s="1073"/>
      <c r="AD36" s="1073"/>
      <c r="AE36" s="1074"/>
      <c r="AF36" s="1048">
        <v>71</v>
      </c>
      <c r="AG36" s="1049"/>
      <c r="AH36" s="1049"/>
      <c r="AI36" s="1049"/>
      <c r="AJ36" s="1050"/>
      <c r="AK36" s="1009">
        <v>927</v>
      </c>
      <c r="AL36" s="1000"/>
      <c r="AM36" s="1000"/>
      <c r="AN36" s="1000"/>
      <c r="AO36" s="1000"/>
      <c r="AP36" s="1000">
        <v>10182</v>
      </c>
      <c r="AQ36" s="1000"/>
      <c r="AR36" s="1000"/>
      <c r="AS36" s="1000"/>
      <c r="AT36" s="1000"/>
      <c r="AU36" s="1000">
        <v>8858</v>
      </c>
      <c r="AV36" s="1000"/>
      <c r="AW36" s="1000"/>
      <c r="AX36" s="1000"/>
      <c r="AY36" s="1000"/>
      <c r="AZ36" s="1071" t="s">
        <v>565</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391</v>
      </c>
      <c r="C37" s="1067"/>
      <c r="D37" s="1067"/>
      <c r="E37" s="1067"/>
      <c r="F37" s="1067"/>
      <c r="G37" s="1067"/>
      <c r="H37" s="1067"/>
      <c r="I37" s="1067"/>
      <c r="J37" s="1067"/>
      <c r="K37" s="1067"/>
      <c r="L37" s="1067"/>
      <c r="M37" s="1067"/>
      <c r="N37" s="1067"/>
      <c r="O37" s="1067"/>
      <c r="P37" s="1068"/>
      <c r="Q37" s="1072">
        <v>544</v>
      </c>
      <c r="R37" s="1073"/>
      <c r="S37" s="1073"/>
      <c r="T37" s="1073"/>
      <c r="U37" s="1073"/>
      <c r="V37" s="1073">
        <v>485</v>
      </c>
      <c r="W37" s="1073"/>
      <c r="X37" s="1073"/>
      <c r="Y37" s="1073"/>
      <c r="Z37" s="1073"/>
      <c r="AA37" s="1073">
        <v>59</v>
      </c>
      <c r="AB37" s="1073"/>
      <c r="AC37" s="1073"/>
      <c r="AD37" s="1073"/>
      <c r="AE37" s="1074"/>
      <c r="AF37" s="1048">
        <v>59</v>
      </c>
      <c r="AG37" s="1049"/>
      <c r="AH37" s="1049"/>
      <c r="AI37" s="1049"/>
      <c r="AJ37" s="1050"/>
      <c r="AK37" s="1009">
        <v>339</v>
      </c>
      <c r="AL37" s="1000"/>
      <c r="AM37" s="1000"/>
      <c r="AN37" s="1000"/>
      <c r="AO37" s="1000"/>
      <c r="AP37" s="1000">
        <v>2886</v>
      </c>
      <c r="AQ37" s="1000"/>
      <c r="AR37" s="1000"/>
      <c r="AS37" s="1000"/>
      <c r="AT37" s="1000"/>
      <c r="AU37" s="1000">
        <v>2658</v>
      </c>
      <c r="AV37" s="1000"/>
      <c r="AW37" s="1000"/>
      <c r="AX37" s="1000"/>
      <c r="AY37" s="1000"/>
      <c r="AZ37" s="1071" t="s">
        <v>565</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392</v>
      </c>
      <c r="C38" s="1067"/>
      <c r="D38" s="1067"/>
      <c r="E38" s="1067"/>
      <c r="F38" s="1067"/>
      <c r="G38" s="1067"/>
      <c r="H38" s="1067"/>
      <c r="I38" s="1067"/>
      <c r="J38" s="1067"/>
      <c r="K38" s="1067"/>
      <c r="L38" s="1067"/>
      <c r="M38" s="1067"/>
      <c r="N38" s="1067"/>
      <c r="O38" s="1067"/>
      <c r="P38" s="1068"/>
      <c r="Q38" s="1072">
        <v>120</v>
      </c>
      <c r="R38" s="1073"/>
      <c r="S38" s="1073"/>
      <c r="T38" s="1073"/>
      <c r="U38" s="1073"/>
      <c r="V38" s="1073">
        <v>118</v>
      </c>
      <c r="W38" s="1073"/>
      <c r="X38" s="1073"/>
      <c r="Y38" s="1073"/>
      <c r="Z38" s="1073"/>
      <c r="AA38" s="1073">
        <v>1</v>
      </c>
      <c r="AB38" s="1073"/>
      <c r="AC38" s="1073"/>
      <c r="AD38" s="1073"/>
      <c r="AE38" s="1074"/>
      <c r="AF38" s="1048">
        <v>1</v>
      </c>
      <c r="AG38" s="1049"/>
      <c r="AH38" s="1049"/>
      <c r="AI38" s="1049"/>
      <c r="AJ38" s="1050"/>
      <c r="AK38" s="1009">
        <v>82</v>
      </c>
      <c r="AL38" s="1000"/>
      <c r="AM38" s="1000"/>
      <c r="AN38" s="1000"/>
      <c r="AO38" s="1000"/>
      <c r="AP38" s="1000">
        <v>508</v>
      </c>
      <c r="AQ38" s="1000"/>
      <c r="AR38" s="1000"/>
      <c r="AS38" s="1000"/>
      <c r="AT38" s="1000"/>
      <c r="AU38" s="1000">
        <v>431</v>
      </c>
      <c r="AV38" s="1000"/>
      <c r="AW38" s="1000"/>
      <c r="AX38" s="1000"/>
      <c r="AY38" s="1000"/>
      <c r="AZ38" s="1071" t="s">
        <v>565</v>
      </c>
      <c r="BA38" s="1071"/>
      <c r="BB38" s="1071"/>
      <c r="BC38" s="1071"/>
      <c r="BD38" s="1071"/>
      <c r="BE38" s="1061" t="s">
        <v>389</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393</v>
      </c>
      <c r="C39" s="1067"/>
      <c r="D39" s="1067"/>
      <c r="E39" s="1067"/>
      <c r="F39" s="1067"/>
      <c r="G39" s="1067"/>
      <c r="H39" s="1067"/>
      <c r="I39" s="1067"/>
      <c r="J39" s="1067"/>
      <c r="K39" s="1067"/>
      <c r="L39" s="1067"/>
      <c r="M39" s="1067"/>
      <c r="N39" s="1067"/>
      <c r="O39" s="1067"/>
      <c r="P39" s="1068"/>
      <c r="Q39" s="1072">
        <v>29</v>
      </c>
      <c r="R39" s="1073"/>
      <c r="S39" s="1073"/>
      <c r="T39" s="1073"/>
      <c r="U39" s="1073"/>
      <c r="V39" s="1073">
        <v>29</v>
      </c>
      <c r="W39" s="1073"/>
      <c r="X39" s="1073"/>
      <c r="Y39" s="1073"/>
      <c r="Z39" s="1073"/>
      <c r="AA39" s="1073">
        <v>0</v>
      </c>
      <c r="AB39" s="1073"/>
      <c r="AC39" s="1073"/>
      <c r="AD39" s="1073"/>
      <c r="AE39" s="1074"/>
      <c r="AF39" s="1048">
        <v>0</v>
      </c>
      <c r="AG39" s="1049"/>
      <c r="AH39" s="1049"/>
      <c r="AI39" s="1049"/>
      <c r="AJ39" s="1050"/>
      <c r="AK39" s="1009">
        <v>29</v>
      </c>
      <c r="AL39" s="1000"/>
      <c r="AM39" s="1000"/>
      <c r="AN39" s="1000"/>
      <c r="AO39" s="1000"/>
      <c r="AP39" s="1000">
        <v>17</v>
      </c>
      <c r="AQ39" s="1000"/>
      <c r="AR39" s="1000"/>
      <c r="AS39" s="1000"/>
      <c r="AT39" s="1000"/>
      <c r="AU39" s="1000">
        <v>1</v>
      </c>
      <c r="AV39" s="1000"/>
      <c r="AW39" s="1000"/>
      <c r="AX39" s="1000"/>
      <c r="AY39" s="1000"/>
      <c r="AZ39" s="1071" t="s">
        <v>565</v>
      </c>
      <c r="BA39" s="1071"/>
      <c r="BB39" s="1071"/>
      <c r="BC39" s="1071"/>
      <c r="BD39" s="1071"/>
      <c r="BE39" s="1061" t="s">
        <v>389</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394</v>
      </c>
      <c r="C40" s="1067"/>
      <c r="D40" s="1067"/>
      <c r="E40" s="1067"/>
      <c r="F40" s="1067"/>
      <c r="G40" s="1067"/>
      <c r="H40" s="1067"/>
      <c r="I40" s="1067"/>
      <c r="J40" s="1067"/>
      <c r="K40" s="1067"/>
      <c r="L40" s="1067"/>
      <c r="M40" s="1067"/>
      <c r="N40" s="1067"/>
      <c r="O40" s="1067"/>
      <c r="P40" s="1068"/>
      <c r="Q40" s="1072">
        <v>6</v>
      </c>
      <c r="R40" s="1073"/>
      <c r="S40" s="1073"/>
      <c r="T40" s="1073"/>
      <c r="U40" s="1073"/>
      <c r="V40" s="1073">
        <v>6</v>
      </c>
      <c r="W40" s="1073"/>
      <c r="X40" s="1073"/>
      <c r="Y40" s="1073"/>
      <c r="Z40" s="1073"/>
      <c r="AA40" s="1073">
        <v>0</v>
      </c>
      <c r="AB40" s="1073"/>
      <c r="AC40" s="1073"/>
      <c r="AD40" s="1073"/>
      <c r="AE40" s="1074"/>
      <c r="AF40" s="1048" t="s">
        <v>222</v>
      </c>
      <c r="AG40" s="1049"/>
      <c r="AH40" s="1049"/>
      <c r="AI40" s="1049"/>
      <c r="AJ40" s="1050"/>
      <c r="AK40" s="1009">
        <v>6</v>
      </c>
      <c r="AL40" s="1000"/>
      <c r="AM40" s="1000"/>
      <c r="AN40" s="1000"/>
      <c r="AO40" s="1000"/>
      <c r="AP40" s="1000" t="s">
        <v>561</v>
      </c>
      <c r="AQ40" s="1000"/>
      <c r="AR40" s="1000"/>
      <c r="AS40" s="1000"/>
      <c r="AT40" s="1000"/>
      <c r="AU40" s="1000" t="s">
        <v>561</v>
      </c>
      <c r="AV40" s="1000"/>
      <c r="AW40" s="1000"/>
      <c r="AX40" s="1000"/>
      <c r="AY40" s="1000"/>
      <c r="AZ40" s="1071" t="s">
        <v>565</v>
      </c>
      <c r="BA40" s="1071"/>
      <c r="BB40" s="1071"/>
      <c r="BC40" s="1071"/>
      <c r="BD40" s="1071"/>
      <c r="BE40" s="1061" t="s">
        <v>389</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395</v>
      </c>
      <c r="C41" s="1067"/>
      <c r="D41" s="1067"/>
      <c r="E41" s="1067"/>
      <c r="F41" s="1067"/>
      <c r="G41" s="1067"/>
      <c r="H41" s="1067"/>
      <c r="I41" s="1067"/>
      <c r="J41" s="1067"/>
      <c r="K41" s="1067"/>
      <c r="L41" s="1067"/>
      <c r="M41" s="1067"/>
      <c r="N41" s="1067"/>
      <c r="O41" s="1067"/>
      <c r="P41" s="1068"/>
      <c r="Q41" s="1072">
        <v>135</v>
      </c>
      <c r="R41" s="1073"/>
      <c r="S41" s="1073"/>
      <c r="T41" s="1073"/>
      <c r="U41" s="1073"/>
      <c r="V41" s="1073">
        <v>115</v>
      </c>
      <c r="W41" s="1073"/>
      <c r="X41" s="1073"/>
      <c r="Y41" s="1073"/>
      <c r="Z41" s="1073"/>
      <c r="AA41" s="1073">
        <v>20</v>
      </c>
      <c r="AB41" s="1073"/>
      <c r="AC41" s="1073"/>
      <c r="AD41" s="1073"/>
      <c r="AE41" s="1074"/>
      <c r="AF41" s="1048">
        <v>20</v>
      </c>
      <c r="AG41" s="1049"/>
      <c r="AH41" s="1049"/>
      <c r="AI41" s="1049"/>
      <c r="AJ41" s="1050"/>
      <c r="AK41" s="1009" t="s">
        <v>561</v>
      </c>
      <c r="AL41" s="1000"/>
      <c r="AM41" s="1000"/>
      <c r="AN41" s="1000"/>
      <c r="AO41" s="1000"/>
      <c r="AP41" s="1000" t="s">
        <v>561</v>
      </c>
      <c r="AQ41" s="1000"/>
      <c r="AR41" s="1000"/>
      <c r="AS41" s="1000"/>
      <c r="AT41" s="1000"/>
      <c r="AU41" s="1000" t="s">
        <v>562</v>
      </c>
      <c r="AV41" s="1000"/>
      <c r="AW41" s="1000"/>
      <c r="AX41" s="1000"/>
      <c r="AY41" s="1000"/>
      <c r="AZ41" s="1071" t="s">
        <v>565</v>
      </c>
      <c r="BA41" s="1071"/>
      <c r="BB41" s="1071"/>
      <c r="BC41" s="1071"/>
      <c r="BD41" s="1071"/>
      <c r="BE41" s="1061" t="s">
        <v>389</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3758</v>
      </c>
      <c r="AG63" s="988"/>
      <c r="AH63" s="988"/>
      <c r="AI63" s="988"/>
      <c r="AJ63" s="1059"/>
      <c r="AK63" s="1060"/>
      <c r="AL63" s="992"/>
      <c r="AM63" s="992"/>
      <c r="AN63" s="992"/>
      <c r="AO63" s="992"/>
      <c r="AP63" s="988">
        <v>24293</v>
      </c>
      <c r="AQ63" s="988"/>
      <c r="AR63" s="988"/>
      <c r="AS63" s="988"/>
      <c r="AT63" s="988"/>
      <c r="AU63" s="988">
        <v>17487</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400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551</v>
      </c>
      <c r="C68" s="1015"/>
      <c r="D68" s="1015"/>
      <c r="E68" s="1015"/>
      <c r="F68" s="1015"/>
      <c r="G68" s="1015"/>
      <c r="H68" s="1015"/>
      <c r="I68" s="1015"/>
      <c r="J68" s="1015"/>
      <c r="K68" s="1015"/>
      <c r="L68" s="1015"/>
      <c r="M68" s="1015"/>
      <c r="N68" s="1015"/>
      <c r="O68" s="1015"/>
      <c r="P68" s="1016"/>
      <c r="Q68" s="1017">
        <v>6567</v>
      </c>
      <c r="R68" s="1011"/>
      <c r="S68" s="1011"/>
      <c r="T68" s="1011"/>
      <c r="U68" s="1011"/>
      <c r="V68" s="1011">
        <v>7247</v>
      </c>
      <c r="W68" s="1011"/>
      <c r="X68" s="1011"/>
      <c r="Y68" s="1011"/>
      <c r="Z68" s="1011"/>
      <c r="AA68" s="1011">
        <v>-680</v>
      </c>
      <c r="AB68" s="1011"/>
      <c r="AC68" s="1011"/>
      <c r="AD68" s="1011"/>
      <c r="AE68" s="1011"/>
      <c r="AF68" s="1011">
        <v>3600</v>
      </c>
      <c r="AG68" s="1011"/>
      <c r="AH68" s="1011"/>
      <c r="AI68" s="1011"/>
      <c r="AJ68" s="1011"/>
      <c r="AK68" s="1011">
        <v>0</v>
      </c>
      <c r="AL68" s="1011"/>
      <c r="AM68" s="1011"/>
      <c r="AN68" s="1011"/>
      <c r="AO68" s="1011"/>
      <c r="AP68" s="1011">
        <v>30263</v>
      </c>
      <c r="AQ68" s="1011"/>
      <c r="AR68" s="1011"/>
      <c r="AS68" s="1011"/>
      <c r="AT68" s="1011"/>
      <c r="AU68" s="1011">
        <v>173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552</v>
      </c>
      <c r="C69" s="1004"/>
      <c r="D69" s="1004"/>
      <c r="E69" s="1004"/>
      <c r="F69" s="1004"/>
      <c r="G69" s="1004"/>
      <c r="H69" s="1004"/>
      <c r="I69" s="1004"/>
      <c r="J69" s="1004"/>
      <c r="K69" s="1004"/>
      <c r="L69" s="1004"/>
      <c r="M69" s="1004"/>
      <c r="N69" s="1004"/>
      <c r="O69" s="1004"/>
      <c r="P69" s="1005"/>
      <c r="Q69" s="1006">
        <v>67</v>
      </c>
      <c r="R69" s="1000"/>
      <c r="S69" s="1000"/>
      <c r="T69" s="1000"/>
      <c r="U69" s="1000"/>
      <c r="V69" s="1000">
        <v>64</v>
      </c>
      <c r="W69" s="1000"/>
      <c r="X69" s="1000"/>
      <c r="Y69" s="1000"/>
      <c r="Z69" s="1000"/>
      <c r="AA69" s="1000">
        <v>3</v>
      </c>
      <c r="AB69" s="1000"/>
      <c r="AC69" s="1000"/>
      <c r="AD69" s="1000"/>
      <c r="AE69" s="1000"/>
      <c r="AF69" s="1000">
        <v>3</v>
      </c>
      <c r="AG69" s="1000"/>
      <c r="AH69" s="1000"/>
      <c r="AI69" s="1000"/>
      <c r="AJ69" s="1000"/>
      <c r="AK69" s="1000">
        <v>2</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553</v>
      </c>
      <c r="C70" s="1004"/>
      <c r="D70" s="1004"/>
      <c r="E70" s="1004"/>
      <c r="F70" s="1004"/>
      <c r="G70" s="1004"/>
      <c r="H70" s="1004"/>
      <c r="I70" s="1004"/>
      <c r="J70" s="1004"/>
      <c r="K70" s="1004"/>
      <c r="L70" s="1004"/>
      <c r="M70" s="1004"/>
      <c r="N70" s="1004"/>
      <c r="O70" s="1004"/>
      <c r="P70" s="1005"/>
      <c r="Q70" s="1006">
        <v>263837</v>
      </c>
      <c r="R70" s="1000"/>
      <c r="S70" s="1000"/>
      <c r="T70" s="1000"/>
      <c r="U70" s="1000"/>
      <c r="V70" s="1000">
        <v>263732</v>
      </c>
      <c r="W70" s="1000"/>
      <c r="X70" s="1000"/>
      <c r="Y70" s="1000"/>
      <c r="Z70" s="1000"/>
      <c r="AA70" s="1000">
        <v>104</v>
      </c>
      <c r="AB70" s="1000"/>
      <c r="AC70" s="1000"/>
      <c r="AD70" s="1000"/>
      <c r="AE70" s="1000"/>
      <c r="AF70" s="1000">
        <v>104</v>
      </c>
      <c r="AG70" s="1000"/>
      <c r="AH70" s="1000"/>
      <c r="AI70" s="1000"/>
      <c r="AJ70" s="1000"/>
      <c r="AK70" s="1000">
        <v>5790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554</v>
      </c>
      <c r="C71" s="1004"/>
      <c r="D71" s="1004"/>
      <c r="E71" s="1004"/>
      <c r="F71" s="1004"/>
      <c r="G71" s="1004"/>
      <c r="H71" s="1004"/>
      <c r="I71" s="1004"/>
      <c r="J71" s="1004"/>
      <c r="K71" s="1004"/>
      <c r="L71" s="1004"/>
      <c r="M71" s="1004"/>
      <c r="N71" s="1004"/>
      <c r="O71" s="1004"/>
      <c r="P71" s="1005"/>
      <c r="Q71" s="1006">
        <v>7534</v>
      </c>
      <c r="R71" s="1000"/>
      <c r="S71" s="1000"/>
      <c r="T71" s="1000"/>
      <c r="U71" s="1000"/>
      <c r="V71" s="1000">
        <v>7409</v>
      </c>
      <c r="W71" s="1000"/>
      <c r="X71" s="1000"/>
      <c r="Y71" s="1000"/>
      <c r="Z71" s="1000"/>
      <c r="AA71" s="1000">
        <v>125</v>
      </c>
      <c r="AB71" s="1000"/>
      <c r="AC71" s="1000"/>
      <c r="AD71" s="1000"/>
      <c r="AE71" s="1000"/>
      <c r="AF71" s="1000">
        <v>125</v>
      </c>
      <c r="AG71" s="1000"/>
      <c r="AH71" s="1000"/>
      <c r="AI71" s="1000"/>
      <c r="AJ71" s="1000"/>
      <c r="AK71" s="1000">
        <v>564</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555</v>
      </c>
      <c r="C72" s="1004"/>
      <c r="D72" s="1004"/>
      <c r="E72" s="1004"/>
      <c r="F72" s="1004"/>
      <c r="G72" s="1004"/>
      <c r="H72" s="1004"/>
      <c r="I72" s="1004"/>
      <c r="J72" s="1004"/>
      <c r="K72" s="1004"/>
      <c r="L72" s="1004"/>
      <c r="M72" s="1004"/>
      <c r="N72" s="1004"/>
      <c r="O72" s="1004"/>
      <c r="P72" s="1005"/>
      <c r="Q72" s="1006">
        <v>1184</v>
      </c>
      <c r="R72" s="1000"/>
      <c r="S72" s="1000"/>
      <c r="T72" s="1000"/>
      <c r="U72" s="1000"/>
      <c r="V72" s="1000">
        <v>655</v>
      </c>
      <c r="W72" s="1000"/>
      <c r="X72" s="1000"/>
      <c r="Y72" s="1000"/>
      <c r="Z72" s="1000"/>
      <c r="AA72" s="1000">
        <v>529</v>
      </c>
      <c r="AB72" s="1000"/>
      <c r="AC72" s="1000"/>
      <c r="AD72" s="1000"/>
      <c r="AE72" s="1000"/>
      <c r="AF72" s="1000">
        <v>529</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566</v>
      </c>
      <c r="C73" s="1004"/>
      <c r="D73" s="1004"/>
      <c r="E73" s="1004"/>
      <c r="F73" s="1004"/>
      <c r="G73" s="1004"/>
      <c r="H73" s="1004"/>
      <c r="I73" s="1004"/>
      <c r="J73" s="1004"/>
      <c r="K73" s="1004"/>
      <c r="L73" s="1004"/>
      <c r="M73" s="1004"/>
      <c r="N73" s="1004"/>
      <c r="O73" s="1004"/>
      <c r="P73" s="1005"/>
      <c r="Q73" s="1006">
        <v>231</v>
      </c>
      <c r="R73" s="1000"/>
      <c r="S73" s="1000"/>
      <c r="T73" s="1000"/>
      <c r="U73" s="1000"/>
      <c r="V73" s="1000">
        <v>206</v>
      </c>
      <c r="W73" s="1000"/>
      <c r="X73" s="1000"/>
      <c r="Y73" s="1000"/>
      <c r="Z73" s="1000"/>
      <c r="AA73" s="1000">
        <v>25</v>
      </c>
      <c r="AB73" s="1000"/>
      <c r="AC73" s="1000"/>
      <c r="AD73" s="1000"/>
      <c r="AE73" s="1000"/>
      <c r="AF73" s="1000">
        <v>25</v>
      </c>
      <c r="AG73" s="1000"/>
      <c r="AH73" s="1000"/>
      <c r="AI73" s="1000"/>
      <c r="AJ73" s="1000"/>
      <c r="AK73" s="1000">
        <v>231</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556</v>
      </c>
      <c r="C74" s="1004"/>
      <c r="D74" s="1004"/>
      <c r="E74" s="1004"/>
      <c r="F74" s="1004"/>
      <c r="G74" s="1004"/>
      <c r="H74" s="1004"/>
      <c r="I74" s="1004"/>
      <c r="J74" s="1004"/>
      <c r="K74" s="1004"/>
      <c r="L74" s="1004"/>
      <c r="M74" s="1004"/>
      <c r="N74" s="1004"/>
      <c r="O74" s="1004"/>
      <c r="P74" s="1005"/>
      <c r="Q74" s="1006">
        <v>6</v>
      </c>
      <c r="R74" s="1000"/>
      <c r="S74" s="1000"/>
      <c r="T74" s="1000"/>
      <c r="U74" s="1000"/>
      <c r="V74" s="1000">
        <v>3</v>
      </c>
      <c r="W74" s="1000"/>
      <c r="X74" s="1000"/>
      <c r="Y74" s="1000"/>
      <c r="Z74" s="1000"/>
      <c r="AA74" s="1000">
        <v>3</v>
      </c>
      <c r="AB74" s="1000"/>
      <c r="AC74" s="1000"/>
      <c r="AD74" s="1000"/>
      <c r="AE74" s="1000"/>
      <c r="AF74" s="1000">
        <v>3</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557</v>
      </c>
      <c r="C75" s="1004"/>
      <c r="D75" s="1004"/>
      <c r="E75" s="1004"/>
      <c r="F75" s="1004"/>
      <c r="G75" s="1004"/>
      <c r="H75" s="1004"/>
      <c r="I75" s="1004"/>
      <c r="J75" s="1004"/>
      <c r="K75" s="1004"/>
      <c r="L75" s="1004"/>
      <c r="M75" s="1004"/>
      <c r="N75" s="1004"/>
      <c r="O75" s="1004"/>
      <c r="P75" s="1005"/>
      <c r="Q75" s="1007">
        <v>107</v>
      </c>
      <c r="R75" s="1008"/>
      <c r="S75" s="1008"/>
      <c r="T75" s="1008"/>
      <c r="U75" s="1009"/>
      <c r="V75" s="1010">
        <v>73</v>
      </c>
      <c r="W75" s="1008"/>
      <c r="X75" s="1008"/>
      <c r="Y75" s="1008"/>
      <c r="Z75" s="1009"/>
      <c r="AA75" s="1010">
        <v>34</v>
      </c>
      <c r="AB75" s="1008"/>
      <c r="AC75" s="1008"/>
      <c r="AD75" s="1008"/>
      <c r="AE75" s="1009"/>
      <c r="AF75" s="1010">
        <v>34</v>
      </c>
      <c r="AG75" s="1008"/>
      <c r="AH75" s="1008"/>
      <c r="AI75" s="1008"/>
      <c r="AJ75" s="1009"/>
      <c r="AK75" s="1010">
        <v>10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558</v>
      </c>
      <c r="C76" s="1004"/>
      <c r="D76" s="1004"/>
      <c r="E76" s="1004"/>
      <c r="F76" s="1004"/>
      <c r="G76" s="1004"/>
      <c r="H76" s="1004"/>
      <c r="I76" s="1004"/>
      <c r="J76" s="1004"/>
      <c r="K76" s="1004"/>
      <c r="L76" s="1004"/>
      <c r="M76" s="1004"/>
      <c r="N76" s="1004"/>
      <c r="O76" s="1004"/>
      <c r="P76" s="1005"/>
      <c r="Q76" s="1007">
        <v>293</v>
      </c>
      <c r="R76" s="1008"/>
      <c r="S76" s="1008"/>
      <c r="T76" s="1008"/>
      <c r="U76" s="1009"/>
      <c r="V76" s="1010">
        <v>278</v>
      </c>
      <c r="W76" s="1008"/>
      <c r="X76" s="1008"/>
      <c r="Y76" s="1008"/>
      <c r="Z76" s="1009"/>
      <c r="AA76" s="1010">
        <v>15</v>
      </c>
      <c r="AB76" s="1008"/>
      <c r="AC76" s="1008"/>
      <c r="AD76" s="1008"/>
      <c r="AE76" s="1009"/>
      <c r="AF76" s="1010">
        <v>15</v>
      </c>
      <c r="AG76" s="1008"/>
      <c r="AH76" s="1008"/>
      <c r="AI76" s="1008"/>
      <c r="AJ76" s="1009"/>
      <c r="AK76" s="1010">
        <v>11</v>
      </c>
      <c r="AL76" s="1008"/>
      <c r="AM76" s="1008"/>
      <c r="AN76" s="1008"/>
      <c r="AO76" s="1009"/>
      <c r="AP76" s="1010" t="s">
        <v>561</v>
      </c>
      <c r="AQ76" s="1008"/>
      <c r="AR76" s="1008"/>
      <c r="AS76" s="1008"/>
      <c r="AT76" s="1009"/>
      <c r="AU76" s="1010" t="s">
        <v>562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4438</v>
      </c>
      <c r="AG88" s="988"/>
      <c r="AH88" s="988"/>
      <c r="AI88" s="988"/>
      <c r="AJ88" s="988"/>
      <c r="AK88" s="992"/>
      <c r="AL88" s="992"/>
      <c r="AM88" s="992"/>
      <c r="AN88" s="992"/>
      <c r="AO88" s="992"/>
      <c r="AP88" s="988">
        <v>30263</v>
      </c>
      <c r="AQ88" s="988"/>
      <c r="AR88" s="988"/>
      <c r="AS88" s="988"/>
      <c r="AT88" s="988"/>
      <c r="AU88" s="988">
        <v>173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239</v>
      </c>
      <c r="CS102" s="980"/>
      <c r="CT102" s="980"/>
      <c r="CU102" s="980"/>
      <c r="CV102" s="981"/>
      <c r="CW102" s="979" t="s">
        <v>567</v>
      </c>
      <c r="CX102" s="980"/>
      <c r="CY102" s="980"/>
      <c r="CZ102" s="980"/>
      <c r="DA102" s="981"/>
      <c r="DB102" s="979" t="s">
        <v>567</v>
      </c>
      <c r="DC102" s="980"/>
      <c r="DD102" s="980"/>
      <c r="DE102" s="980"/>
      <c r="DF102" s="981"/>
      <c r="DG102" s="979" t="s">
        <v>567</v>
      </c>
      <c r="DH102" s="980"/>
      <c r="DI102" s="980"/>
      <c r="DJ102" s="980"/>
      <c r="DK102" s="981"/>
      <c r="DL102" s="979" t="s">
        <v>567</v>
      </c>
      <c r="DM102" s="980"/>
      <c r="DN102" s="980"/>
      <c r="DO102" s="980"/>
      <c r="DP102" s="981"/>
      <c r="DQ102" s="979" t="s">
        <v>568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288</v>
      </c>
      <c r="AG109" s="923"/>
      <c r="AH109" s="923"/>
      <c r="AI109" s="923"/>
      <c r="AJ109" s="924"/>
      <c r="AK109" s="925" t="s">
        <v>287</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288</v>
      </c>
      <c r="BW109" s="923"/>
      <c r="BX109" s="923"/>
      <c r="BY109" s="923"/>
      <c r="BZ109" s="924"/>
      <c r="CA109" s="925" t="s">
        <v>287</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288</v>
      </c>
      <c r="DM109" s="923"/>
      <c r="DN109" s="923"/>
      <c r="DO109" s="923"/>
      <c r="DP109" s="924"/>
      <c r="DQ109" s="925" t="s">
        <v>287</v>
      </c>
      <c r="DR109" s="923"/>
      <c r="DS109" s="923"/>
      <c r="DT109" s="923"/>
      <c r="DU109" s="924"/>
      <c r="DV109" s="925" t="s">
        <v>411</v>
      </c>
      <c r="DW109" s="923"/>
      <c r="DX109" s="923"/>
      <c r="DY109" s="923"/>
      <c r="DZ109" s="954"/>
    </row>
    <row r="110" spans="1:131" s="199" customFormat="1" ht="26.25" customHeight="1">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4214016</v>
      </c>
      <c r="AB110" s="916"/>
      <c r="AC110" s="916"/>
      <c r="AD110" s="916"/>
      <c r="AE110" s="917"/>
      <c r="AF110" s="918">
        <v>3841069</v>
      </c>
      <c r="AG110" s="916"/>
      <c r="AH110" s="916"/>
      <c r="AI110" s="916"/>
      <c r="AJ110" s="917"/>
      <c r="AK110" s="918">
        <v>3992501</v>
      </c>
      <c r="AL110" s="916"/>
      <c r="AM110" s="916"/>
      <c r="AN110" s="916"/>
      <c r="AO110" s="917"/>
      <c r="AP110" s="919">
        <v>24.6</v>
      </c>
      <c r="AQ110" s="920"/>
      <c r="AR110" s="920"/>
      <c r="AS110" s="920"/>
      <c r="AT110" s="921"/>
      <c r="AU110" s="955" t="s">
        <v>61</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34852770</v>
      </c>
      <c r="BR110" s="863"/>
      <c r="BS110" s="863"/>
      <c r="BT110" s="863"/>
      <c r="BU110" s="863"/>
      <c r="BV110" s="863">
        <v>35825569</v>
      </c>
      <c r="BW110" s="863"/>
      <c r="BX110" s="863"/>
      <c r="BY110" s="863"/>
      <c r="BZ110" s="863"/>
      <c r="CA110" s="863">
        <v>36537056</v>
      </c>
      <c r="CB110" s="863"/>
      <c r="CC110" s="863"/>
      <c r="CD110" s="863"/>
      <c r="CE110" s="863"/>
      <c r="CF110" s="887">
        <v>224.9</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80473</v>
      </c>
      <c r="BR111" s="835"/>
      <c r="BS111" s="835"/>
      <c r="BT111" s="835"/>
      <c r="BU111" s="835"/>
      <c r="BV111" s="835">
        <v>65742</v>
      </c>
      <c r="BW111" s="835"/>
      <c r="BX111" s="835"/>
      <c r="BY111" s="835"/>
      <c r="BZ111" s="835"/>
      <c r="CA111" s="835">
        <v>49115</v>
      </c>
      <c r="CB111" s="835"/>
      <c r="CC111" s="835"/>
      <c r="CD111" s="835"/>
      <c r="CE111" s="835"/>
      <c r="CF111" s="896">
        <v>0.3</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19037673</v>
      </c>
      <c r="BR112" s="835"/>
      <c r="BS112" s="835"/>
      <c r="BT112" s="835"/>
      <c r="BU112" s="835"/>
      <c r="BV112" s="835">
        <v>18037763</v>
      </c>
      <c r="BW112" s="835"/>
      <c r="BX112" s="835"/>
      <c r="BY112" s="835"/>
      <c r="BZ112" s="835"/>
      <c r="CA112" s="835">
        <v>17487975</v>
      </c>
      <c r="CB112" s="835"/>
      <c r="CC112" s="835"/>
      <c r="CD112" s="835"/>
      <c r="CE112" s="835"/>
      <c r="CF112" s="896">
        <v>107.7</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1567187</v>
      </c>
      <c r="AB113" s="944"/>
      <c r="AC113" s="944"/>
      <c r="AD113" s="944"/>
      <c r="AE113" s="945"/>
      <c r="AF113" s="946">
        <v>1560146</v>
      </c>
      <c r="AG113" s="944"/>
      <c r="AH113" s="944"/>
      <c r="AI113" s="944"/>
      <c r="AJ113" s="945"/>
      <c r="AK113" s="946">
        <v>1635331</v>
      </c>
      <c r="AL113" s="944"/>
      <c r="AM113" s="944"/>
      <c r="AN113" s="944"/>
      <c r="AO113" s="945"/>
      <c r="AP113" s="947">
        <v>10.1</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234571</v>
      </c>
      <c r="BR113" s="835"/>
      <c r="BS113" s="835"/>
      <c r="BT113" s="835"/>
      <c r="BU113" s="835"/>
      <c r="BV113" s="835">
        <v>181814</v>
      </c>
      <c r="BW113" s="835"/>
      <c r="BX113" s="835"/>
      <c r="BY113" s="835"/>
      <c r="BZ113" s="835"/>
      <c r="CA113" s="835">
        <v>173161</v>
      </c>
      <c r="CB113" s="835"/>
      <c r="CC113" s="835"/>
      <c r="CD113" s="835"/>
      <c r="CE113" s="835"/>
      <c r="CF113" s="896">
        <v>1.1000000000000001</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45574</v>
      </c>
      <c r="AB114" s="798"/>
      <c r="AC114" s="798"/>
      <c r="AD114" s="798"/>
      <c r="AE114" s="799"/>
      <c r="AF114" s="800">
        <v>31266</v>
      </c>
      <c r="AG114" s="798"/>
      <c r="AH114" s="798"/>
      <c r="AI114" s="798"/>
      <c r="AJ114" s="799"/>
      <c r="AK114" s="800">
        <v>12175</v>
      </c>
      <c r="AL114" s="798"/>
      <c r="AM114" s="798"/>
      <c r="AN114" s="798"/>
      <c r="AO114" s="799"/>
      <c r="AP114" s="845">
        <v>0.1</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5576003</v>
      </c>
      <c r="BR114" s="835"/>
      <c r="BS114" s="835"/>
      <c r="BT114" s="835"/>
      <c r="BU114" s="835"/>
      <c r="BV114" s="835">
        <v>5321523</v>
      </c>
      <c r="BW114" s="835"/>
      <c r="BX114" s="835"/>
      <c r="BY114" s="835"/>
      <c r="BZ114" s="835"/>
      <c r="CA114" s="835">
        <v>5165830</v>
      </c>
      <c r="CB114" s="835"/>
      <c r="CC114" s="835"/>
      <c r="CD114" s="835"/>
      <c r="CE114" s="835"/>
      <c r="CF114" s="896">
        <v>31.8</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15438</v>
      </c>
      <c r="AB115" s="944"/>
      <c r="AC115" s="944"/>
      <c r="AD115" s="944"/>
      <c r="AE115" s="945"/>
      <c r="AF115" s="946">
        <v>9368</v>
      </c>
      <c r="AG115" s="944"/>
      <c r="AH115" s="944"/>
      <c r="AI115" s="944"/>
      <c r="AJ115" s="945"/>
      <c r="AK115" s="946">
        <v>8789</v>
      </c>
      <c r="AL115" s="944"/>
      <c r="AM115" s="944"/>
      <c r="AN115" s="944"/>
      <c r="AO115" s="945"/>
      <c r="AP115" s="947">
        <v>0.1</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v>4905</v>
      </c>
      <c r="BR115" s="835"/>
      <c r="BS115" s="835"/>
      <c r="BT115" s="835"/>
      <c r="BU115" s="835"/>
      <c r="BV115" s="835">
        <v>1358</v>
      </c>
      <c r="BW115" s="835"/>
      <c r="BX115" s="835"/>
      <c r="BY115" s="835"/>
      <c r="BZ115" s="835"/>
      <c r="CA115" s="835">
        <v>1672</v>
      </c>
      <c r="CB115" s="835"/>
      <c r="CC115" s="835"/>
      <c r="CD115" s="835"/>
      <c r="CE115" s="835"/>
      <c r="CF115" s="896">
        <v>0</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5842215</v>
      </c>
      <c r="AB117" s="930"/>
      <c r="AC117" s="930"/>
      <c r="AD117" s="930"/>
      <c r="AE117" s="931"/>
      <c r="AF117" s="932">
        <v>5441849</v>
      </c>
      <c r="AG117" s="930"/>
      <c r="AH117" s="930"/>
      <c r="AI117" s="930"/>
      <c r="AJ117" s="931"/>
      <c r="AK117" s="932">
        <v>5648796</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288</v>
      </c>
      <c r="AG118" s="923"/>
      <c r="AH118" s="923"/>
      <c r="AI118" s="923"/>
      <c r="AJ118" s="924"/>
      <c r="AK118" s="925" t="s">
        <v>287</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441</v>
      </c>
      <c r="BP119" s="899"/>
      <c r="BQ119" s="903">
        <v>59786395</v>
      </c>
      <c r="BR119" s="866"/>
      <c r="BS119" s="866"/>
      <c r="BT119" s="866"/>
      <c r="BU119" s="866"/>
      <c r="BV119" s="866">
        <v>59433769</v>
      </c>
      <c r="BW119" s="866"/>
      <c r="BX119" s="866"/>
      <c r="BY119" s="866"/>
      <c r="BZ119" s="866"/>
      <c r="CA119" s="866">
        <v>59414809</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80473</v>
      </c>
      <c r="DH119" s="781"/>
      <c r="DI119" s="781"/>
      <c r="DJ119" s="781"/>
      <c r="DK119" s="782"/>
      <c r="DL119" s="783">
        <v>65742</v>
      </c>
      <c r="DM119" s="781"/>
      <c r="DN119" s="781"/>
      <c r="DO119" s="781"/>
      <c r="DP119" s="782"/>
      <c r="DQ119" s="783">
        <v>49115</v>
      </c>
      <c r="DR119" s="781"/>
      <c r="DS119" s="781"/>
      <c r="DT119" s="781"/>
      <c r="DU119" s="782"/>
      <c r="DV119" s="869">
        <v>0.3</v>
      </c>
      <c r="DW119" s="870"/>
      <c r="DX119" s="870"/>
      <c r="DY119" s="870"/>
      <c r="DZ119" s="871"/>
    </row>
    <row r="120" spans="1:130" s="199" customFormat="1" ht="26.25" customHeight="1">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20364228</v>
      </c>
      <c r="BR120" s="863"/>
      <c r="BS120" s="863"/>
      <c r="BT120" s="863"/>
      <c r="BU120" s="863"/>
      <c r="BV120" s="863">
        <v>23143617</v>
      </c>
      <c r="BW120" s="863"/>
      <c r="BX120" s="863"/>
      <c r="BY120" s="863"/>
      <c r="BZ120" s="863"/>
      <c r="CA120" s="863">
        <v>25376271</v>
      </c>
      <c r="CB120" s="863"/>
      <c r="CC120" s="863"/>
      <c r="CD120" s="863"/>
      <c r="CE120" s="863"/>
      <c r="CF120" s="887">
        <v>156.19999999999999</v>
      </c>
      <c r="CG120" s="888"/>
      <c r="CH120" s="888"/>
      <c r="CI120" s="888"/>
      <c r="CJ120" s="888"/>
      <c r="CK120" s="889" t="s">
        <v>445</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9360327</v>
      </c>
      <c r="DH120" s="863"/>
      <c r="DI120" s="863"/>
      <c r="DJ120" s="863"/>
      <c r="DK120" s="863"/>
      <c r="DL120" s="863">
        <v>9062029</v>
      </c>
      <c r="DM120" s="863"/>
      <c r="DN120" s="863"/>
      <c r="DO120" s="863"/>
      <c r="DP120" s="863"/>
      <c r="DQ120" s="863">
        <v>8858071</v>
      </c>
      <c r="DR120" s="863"/>
      <c r="DS120" s="863"/>
      <c r="DT120" s="863"/>
      <c r="DU120" s="863"/>
      <c r="DV120" s="864">
        <v>54.5</v>
      </c>
      <c r="DW120" s="864"/>
      <c r="DX120" s="864"/>
      <c r="DY120" s="864"/>
      <c r="DZ120" s="865"/>
    </row>
    <row r="121" spans="1:130" s="199" customFormat="1" ht="26.25" customHeight="1">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574750</v>
      </c>
      <c r="BR121" s="835"/>
      <c r="BS121" s="835"/>
      <c r="BT121" s="835"/>
      <c r="BU121" s="835"/>
      <c r="BV121" s="835">
        <v>504832</v>
      </c>
      <c r="BW121" s="835"/>
      <c r="BX121" s="835"/>
      <c r="BY121" s="835"/>
      <c r="BZ121" s="835"/>
      <c r="CA121" s="835">
        <v>437898</v>
      </c>
      <c r="CB121" s="835"/>
      <c r="CC121" s="835"/>
      <c r="CD121" s="835"/>
      <c r="CE121" s="835"/>
      <c r="CF121" s="896">
        <v>2.7</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3999280</v>
      </c>
      <c r="DH121" s="835"/>
      <c r="DI121" s="835"/>
      <c r="DJ121" s="835"/>
      <c r="DK121" s="835"/>
      <c r="DL121" s="835">
        <v>3692276</v>
      </c>
      <c r="DM121" s="835"/>
      <c r="DN121" s="835"/>
      <c r="DO121" s="835"/>
      <c r="DP121" s="835"/>
      <c r="DQ121" s="835">
        <v>3498097</v>
      </c>
      <c r="DR121" s="835"/>
      <c r="DS121" s="835"/>
      <c r="DT121" s="835"/>
      <c r="DU121" s="835"/>
      <c r="DV121" s="812">
        <v>21.5</v>
      </c>
      <c r="DW121" s="812"/>
      <c r="DX121" s="812"/>
      <c r="DY121" s="812"/>
      <c r="DZ121" s="813"/>
    </row>
    <row r="122" spans="1:130" s="199" customFormat="1" ht="26.25" customHeight="1">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35070152</v>
      </c>
      <c r="BR122" s="866"/>
      <c r="BS122" s="866"/>
      <c r="BT122" s="866"/>
      <c r="BU122" s="866"/>
      <c r="BV122" s="866">
        <v>34792161</v>
      </c>
      <c r="BW122" s="866"/>
      <c r="BX122" s="866"/>
      <c r="BY122" s="866"/>
      <c r="BZ122" s="866"/>
      <c r="CA122" s="866">
        <v>34061405</v>
      </c>
      <c r="CB122" s="866"/>
      <c r="CC122" s="866"/>
      <c r="CD122" s="866"/>
      <c r="CE122" s="866"/>
      <c r="CF122" s="867">
        <v>209.7</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2753398</v>
      </c>
      <c r="DH122" s="835"/>
      <c r="DI122" s="835"/>
      <c r="DJ122" s="835"/>
      <c r="DK122" s="835"/>
      <c r="DL122" s="835">
        <v>2687249</v>
      </c>
      <c r="DM122" s="835"/>
      <c r="DN122" s="835"/>
      <c r="DO122" s="835"/>
      <c r="DP122" s="835"/>
      <c r="DQ122" s="835">
        <v>2657548</v>
      </c>
      <c r="DR122" s="835"/>
      <c r="DS122" s="835"/>
      <c r="DT122" s="835"/>
      <c r="DU122" s="835"/>
      <c r="DV122" s="812">
        <v>16.399999999999999</v>
      </c>
      <c r="DW122" s="812"/>
      <c r="DX122" s="812"/>
      <c r="DY122" s="812"/>
      <c r="DZ122" s="813"/>
    </row>
    <row r="123" spans="1:130" s="199" customFormat="1" ht="26.25" customHeight="1">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449</v>
      </c>
      <c r="BP123" s="899"/>
      <c r="BQ123" s="853">
        <v>56009130</v>
      </c>
      <c r="BR123" s="854"/>
      <c r="BS123" s="854"/>
      <c r="BT123" s="854"/>
      <c r="BU123" s="854"/>
      <c r="BV123" s="854">
        <v>58440610</v>
      </c>
      <c r="BW123" s="854"/>
      <c r="BX123" s="854"/>
      <c r="BY123" s="854"/>
      <c r="BZ123" s="854"/>
      <c r="CA123" s="854">
        <v>59875574</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1430655</v>
      </c>
      <c r="DH123" s="798"/>
      <c r="DI123" s="798"/>
      <c r="DJ123" s="798"/>
      <c r="DK123" s="799"/>
      <c r="DL123" s="800">
        <v>1183945</v>
      </c>
      <c r="DM123" s="798"/>
      <c r="DN123" s="798"/>
      <c r="DO123" s="798"/>
      <c r="DP123" s="799"/>
      <c r="DQ123" s="800">
        <v>1117119</v>
      </c>
      <c r="DR123" s="798"/>
      <c r="DS123" s="798"/>
      <c r="DT123" s="798"/>
      <c r="DU123" s="799"/>
      <c r="DV123" s="845">
        <v>6.9</v>
      </c>
      <c r="DW123" s="846"/>
      <c r="DX123" s="846"/>
      <c r="DY123" s="846"/>
      <c r="DZ123" s="847"/>
    </row>
    <row r="124" spans="1:130" s="199" customFormat="1" ht="26.25" customHeight="1" thickBot="1">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21.9</v>
      </c>
      <c r="BR124" s="852"/>
      <c r="BS124" s="852"/>
      <c r="BT124" s="852"/>
      <c r="BU124" s="852"/>
      <c r="BV124" s="852">
        <v>5.8</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1494013</v>
      </c>
      <c r="DH124" s="781"/>
      <c r="DI124" s="781"/>
      <c r="DJ124" s="781"/>
      <c r="DK124" s="782"/>
      <c r="DL124" s="783">
        <v>1412264</v>
      </c>
      <c r="DM124" s="781"/>
      <c r="DN124" s="781"/>
      <c r="DO124" s="781"/>
      <c r="DP124" s="782"/>
      <c r="DQ124" s="783">
        <v>1357140</v>
      </c>
      <c r="DR124" s="781"/>
      <c r="DS124" s="781"/>
      <c r="DT124" s="781"/>
      <c r="DU124" s="782"/>
      <c r="DV124" s="869">
        <v>8.4</v>
      </c>
      <c r="DW124" s="870"/>
      <c r="DX124" s="870"/>
      <c r="DY124" s="870"/>
      <c r="DZ124" s="871"/>
    </row>
    <row r="125" spans="1:130" s="199" customFormat="1" ht="26.25" customHeight="1">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15438</v>
      </c>
      <c r="AB127" s="798"/>
      <c r="AC127" s="798"/>
      <c r="AD127" s="798"/>
      <c r="AE127" s="799"/>
      <c r="AF127" s="800">
        <v>9368</v>
      </c>
      <c r="AG127" s="798"/>
      <c r="AH127" s="798"/>
      <c r="AI127" s="798"/>
      <c r="AJ127" s="799"/>
      <c r="AK127" s="800">
        <v>8789</v>
      </c>
      <c r="AL127" s="798"/>
      <c r="AM127" s="798"/>
      <c r="AN127" s="798"/>
      <c r="AO127" s="799"/>
      <c r="AP127" s="845">
        <v>0.1</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89233</v>
      </c>
      <c r="AB128" s="819"/>
      <c r="AC128" s="819"/>
      <c r="AD128" s="819"/>
      <c r="AE128" s="820"/>
      <c r="AF128" s="821">
        <v>72916</v>
      </c>
      <c r="AG128" s="819"/>
      <c r="AH128" s="819"/>
      <c r="AI128" s="819"/>
      <c r="AJ128" s="820"/>
      <c r="AK128" s="821">
        <v>63647</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222</v>
      </c>
      <c r="BG128" s="805"/>
      <c r="BH128" s="805"/>
      <c r="BI128" s="805"/>
      <c r="BJ128" s="805"/>
      <c r="BK128" s="805"/>
      <c r="BL128" s="828"/>
      <c r="BM128" s="804">
        <v>12.47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v>4905</v>
      </c>
      <c r="DH128" s="809"/>
      <c r="DI128" s="809"/>
      <c r="DJ128" s="809"/>
      <c r="DK128" s="809"/>
      <c r="DL128" s="809">
        <v>1358</v>
      </c>
      <c r="DM128" s="809"/>
      <c r="DN128" s="809"/>
      <c r="DO128" s="809"/>
      <c r="DP128" s="809"/>
      <c r="DQ128" s="809">
        <v>1672</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21350024</v>
      </c>
      <c r="AB129" s="798"/>
      <c r="AC129" s="798"/>
      <c r="AD129" s="798"/>
      <c r="AE129" s="799"/>
      <c r="AF129" s="800">
        <v>20868616</v>
      </c>
      <c r="AG129" s="798"/>
      <c r="AH129" s="798"/>
      <c r="AI129" s="798"/>
      <c r="AJ129" s="799"/>
      <c r="AK129" s="800">
        <v>20341623</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222</v>
      </c>
      <c r="BG129" s="788"/>
      <c r="BH129" s="788"/>
      <c r="BI129" s="788"/>
      <c r="BJ129" s="788"/>
      <c r="BK129" s="788"/>
      <c r="BL129" s="789"/>
      <c r="BM129" s="787">
        <v>17.47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4165902</v>
      </c>
      <c r="AB130" s="798"/>
      <c r="AC130" s="798"/>
      <c r="AD130" s="798"/>
      <c r="AE130" s="799"/>
      <c r="AF130" s="800">
        <v>4010032</v>
      </c>
      <c r="AG130" s="798"/>
      <c r="AH130" s="798"/>
      <c r="AI130" s="798"/>
      <c r="AJ130" s="799"/>
      <c r="AK130" s="800">
        <v>4098938</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8.8000000000000007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17184122</v>
      </c>
      <c r="AB131" s="781"/>
      <c r="AC131" s="781"/>
      <c r="AD131" s="781"/>
      <c r="AE131" s="782"/>
      <c r="AF131" s="783">
        <v>16858584</v>
      </c>
      <c r="AG131" s="781"/>
      <c r="AH131" s="781"/>
      <c r="AI131" s="781"/>
      <c r="AJ131" s="782"/>
      <c r="AK131" s="783">
        <v>16242685</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9.2357351750000003</v>
      </c>
      <c r="AB132" s="761"/>
      <c r="AC132" s="761"/>
      <c r="AD132" s="761"/>
      <c r="AE132" s="762"/>
      <c r="AF132" s="763">
        <v>8.0605880069999998</v>
      </c>
      <c r="AG132" s="761"/>
      <c r="AH132" s="761"/>
      <c r="AI132" s="761"/>
      <c r="AJ132" s="762"/>
      <c r="AK132" s="763">
        <v>9.1500356309999997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10.7</v>
      </c>
      <c r="AB133" s="740"/>
      <c r="AC133" s="740"/>
      <c r="AD133" s="740"/>
      <c r="AE133" s="741"/>
      <c r="AF133" s="739">
        <v>9.1999999999999993</v>
      </c>
      <c r="AG133" s="740"/>
      <c r="AH133" s="740"/>
      <c r="AI133" s="740"/>
      <c r="AJ133" s="741"/>
      <c r="AK133" s="739">
        <v>8.8000000000000007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85" zoomScaleNormal="85" zoomScaleSheetLayoutView="85" workbookViewId="0">
      <selection activeCell="A7" sqref="A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5" sqref="A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A4" sqref="A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2" t="s">
        <v>477</v>
      </c>
      <c r="L7" s="256"/>
      <c r="M7" s="257" t="s">
        <v>478</v>
      </c>
      <c r="N7" s="258"/>
    </row>
    <row r="8" spans="1:16">
      <c r="A8" s="250"/>
      <c r="B8" s="246"/>
      <c r="C8" s="246"/>
      <c r="D8" s="246"/>
      <c r="E8" s="246"/>
      <c r="F8" s="246"/>
      <c r="G8" s="259"/>
      <c r="H8" s="260"/>
      <c r="I8" s="260"/>
      <c r="J8" s="261"/>
      <c r="K8" s="1153"/>
      <c r="L8" s="262" t="s">
        <v>479</v>
      </c>
      <c r="M8" s="263" t="s">
        <v>480</v>
      </c>
      <c r="N8" s="264" t="s">
        <v>481</v>
      </c>
    </row>
    <row r="9" spans="1:16">
      <c r="A9" s="250"/>
      <c r="B9" s="246"/>
      <c r="C9" s="246"/>
      <c r="D9" s="246"/>
      <c r="E9" s="246"/>
      <c r="F9" s="246"/>
      <c r="G9" s="1166" t="s">
        <v>482</v>
      </c>
      <c r="H9" s="1167"/>
      <c r="I9" s="1167"/>
      <c r="J9" s="1168"/>
      <c r="K9" s="265">
        <v>5821481</v>
      </c>
      <c r="L9" s="266">
        <v>123350</v>
      </c>
      <c r="M9" s="267">
        <v>88814</v>
      </c>
      <c r="N9" s="268">
        <v>38.9</v>
      </c>
    </row>
    <row r="10" spans="1:16">
      <c r="A10" s="250"/>
      <c r="B10" s="246"/>
      <c r="C10" s="246"/>
      <c r="D10" s="246"/>
      <c r="E10" s="246"/>
      <c r="F10" s="246"/>
      <c r="G10" s="1166" t="s">
        <v>483</v>
      </c>
      <c r="H10" s="1167"/>
      <c r="I10" s="1167"/>
      <c r="J10" s="1168"/>
      <c r="K10" s="269">
        <v>354662</v>
      </c>
      <c r="L10" s="270">
        <v>7515</v>
      </c>
      <c r="M10" s="271">
        <v>7348</v>
      </c>
      <c r="N10" s="272">
        <v>2.2999999999999998</v>
      </c>
    </row>
    <row r="11" spans="1:16" ht="13.5" customHeight="1">
      <c r="A11" s="250"/>
      <c r="B11" s="246"/>
      <c r="C11" s="246"/>
      <c r="D11" s="246"/>
      <c r="E11" s="246"/>
      <c r="F11" s="246"/>
      <c r="G11" s="1166" t="s">
        <v>484</v>
      </c>
      <c r="H11" s="1167"/>
      <c r="I11" s="1167"/>
      <c r="J11" s="1168"/>
      <c r="K11" s="269">
        <v>105099</v>
      </c>
      <c r="L11" s="270">
        <v>2227</v>
      </c>
      <c r="M11" s="271">
        <v>9064</v>
      </c>
      <c r="N11" s="272">
        <v>-75.400000000000006</v>
      </c>
    </row>
    <row r="12" spans="1:16" ht="13.5" customHeight="1">
      <c r="A12" s="250"/>
      <c r="B12" s="246"/>
      <c r="C12" s="246"/>
      <c r="D12" s="246"/>
      <c r="E12" s="246"/>
      <c r="F12" s="246"/>
      <c r="G12" s="1166" t="s">
        <v>485</v>
      </c>
      <c r="H12" s="1167"/>
      <c r="I12" s="1167"/>
      <c r="J12" s="1168"/>
      <c r="K12" s="269" t="s">
        <v>486</v>
      </c>
      <c r="L12" s="270" t="s">
        <v>486</v>
      </c>
      <c r="M12" s="271">
        <v>917</v>
      </c>
      <c r="N12" s="272" t="s">
        <v>486</v>
      </c>
    </row>
    <row r="13" spans="1:16" ht="13.5" customHeight="1">
      <c r="A13" s="250"/>
      <c r="B13" s="246"/>
      <c r="C13" s="246"/>
      <c r="D13" s="246"/>
      <c r="E13" s="246"/>
      <c r="F13" s="246"/>
      <c r="G13" s="1166" t="s">
        <v>487</v>
      </c>
      <c r="H13" s="1167"/>
      <c r="I13" s="1167"/>
      <c r="J13" s="1168"/>
      <c r="K13" s="269" t="s">
        <v>486</v>
      </c>
      <c r="L13" s="270" t="s">
        <v>486</v>
      </c>
      <c r="M13" s="271">
        <v>11</v>
      </c>
      <c r="N13" s="272" t="s">
        <v>486</v>
      </c>
    </row>
    <row r="14" spans="1:16" ht="13.5" customHeight="1">
      <c r="A14" s="250"/>
      <c r="B14" s="246"/>
      <c r="C14" s="246"/>
      <c r="D14" s="246"/>
      <c r="E14" s="246"/>
      <c r="F14" s="246"/>
      <c r="G14" s="1166" t="s">
        <v>488</v>
      </c>
      <c r="H14" s="1167"/>
      <c r="I14" s="1167"/>
      <c r="J14" s="1168"/>
      <c r="K14" s="269">
        <v>4304</v>
      </c>
      <c r="L14" s="270">
        <v>91</v>
      </c>
      <c r="M14" s="271">
        <v>3976</v>
      </c>
      <c r="N14" s="272">
        <v>-97.7</v>
      </c>
    </row>
    <row r="15" spans="1:16" ht="13.5" customHeight="1">
      <c r="A15" s="250"/>
      <c r="B15" s="246"/>
      <c r="C15" s="246"/>
      <c r="D15" s="246"/>
      <c r="E15" s="246"/>
      <c r="F15" s="246"/>
      <c r="G15" s="1166" t="s">
        <v>489</v>
      </c>
      <c r="H15" s="1167"/>
      <c r="I15" s="1167"/>
      <c r="J15" s="1168"/>
      <c r="K15" s="269">
        <v>135347</v>
      </c>
      <c r="L15" s="270">
        <v>2868</v>
      </c>
      <c r="M15" s="271">
        <v>2094</v>
      </c>
      <c r="N15" s="272">
        <v>37</v>
      </c>
    </row>
    <row r="16" spans="1:16">
      <c r="A16" s="250"/>
      <c r="B16" s="246"/>
      <c r="C16" s="246"/>
      <c r="D16" s="246"/>
      <c r="E16" s="246"/>
      <c r="F16" s="246"/>
      <c r="G16" s="1169" t="s">
        <v>490</v>
      </c>
      <c r="H16" s="1170"/>
      <c r="I16" s="1170"/>
      <c r="J16" s="1171"/>
      <c r="K16" s="270">
        <v>-529420</v>
      </c>
      <c r="L16" s="270">
        <v>-11218</v>
      </c>
      <c r="M16" s="271">
        <v>-9674</v>
      </c>
      <c r="N16" s="272">
        <v>16</v>
      </c>
    </row>
    <row r="17" spans="1:16">
      <c r="A17" s="250"/>
      <c r="B17" s="246"/>
      <c r="C17" s="246"/>
      <c r="D17" s="246"/>
      <c r="E17" s="246"/>
      <c r="F17" s="246"/>
      <c r="G17" s="1169" t="s">
        <v>170</v>
      </c>
      <c r="H17" s="1170"/>
      <c r="I17" s="1170"/>
      <c r="J17" s="1171"/>
      <c r="K17" s="270">
        <v>5891473</v>
      </c>
      <c r="L17" s="270">
        <v>124833</v>
      </c>
      <c r="M17" s="271">
        <v>102550</v>
      </c>
      <c r="N17" s="272">
        <v>21.7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63" t="s">
        <v>495</v>
      </c>
      <c r="H21" s="1164"/>
      <c r="I21" s="1164"/>
      <c r="J21" s="1165"/>
      <c r="K21" s="282">
        <v>13.67</v>
      </c>
      <c r="L21" s="283">
        <v>9.9600000000000009</v>
      </c>
      <c r="M21" s="284">
        <v>3.71</v>
      </c>
      <c r="N21" s="251"/>
      <c r="O21" s="285"/>
      <c r="P21" s="281"/>
    </row>
    <row r="22" spans="1:16" s="286" customFormat="1">
      <c r="A22" s="281"/>
      <c r="B22" s="251"/>
      <c r="C22" s="251"/>
      <c r="D22" s="251"/>
      <c r="E22" s="251"/>
      <c r="F22" s="251"/>
      <c r="G22" s="1163" t="s">
        <v>496</v>
      </c>
      <c r="H22" s="1164"/>
      <c r="I22" s="1164"/>
      <c r="J22" s="1165"/>
      <c r="K22" s="287">
        <v>98.2</v>
      </c>
      <c r="L22" s="288">
        <v>97.8</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2" t="s">
        <v>477</v>
      </c>
      <c r="L30" s="256"/>
      <c r="M30" s="257" t="s">
        <v>478</v>
      </c>
      <c r="N30" s="258"/>
    </row>
    <row r="31" spans="1:16">
      <c r="A31" s="250"/>
      <c r="B31" s="246"/>
      <c r="C31" s="246"/>
      <c r="D31" s="246"/>
      <c r="E31" s="246"/>
      <c r="F31" s="246"/>
      <c r="G31" s="259"/>
      <c r="H31" s="260"/>
      <c r="I31" s="260"/>
      <c r="J31" s="261"/>
      <c r="K31" s="1153"/>
      <c r="L31" s="262" t="s">
        <v>479</v>
      </c>
      <c r="M31" s="263" t="s">
        <v>480</v>
      </c>
      <c r="N31" s="264" t="s">
        <v>481</v>
      </c>
    </row>
    <row r="32" spans="1:16" ht="27" customHeight="1">
      <c r="A32" s="250"/>
      <c r="B32" s="246"/>
      <c r="C32" s="246"/>
      <c r="D32" s="246"/>
      <c r="E32" s="246"/>
      <c r="F32" s="246"/>
      <c r="G32" s="1154" t="s">
        <v>500</v>
      </c>
      <c r="H32" s="1155"/>
      <c r="I32" s="1155"/>
      <c r="J32" s="1156"/>
      <c r="K32" s="296">
        <v>3992501</v>
      </c>
      <c r="L32" s="296">
        <v>84596</v>
      </c>
      <c r="M32" s="297">
        <v>68120</v>
      </c>
      <c r="N32" s="298">
        <v>24.2</v>
      </c>
    </row>
    <row r="33" spans="1:16" ht="13.5" customHeight="1">
      <c r="A33" s="250"/>
      <c r="B33" s="246"/>
      <c r="C33" s="246"/>
      <c r="D33" s="246"/>
      <c r="E33" s="246"/>
      <c r="F33" s="246"/>
      <c r="G33" s="1154" t="s">
        <v>501</v>
      </c>
      <c r="H33" s="1155"/>
      <c r="I33" s="1155"/>
      <c r="J33" s="1156"/>
      <c r="K33" s="296" t="s">
        <v>486</v>
      </c>
      <c r="L33" s="296" t="s">
        <v>486</v>
      </c>
      <c r="M33" s="297" t="s">
        <v>486</v>
      </c>
      <c r="N33" s="298" t="s">
        <v>486</v>
      </c>
    </row>
    <row r="34" spans="1:16" ht="27" customHeight="1">
      <c r="A34" s="250"/>
      <c r="B34" s="246"/>
      <c r="C34" s="246"/>
      <c r="D34" s="246"/>
      <c r="E34" s="246"/>
      <c r="F34" s="246"/>
      <c r="G34" s="1154" t="s">
        <v>502</v>
      </c>
      <c r="H34" s="1155"/>
      <c r="I34" s="1155"/>
      <c r="J34" s="1156"/>
      <c r="K34" s="296" t="s">
        <v>486</v>
      </c>
      <c r="L34" s="296" t="s">
        <v>486</v>
      </c>
      <c r="M34" s="297">
        <v>13</v>
      </c>
      <c r="N34" s="298" t="s">
        <v>486</v>
      </c>
    </row>
    <row r="35" spans="1:16" ht="27" customHeight="1">
      <c r="A35" s="250"/>
      <c r="B35" s="246"/>
      <c r="C35" s="246"/>
      <c r="D35" s="246"/>
      <c r="E35" s="246"/>
      <c r="F35" s="246"/>
      <c r="G35" s="1154" t="s">
        <v>503</v>
      </c>
      <c r="H35" s="1155"/>
      <c r="I35" s="1155"/>
      <c r="J35" s="1156"/>
      <c r="K35" s="296">
        <v>1635331</v>
      </c>
      <c r="L35" s="296">
        <v>34651</v>
      </c>
      <c r="M35" s="297">
        <v>17609</v>
      </c>
      <c r="N35" s="298">
        <v>96.8</v>
      </c>
    </row>
    <row r="36" spans="1:16" ht="27" customHeight="1">
      <c r="A36" s="250"/>
      <c r="B36" s="246"/>
      <c r="C36" s="246"/>
      <c r="D36" s="246"/>
      <c r="E36" s="246"/>
      <c r="F36" s="246"/>
      <c r="G36" s="1154" t="s">
        <v>504</v>
      </c>
      <c r="H36" s="1155"/>
      <c r="I36" s="1155"/>
      <c r="J36" s="1156"/>
      <c r="K36" s="296">
        <v>12175</v>
      </c>
      <c r="L36" s="296">
        <v>258</v>
      </c>
      <c r="M36" s="297">
        <v>2944</v>
      </c>
      <c r="N36" s="298">
        <v>-91.2</v>
      </c>
    </row>
    <row r="37" spans="1:16" ht="13.5" customHeight="1">
      <c r="A37" s="250"/>
      <c r="B37" s="246"/>
      <c r="C37" s="246"/>
      <c r="D37" s="246"/>
      <c r="E37" s="246"/>
      <c r="F37" s="246"/>
      <c r="G37" s="1154" t="s">
        <v>505</v>
      </c>
      <c r="H37" s="1155"/>
      <c r="I37" s="1155"/>
      <c r="J37" s="1156"/>
      <c r="K37" s="296">
        <v>8789</v>
      </c>
      <c r="L37" s="296">
        <v>186</v>
      </c>
      <c r="M37" s="297">
        <v>1200</v>
      </c>
      <c r="N37" s="298">
        <v>-84.5</v>
      </c>
    </row>
    <row r="38" spans="1:16" ht="27" customHeight="1">
      <c r="A38" s="250"/>
      <c r="B38" s="246"/>
      <c r="C38" s="246"/>
      <c r="D38" s="246"/>
      <c r="E38" s="246"/>
      <c r="F38" s="246"/>
      <c r="G38" s="1157" t="s">
        <v>506</v>
      </c>
      <c r="H38" s="1158"/>
      <c r="I38" s="1158"/>
      <c r="J38" s="1159"/>
      <c r="K38" s="299" t="s">
        <v>486</v>
      </c>
      <c r="L38" s="299" t="s">
        <v>486</v>
      </c>
      <c r="M38" s="300">
        <v>5</v>
      </c>
      <c r="N38" s="301" t="s">
        <v>486</v>
      </c>
      <c r="O38" s="295"/>
    </row>
    <row r="39" spans="1:16">
      <c r="A39" s="250"/>
      <c r="B39" s="246"/>
      <c r="C39" s="246"/>
      <c r="D39" s="246"/>
      <c r="E39" s="246"/>
      <c r="F39" s="246"/>
      <c r="G39" s="1157" t="s">
        <v>507</v>
      </c>
      <c r="H39" s="1158"/>
      <c r="I39" s="1158"/>
      <c r="J39" s="1159"/>
      <c r="K39" s="302">
        <v>-63647</v>
      </c>
      <c r="L39" s="302">
        <v>-1349</v>
      </c>
      <c r="M39" s="303">
        <v>-3946</v>
      </c>
      <c r="N39" s="304">
        <v>-65.8</v>
      </c>
      <c r="O39" s="295"/>
    </row>
    <row r="40" spans="1:16" ht="27" customHeight="1">
      <c r="A40" s="250"/>
      <c r="B40" s="246"/>
      <c r="C40" s="246"/>
      <c r="D40" s="246"/>
      <c r="E40" s="246"/>
      <c r="F40" s="246"/>
      <c r="G40" s="1154" t="s">
        <v>508</v>
      </c>
      <c r="H40" s="1155"/>
      <c r="I40" s="1155"/>
      <c r="J40" s="1156"/>
      <c r="K40" s="302">
        <v>-4098938</v>
      </c>
      <c r="L40" s="302">
        <v>-86851</v>
      </c>
      <c r="M40" s="303">
        <v>-59158</v>
      </c>
      <c r="N40" s="304">
        <v>46.8</v>
      </c>
      <c r="O40" s="295"/>
    </row>
    <row r="41" spans="1:16">
      <c r="A41" s="250"/>
      <c r="B41" s="246"/>
      <c r="C41" s="246"/>
      <c r="D41" s="246"/>
      <c r="E41" s="246"/>
      <c r="F41" s="246"/>
      <c r="G41" s="1160" t="s">
        <v>282</v>
      </c>
      <c r="H41" s="1161"/>
      <c r="I41" s="1161"/>
      <c r="J41" s="1162"/>
      <c r="K41" s="296">
        <v>1486211</v>
      </c>
      <c r="L41" s="302">
        <v>31491</v>
      </c>
      <c r="M41" s="303">
        <v>26787</v>
      </c>
      <c r="N41" s="304">
        <v>17.600000000000001</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47" t="s">
        <v>477</v>
      </c>
      <c r="J49" s="1149" t="s">
        <v>512</v>
      </c>
      <c r="K49" s="1150"/>
      <c r="L49" s="1150"/>
      <c r="M49" s="1150"/>
      <c r="N49" s="1151"/>
    </row>
    <row r="50" spans="1:14">
      <c r="A50" s="250"/>
      <c r="B50" s="246"/>
      <c r="C50" s="246"/>
      <c r="D50" s="246"/>
      <c r="E50" s="246"/>
      <c r="F50" s="246"/>
      <c r="G50" s="314"/>
      <c r="H50" s="315"/>
      <c r="I50" s="1148"/>
      <c r="J50" s="316" t="s">
        <v>513</v>
      </c>
      <c r="K50" s="317" t="s">
        <v>514</v>
      </c>
      <c r="L50" s="318" t="s">
        <v>515</v>
      </c>
      <c r="M50" s="319" t="s">
        <v>516</v>
      </c>
      <c r="N50" s="320" t="s">
        <v>517</v>
      </c>
    </row>
    <row r="51" spans="1:14">
      <c r="A51" s="250"/>
      <c r="B51" s="246"/>
      <c r="C51" s="246"/>
      <c r="D51" s="246"/>
      <c r="E51" s="246"/>
      <c r="F51" s="246"/>
      <c r="G51" s="312" t="s">
        <v>518</v>
      </c>
      <c r="H51" s="313"/>
      <c r="I51" s="321">
        <v>3687672</v>
      </c>
      <c r="J51" s="322">
        <v>74399</v>
      </c>
      <c r="K51" s="323">
        <v>6.8</v>
      </c>
      <c r="L51" s="324">
        <v>75709</v>
      </c>
      <c r="M51" s="325">
        <v>12.7</v>
      </c>
      <c r="N51" s="326">
        <v>-5.9</v>
      </c>
    </row>
    <row r="52" spans="1:14">
      <c r="A52" s="250"/>
      <c r="B52" s="246"/>
      <c r="C52" s="246"/>
      <c r="D52" s="246"/>
      <c r="E52" s="246"/>
      <c r="F52" s="246"/>
      <c r="G52" s="327"/>
      <c r="H52" s="328" t="s">
        <v>519</v>
      </c>
      <c r="I52" s="329">
        <v>1850997</v>
      </c>
      <c r="J52" s="330">
        <v>37344</v>
      </c>
      <c r="K52" s="331">
        <v>-11.8</v>
      </c>
      <c r="L52" s="332">
        <v>35212</v>
      </c>
      <c r="M52" s="333">
        <v>0</v>
      </c>
      <c r="N52" s="334">
        <v>-11.8</v>
      </c>
    </row>
    <row r="53" spans="1:14">
      <c r="A53" s="250"/>
      <c r="B53" s="246"/>
      <c r="C53" s="246"/>
      <c r="D53" s="246"/>
      <c r="E53" s="246"/>
      <c r="F53" s="246"/>
      <c r="G53" s="312" t="s">
        <v>520</v>
      </c>
      <c r="H53" s="313"/>
      <c r="I53" s="321">
        <v>4972178</v>
      </c>
      <c r="J53" s="322">
        <v>101015</v>
      </c>
      <c r="K53" s="323">
        <v>35.799999999999997</v>
      </c>
      <c r="L53" s="324">
        <v>90961</v>
      </c>
      <c r="M53" s="325">
        <v>20.100000000000001</v>
      </c>
      <c r="N53" s="326">
        <v>15.7</v>
      </c>
    </row>
    <row r="54" spans="1:14">
      <c r="A54" s="250"/>
      <c r="B54" s="246"/>
      <c r="C54" s="246"/>
      <c r="D54" s="246"/>
      <c r="E54" s="246"/>
      <c r="F54" s="246"/>
      <c r="G54" s="327"/>
      <c r="H54" s="328" t="s">
        <v>519</v>
      </c>
      <c r="I54" s="329">
        <v>1891404</v>
      </c>
      <c r="J54" s="330">
        <v>38426</v>
      </c>
      <c r="K54" s="331">
        <v>2.9</v>
      </c>
      <c r="L54" s="332">
        <v>37720</v>
      </c>
      <c r="M54" s="333">
        <v>7.1</v>
      </c>
      <c r="N54" s="334">
        <v>-4.2</v>
      </c>
    </row>
    <row r="55" spans="1:14">
      <c r="A55" s="250"/>
      <c r="B55" s="246"/>
      <c r="C55" s="246"/>
      <c r="D55" s="246"/>
      <c r="E55" s="246"/>
      <c r="F55" s="246"/>
      <c r="G55" s="312" t="s">
        <v>521</v>
      </c>
      <c r="H55" s="313"/>
      <c r="I55" s="321">
        <v>6482765</v>
      </c>
      <c r="J55" s="322">
        <v>133544</v>
      </c>
      <c r="K55" s="323">
        <v>32.200000000000003</v>
      </c>
      <c r="L55" s="324">
        <v>106614</v>
      </c>
      <c r="M55" s="325">
        <v>17.2</v>
      </c>
      <c r="N55" s="326">
        <v>15</v>
      </c>
    </row>
    <row r="56" spans="1:14">
      <c r="A56" s="250"/>
      <c r="B56" s="246"/>
      <c r="C56" s="246"/>
      <c r="D56" s="246"/>
      <c r="E56" s="246"/>
      <c r="F56" s="246"/>
      <c r="G56" s="327"/>
      <c r="H56" s="328" t="s">
        <v>519</v>
      </c>
      <c r="I56" s="329">
        <v>2651261</v>
      </c>
      <c r="J56" s="330">
        <v>54616</v>
      </c>
      <c r="K56" s="331">
        <v>42.1</v>
      </c>
      <c r="L56" s="332">
        <v>45545</v>
      </c>
      <c r="M56" s="333">
        <v>20.7</v>
      </c>
      <c r="N56" s="334">
        <v>21.4</v>
      </c>
    </row>
    <row r="57" spans="1:14">
      <c r="A57" s="250"/>
      <c r="B57" s="246"/>
      <c r="C57" s="246"/>
      <c r="D57" s="246"/>
      <c r="E57" s="246"/>
      <c r="F57" s="246"/>
      <c r="G57" s="312" t="s">
        <v>522</v>
      </c>
      <c r="H57" s="313"/>
      <c r="I57" s="321">
        <v>5553261</v>
      </c>
      <c r="J57" s="322">
        <v>116128</v>
      </c>
      <c r="K57" s="323">
        <v>-13</v>
      </c>
      <c r="L57" s="324">
        <v>85459</v>
      </c>
      <c r="M57" s="325">
        <v>-19.8</v>
      </c>
      <c r="N57" s="326">
        <v>6.8</v>
      </c>
    </row>
    <row r="58" spans="1:14">
      <c r="A58" s="250"/>
      <c r="B58" s="246"/>
      <c r="C58" s="246"/>
      <c r="D58" s="246"/>
      <c r="E58" s="246"/>
      <c r="F58" s="246"/>
      <c r="G58" s="327"/>
      <c r="H58" s="328" t="s">
        <v>519</v>
      </c>
      <c r="I58" s="329">
        <v>3869242</v>
      </c>
      <c r="J58" s="330">
        <v>80913</v>
      </c>
      <c r="K58" s="331">
        <v>48.1</v>
      </c>
      <c r="L58" s="332">
        <v>44378</v>
      </c>
      <c r="M58" s="333">
        <v>-2.6</v>
      </c>
      <c r="N58" s="334">
        <v>50.7</v>
      </c>
    </row>
    <row r="59" spans="1:14">
      <c r="A59" s="250"/>
      <c r="B59" s="246"/>
      <c r="C59" s="246"/>
      <c r="D59" s="246"/>
      <c r="E59" s="246"/>
      <c r="F59" s="246"/>
      <c r="G59" s="312" t="s">
        <v>523</v>
      </c>
      <c r="H59" s="313"/>
      <c r="I59" s="321">
        <v>5624125</v>
      </c>
      <c r="J59" s="322">
        <v>119168</v>
      </c>
      <c r="K59" s="323">
        <v>2.6</v>
      </c>
      <c r="L59" s="324">
        <v>83280</v>
      </c>
      <c r="M59" s="325">
        <v>-2.5</v>
      </c>
      <c r="N59" s="326">
        <v>5.0999999999999996</v>
      </c>
    </row>
    <row r="60" spans="1:14">
      <c r="A60" s="250"/>
      <c r="B60" s="246"/>
      <c r="C60" s="246"/>
      <c r="D60" s="246"/>
      <c r="E60" s="246"/>
      <c r="F60" s="246"/>
      <c r="G60" s="327"/>
      <c r="H60" s="328" t="s">
        <v>519</v>
      </c>
      <c r="I60" s="335">
        <v>2494794</v>
      </c>
      <c r="J60" s="330">
        <v>52861</v>
      </c>
      <c r="K60" s="331">
        <v>-34.700000000000003</v>
      </c>
      <c r="L60" s="332">
        <v>43123</v>
      </c>
      <c r="M60" s="333">
        <v>-2.8</v>
      </c>
      <c r="N60" s="334">
        <v>-31.9</v>
      </c>
    </row>
    <row r="61" spans="1:14">
      <c r="A61" s="250"/>
      <c r="B61" s="246"/>
      <c r="C61" s="246"/>
      <c r="D61" s="246"/>
      <c r="E61" s="246"/>
      <c r="F61" s="246"/>
      <c r="G61" s="312" t="s">
        <v>524</v>
      </c>
      <c r="H61" s="336"/>
      <c r="I61" s="337">
        <v>5264000</v>
      </c>
      <c r="J61" s="338">
        <v>108851</v>
      </c>
      <c r="K61" s="339">
        <v>12.9</v>
      </c>
      <c r="L61" s="340">
        <v>88405</v>
      </c>
      <c r="M61" s="341">
        <v>5.5</v>
      </c>
      <c r="N61" s="326">
        <v>7.4</v>
      </c>
    </row>
    <row r="62" spans="1:14">
      <c r="A62" s="250"/>
      <c r="B62" s="246"/>
      <c r="C62" s="246"/>
      <c r="D62" s="246"/>
      <c r="E62" s="246"/>
      <c r="F62" s="246"/>
      <c r="G62" s="327"/>
      <c r="H62" s="328" t="s">
        <v>519</v>
      </c>
      <c r="I62" s="329">
        <v>2551540</v>
      </c>
      <c r="J62" s="330">
        <v>52832</v>
      </c>
      <c r="K62" s="331">
        <v>9.3000000000000007</v>
      </c>
      <c r="L62" s="332">
        <v>41196</v>
      </c>
      <c r="M62" s="333">
        <v>4.5</v>
      </c>
      <c r="N62" s="334">
        <v>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A5" sqref="A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A4" sqref="A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51.54</v>
      </c>
      <c r="G47" s="12">
        <v>54.02</v>
      </c>
      <c r="H47" s="12">
        <v>57.13</v>
      </c>
      <c r="I47" s="12">
        <v>58.59</v>
      </c>
      <c r="J47" s="13">
        <v>60.47</v>
      </c>
    </row>
    <row r="48" spans="2:10" ht="57.75" customHeight="1">
      <c r="B48" s="14"/>
      <c r="C48" s="1174" t="s">
        <v>4</v>
      </c>
      <c r="D48" s="1174"/>
      <c r="E48" s="1175"/>
      <c r="F48" s="15">
        <v>5.58</v>
      </c>
      <c r="G48" s="16">
        <v>5.18</v>
      </c>
      <c r="H48" s="16">
        <v>5.3</v>
      </c>
      <c r="I48" s="16">
        <v>8.5299999999999994</v>
      </c>
      <c r="J48" s="17">
        <v>6.26</v>
      </c>
    </row>
    <row r="49" spans="2:10" ht="57.75" customHeight="1" thickBot="1">
      <c r="B49" s="18"/>
      <c r="C49" s="1176" t="s">
        <v>5</v>
      </c>
      <c r="D49" s="1176"/>
      <c r="E49" s="1177"/>
      <c r="F49" s="19" t="s">
        <v>531</v>
      </c>
      <c r="G49" s="20" t="s">
        <v>532</v>
      </c>
      <c r="H49" s="20">
        <v>0.15</v>
      </c>
      <c r="I49" s="20">
        <v>3.26</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2018-03-23T07:36:09Z</cp:lastPrinted>
  <dcterms:created xsi:type="dcterms:W3CDTF">2018-01-24T05:55:18Z</dcterms:created>
  <dcterms:modified xsi:type="dcterms:W3CDTF">2018-11-09T06:47:51Z</dcterms:modified>
</cp:coreProperties>
</file>