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K27M-0007\note③\311 調査物（毎年）\財政状況資料集（財政比較分析表）\平成28年度決算\H301026提出\"/>
    </mc:Choice>
  </mc:AlternateContent>
  <bookViews>
    <workbookView xWindow="-15" yWindow="5145" windowWidth="18990" windowHeight="513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CO36" i="9"/>
  <c r="AM36" i="9"/>
  <c r="C34" i="9"/>
  <c r="C35" i="9" l="1"/>
  <c r="C36" i="9" s="1"/>
  <c r="C37" i="9"/>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l="1"/>
  <c r="AM35" i="9" s="1"/>
  <c r="BE34" i="9" l="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<sst xmlns="http://schemas.openxmlformats.org/spreadsheetml/2006/main" count="1017" uniqueCount="575">
  <si>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</si>
  <si>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</si>
  <si>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</si>
  <si>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</si>
  <si>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</si>
  <si>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</si>
  <si>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</si>
  <si>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</si>
  <si>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</si>
  <si>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</si>
  <si>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</si>
  <si>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</si>
  <si>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</si>
  <si>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</si>
  <si>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</si>
  <si>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</si>
  <si>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</si>
  <si>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</si>
  <si>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</si>
  <si>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</si>
  <si>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</si>
  <si>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</si>
  <si>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</si>
  <si>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</si>
  <si>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</si>
  <si>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</si>
  <si>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</si>
  <si>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</si>
  <si>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</si>
  <si>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</si>
  <si>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</si>
  <si>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</si>
  <si>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</si>
  <si>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</si>
  <si>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</si>
  <si>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</si>
  <si>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</si>
  <si>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</si>
  <si>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</si>
  <si>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</si>
  <si>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</si>
  <si>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</si>
  <si>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</si>
  <si>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</si>
  <si>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</si>
  <si>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</si>
  <si>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</si>
  <si>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</si>
  <si>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</si>
  <si>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</si>
  <si>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</si>
  <si>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</si>
  <si>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</si>
  <si>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</si>
  <si>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</si>
  <si>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</si>
  <si>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</si>
  <si>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</si>
  <si>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</si>
  <si>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</si>
  <si>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</si>
  <si>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</si>
  <si>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</si>
  <si>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</si>
  <si>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</si>
  <si>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</si>
  <si>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</si>
  <si>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</si>
  <si>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</si>
  <si>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</si>
  <si>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</si>
  <si>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</si>
  <si>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</si>
  <si>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</si>
  <si>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</si>
  <si>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</si>
  <si>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</si>
  <si>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</si>
  <si>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</si>
  <si>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</si>
  <si>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</si>
  <si>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</si>
  <si>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</si>
  <si>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</si>
  <si>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</si>
  <si>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</si>
  <si>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</si>
  <si>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</si>
  <si>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</si>
  <si>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</si>
  <si>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</si>
  <si>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</si>
  <si>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</si>
  <si>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</si>
  <si>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</si>
  <si>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</si>
  <si>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</si>
  <si>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</si>
  <si>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</si>
  <si>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</si>
  <si>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</si>
  <si>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</si>
  <si>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</si>
  <si>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</si>
  <si>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</si>
  <si>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</si>
  <si>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</si>
  <si>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</si>
  <si>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</si>
  <si>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</si>
  <si>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</si>
  <si>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</si>
  <si>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</si>
  <si>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</si>
  <si>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</si>
  <si>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</si>
  <si>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</si>
  <si>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</si>
  <si>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</si>
  <si>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</si>
  <si>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</si>
  <si>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</si>
  <si>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</si>
  <si>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</si>
  <si>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</si>
  <si>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</si>
  <si>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</si>
  <si>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</si>
  <si>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</si>
  <si>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</si>
  <si>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</si>
  <si>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</si>
  <si>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</si>
  <si>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</si>
  <si>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</si>
  <si>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</si>
  <si>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</si>
  <si>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</si>
  <si>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</si>
  <si>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</si>
  <si>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</si>
  <si>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</si>
  <si>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</si>
  <si>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</si>
  <si>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</si>
  <si>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</si>
  <si>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</si>
  <si>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</si>
  <si>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</si>
  <si>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</si>
  <si>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</si>
  <si>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</si>
  <si>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</si>
  <si>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</si>
  <si>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</si>
  <si>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</si>
  <si>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</si>
  <si>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</si>
  <si>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</si>
  <si>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</si>
  <si>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</si>
  <si>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</si>
  <si>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</si>
  <si>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</si>
  <si>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</si>
  <si>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</si>
  <si>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</si>
  <si>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</si>
  <si>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</si>
  <si>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</si>
  <si>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</si>
  <si>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</si>
  <si>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</si>
  <si>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</si>
  <si>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</si>
  <si>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</si>
  <si>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</si>
  <si>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</si>
  <si>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</si>
  <si>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</si>
  <si>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</si>
  <si>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</si>
  <si>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</si>
  <si>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</si>
  <si>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</si>
  <si>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</si>
  <si>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</si>
  <si>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</si>
  <si>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</si>
  <si>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</si>
  <si>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</si>
  <si>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</si>
  <si>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</si>
  <si>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</si>
  <si>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</si>
  <si>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</si>
  <si>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</si>
  <si>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岡山県高梁市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</si>
  <si>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</si>
  <si>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</si>
  <si>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</si>
  <si>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</si>
  <si>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</si>
  <si>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</si>
  <si>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</si>
  <si>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</si>
  <si>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</si>
  <si>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</si>
  <si>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</si>
  <si>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</si>
  <si>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</si>
  <si>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</si>
  <si>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</si>
  <si>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</si>
  <si>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</si>
  <si>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</si>
  <si>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</si>
  <si>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</si>
  <si>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</si>
  <si>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</si>
  <si>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</si>
  <si>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</si>
  <si>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</si>
  <si>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</si>
  <si>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</si>
  <si>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</si>
  <si>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</si>
  <si>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</si>
  <si>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</si>
  <si>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</si>
  <si>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</si>
  <si>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</si>
  <si>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</si>
  <si>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</si>
  <si>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</si>
  <si>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</si>
  <si>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</si>
  <si>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</si>
  <si>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</si>
  <si>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</si>
  <si>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</si>
  <si>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</si>
  <si>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</si>
  <si>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</si>
  <si>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</si>
  <si>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</si>
  <si>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</si>
  <si>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</si>
  <si>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</si>
  <si>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</si>
  <si>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</si>
  <si>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</si>
  <si>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</si>
  <si>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</si>
  <si>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</si>
  <si>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</si>
  <si>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</si>
  <si>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</si>
  <si>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</si>
  <si>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</si>
  <si>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</si>
  <si>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</si>
  <si>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</si>
  <si>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</si>
  <si>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</si>
  <si>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</si>
  <si>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</si>
  <si>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</si>
  <si>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</si>
  <si>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</si>
  <si>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</si>
  <si>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</si>
  <si>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</si>
  <si>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</si>
  <si>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</si>
  <si>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</si>
  <si>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</si>
  <si>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</si>
  <si>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</si>
  <si>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</si>
  <si>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</si>
  <si>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</si>
  <si>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</si>
  <si>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</si>
  <si>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</si>
  <si>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</si>
  <si>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</si>
  <si>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</si>
  <si>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</si>
  <si>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</si>
  <si>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</si>
  <si>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</si>
  <si>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</si>
  <si>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</si>
  <si>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</si>
  <si>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</si>
  <si>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</si>
  <si>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</si>
  <si>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</si>
  <si>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</si>
  <si>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</si>
  <si>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</si>
  <si>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</si>
  <si>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</si>
  <si>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</si>
  <si>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</si>
  <si>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</si>
  <si>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</si>
  <si>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</si>
  <si>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</si>
  <si>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</si>
  <si>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</si>
  <si>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</si>
  <si>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</si>
  <si>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</si>
  <si>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</si>
  <si>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</si>
  <si>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</si>
  <si>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</si>
  <si>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</si>
  <si>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</si>
  <si>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</si>
  <si>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</si>
  <si>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</si>
  <si>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</si>
  <si>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</si>
  <si>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</si>
  <si>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</si>
  <si>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</si>
  <si>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</si>
  <si>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</si>
  <si>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</si>
  <si>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</si>
  <si>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</si>
  <si>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</si>
  <si>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</si>
  <si>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</si>
  <si>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</si>
  <si>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</si>
  <si>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</si>
  <si>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</si>
  <si>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</si>
  <si>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</si>
  <si>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</si>
  <si>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</si>
  <si>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</si>
  <si>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</si>
  <si>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岡山県高梁市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</si>
  <si>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</si>
  <si>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</si>
  <si>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</si>
  <si>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</si>
  <si>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</si>
  <si>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</si>
  <si>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</si>
  <si>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</si>
  <si>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</si>
  <si>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</si>
  <si>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</si>
  <si>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</si>
  <si>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</si>
  <si>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</si>
  <si>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</si>
  <si>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</si>
  <si>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</si>
  <si>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</si>
  <si>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</si>
  <si>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</si>
  <si>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</si>
  <si>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</si>
  <si>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</si>
  <si>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</si>
  <si>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</si>
  <si>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</si>
  <si>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</si>
  <si>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</si>
  <si>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</si>
  <si>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</si>
  <si>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</si>
  <si>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</si>
  <si>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</si>
  <si>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</si>
  <si>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</si>
  <si>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</si>
  <si>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</si>
  <si>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</si>
  <si>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</si>
  <si>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</si>
  <si>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</si>
  <si>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</si>
  <si>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</si>
  <si>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</si>
  <si>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</si>
  <si>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</si>
  <si>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</si>
  <si>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</si>
  <si>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</si>
  <si>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</si>
  <si>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</si>
  <si>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</si>
  <si>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</si>
  <si>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</si>
  <si>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</si>
  <si>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</si>
  <si>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</si>
  <si>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</si>
  <si>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</si>
  <si>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</si>
  <si>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</si>
  <si>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</si>
  <si>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</si>
  <si>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</si>
  <si>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</si>
  <si>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</si>
  <si>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</si>
  <si>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</si>
  <si>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</si>
  <si>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</si>
  <si>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</si>
  <si>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</si>
  <si>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</si>
  <si>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</si>
  <si>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</si>
  <si>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</si>
  <si>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</si>
  <si>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</si>
  <si>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</si>
  <si>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</si>
  <si>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</si>
  <si>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</si>
  <si>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</si>
  <si>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</si>
  <si>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</si>
  <si>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</si>
  <si>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</si>
  <si>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</si>
  <si>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</si>
  <si>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</si>
  <si>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</si>
  <si>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</si>
  <si>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</si>
  <si>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</si>
  <si>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</si>
  <si>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</si>
  <si>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</si>
  <si>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</si>
  <si>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</si>
  <si>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</si>
  <si>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</si>
  <si>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</si>
  <si>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</si>
  <si>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</si>
  <si>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</si>
  <si>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</si>
  <si>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</si>
  <si>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</si>
  <si>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</si>
  <si>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</si>
  <si>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</si>
  <si>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</si>
  <si>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</si>
  <si>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</si>
  <si>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</si>
  <si>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</si>
  <si>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</si>
  <si>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</si>
  <si>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</si>
  <si>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</si>
  <si>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</si>
  <si>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</si>
  <si>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</si>
  <si>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</si>
  <si>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</si>
  <si>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</si>
  <si>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</si>
  <si>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</si>
  <si>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</si>
  <si>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</si>
  <si>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</si>
  <si>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</si>
  <si>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</si>
  <si>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</si>
  <si>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</si>
  <si>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</si>
  <si>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</si>
  <si>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</si>
  <si>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</si>
  <si>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</si>
  <si>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</si>
  <si>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</si>
  <si>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</si>
  <si>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</si>
  <si>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</si>
  <si>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</si>
  <si>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</si>
  <si>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</si>
  <si>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</si>
  <si>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</si>
  <si>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</si>
  <si>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</si>
  <si>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</si>
  <si>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</si>
  <si>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</si>
  <si>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</si>
  <si>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</si>
  <si>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</si>
  <si>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</si>
  <si>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</si>
  <si>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</si>
  <si>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</si>
  <si>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</si>
  <si>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</si>
  <si>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</si>
  <si>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</si>
  <si>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</si>
  <si>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</si>
  <si>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</si>
  <si>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</si>
  <si>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</si>
  <si>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</si>
  <si>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</si>
  <si>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</si>
  <si>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</si>
  <si>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</si>
  <si>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</si>
  <si>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</si>
  <si>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</si>
  <si>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</si>
  <si>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</si>
  <si>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</si>
  <si>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</si>
  <si>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0.24</t>
  </si>
  <si>
    <t>高梁市住宅新築資金等貸付事業特別会計</t>
  </si>
  <si>
    <t>▲ 0.49</t>
  </si>
  <si>
    <t>▲ 0.51</t>
  </si>
  <si>
    <t>高梁市国民健康保険成羽病院事業会計</t>
  </si>
  <si>
    <t>高梁市水道事業特別会計</t>
  </si>
  <si>
    <t>一般会計</t>
  </si>
  <si>
    <t>高梁市国民健康保険特別会計</t>
  </si>
  <si>
    <t>高梁市介護保険特別会計</t>
  </si>
  <si>
    <t>高梁市地域開発事業特別会計</t>
  </si>
  <si>
    <t>高梁市下水道事業特別会計</t>
  </si>
  <si>
    <t>その他会計（赤字）</t>
  </si>
  <si>
    <t>その他会計（黒字）</t>
  </si>
  <si>
    <t>-</t>
    <phoneticPr fontId="2"/>
  </si>
  <si>
    <t>-</t>
    <phoneticPr fontId="2"/>
  </si>
  <si>
    <t>-</t>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</si>
  <si>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</si>
  <si>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</si>
  <si>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</si>
  <si>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岡山県後期高齢者医療連合一般会計</t>
    <rPh sb="0" eb="3">
      <t>オカヤマケン</t>
    </rPh>
    <rPh sb="3" eb="5">
      <t>コウキ</t>
    </rPh>
    <rPh sb="5" eb="8">
      <t>コウレイシャ</t>
    </rPh>
    <rPh sb="8" eb="10">
      <t>イリョウ</t>
    </rPh>
    <rPh sb="10" eb="12">
      <t>レンゴウ</t>
    </rPh>
    <rPh sb="12" eb="14">
      <t>イッパン</t>
    </rPh>
    <rPh sb="14" eb="16">
      <t>カイケイ</t>
    </rPh>
    <phoneticPr fontId="2"/>
  </si>
  <si>
    <t>岡山県後期高齢者医療連合特別会計</t>
    <rPh sb="0" eb="3">
      <t>オカヤマケン</t>
    </rPh>
    <rPh sb="3" eb="5">
      <t>コウキ</t>
    </rPh>
    <rPh sb="5" eb="8">
      <t>コウレイシャ</t>
    </rPh>
    <rPh sb="8" eb="10">
      <t>イリョウ</t>
    </rPh>
    <rPh sb="10" eb="12">
      <t>レンゴウ</t>
    </rPh>
    <rPh sb="12" eb="14">
      <t>トクベツ</t>
    </rPh>
    <rPh sb="14" eb="16">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</si>
  <si>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</si>
  <si>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</si>
  <si>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</si>
  <si>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</si>
  <si>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</si>
  <si>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t>
    <phoneticPr fontId="2"/>
  </si>
  <si>
    <t>〇</t>
    <phoneticPr fontId="2"/>
  </si>
  <si>
    <t>〇</t>
    <phoneticPr fontId="2"/>
  </si>
  <si>
    <t>高梁市土地開発公社</t>
    <rPh sb="0" eb="3">
      <t>タカハシシ</t>
    </rPh>
    <rPh sb="3" eb="5">
      <t>トチ</t>
    </rPh>
    <rPh sb="5" eb="7">
      <t>カイハツ</t>
    </rPh>
    <rPh sb="7" eb="9">
      <t>コウシャ</t>
    </rPh>
    <phoneticPr fontId="2"/>
  </si>
  <si>
    <t>（公財）成羽町美術振興財団</t>
    <rPh sb="1" eb="2">
      <t>コウ</t>
    </rPh>
    <rPh sb="2" eb="3">
      <t>ザイ</t>
    </rPh>
    <rPh sb="4" eb="7">
      <t>ナリワチョウ</t>
    </rPh>
    <rPh sb="7" eb="9">
      <t>ビジュツ</t>
    </rPh>
    <rPh sb="9" eb="11">
      <t>シンコウ</t>
    </rPh>
    <rPh sb="11" eb="13">
      <t>ザイダン</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</si>
  <si>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</si>
  <si>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</si>
  <si>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</si>
  <si>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</si>
  <si>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</si>
  <si>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</si>
  <si>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</si>
  <si>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</si>
  <si>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</si>
  <si>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</si>
  <si>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</si>
  <si>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</si>
  <si>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将来負担比率、実質公債費率ともに類似団体より高いものの、実質公債費率は減少している。
将来負担比率については、近年続いている大型事業による起債借入や、災害に伴う財政調整基金の取崩しなどにより高い方向へ移行する傾向にある。
実質公債費率については、公債費負担適正化計画に基づき、普通建設事業による起債発行額の抑制や公債費の繰上償還などにより起債償還額の削減を図ったためであるが、近年、大型事業が集中しており今後は12％台で推移する見込みである。
今後も財政運営適正化計画に基づき、事業の重点化を図り、発行する起債の選択、抑制をし、地方債残高の減少、質の改善により抑制に努める。
</t>
    <rPh sb="35" eb="37">
      <t>ゲンショウ</t>
    </rPh>
    <rPh sb="202" eb="20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</si>
</sst>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83280</c:v>
                </c:pt>
              </c:numCache>
            </c:numRef>
          </c:val>
          <c:smooth val="0"/>
          <c:extLst>
            <c:ext xmlns:c16="http://schemas.microsoft.com/office/drawing/2014/chart" uri="{C3380CC4-5D6E-409C-BE32-E72D297353CC}">
              <c16:uniqueId val="{00000000-C80E-4416-B28F-621BF75931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84103</c:v>
                </c:pt>
                <c:pt idx="1">
                  <c:v>117461</c:v>
                </c:pt>
                <c:pt idx="2">
                  <c:v>163785</c:v>
                </c:pt>
                <c:pt idx="3">
                  <c:v>141569</c:v>
                </c:pt>
                <c:pt idx="4">
                  <c:v>167162</c:v>
                </c:pt>
              </c:numCache>
            </c:numRef>
          </c:val>
          <c:smooth val="0"/>
          <c:extLst>
            <c:ext xmlns:c16="http://schemas.microsoft.com/office/drawing/2014/chart" uri="{C3380CC4-5D6E-409C-BE32-E72D297353CC}">
              <c16:uniqueId val="{00000001-C80E-4416-B28F-621BF75931EA}"/>
            </c:ext>
          </c:extLst>
        </c:ser>
        <c:dLbls>
          <c:showLegendKey val="0"/>
          <c:showVal val="0"/>
          <c:showCatName val="0"/>
          <c:showSerName val="0"/>
          <c:showPercent val="0"/>
          <c:showBubbleSize val="0"/>
        </c:dLbls>
        <c:marker val="1"/>
        <c:smooth val="0"/>
        <c:axId val="106100608"/>
        <c:axId val="106131456"/>
      </c:lineChart>
      <c:catAx>
        <c:axId val="10610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31456"/>
        <c:crosses val="autoZero"/>
        <c:auto val="1"/>
        <c:lblAlgn val="ctr"/>
        <c:lblOffset val="100"/>
        <c:tickLblSkip val="1"/>
        <c:tickMarkSkip val="1"/>
        <c:noMultiLvlLbl val="0"/>
      </c:catAx>
      <c:valAx>
        <c:axId val="1061314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0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3.35</c:v>
                </c:pt>
                <c:pt idx="1">
                  <c:v>3.84</c:v>
                </c:pt>
                <c:pt idx="2">
                  <c:v>3.4</c:v>
                </c:pt>
                <c:pt idx="3">
                  <c:v>3.92</c:v>
                </c:pt>
                <c:pt idx="4">
                  <c:v>4.2300000000000004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13.28</c:v>
                </c:pt>
                <c:pt idx="1">
                  <c:v>15.56</c:v>
                </c:pt>
                <c:pt idx="2">
                  <c:v>17.329999999999998</c:v>
                </c:pt>
                <c:pt idx="3">
                  <c:v>18.489999999999998</c:v>
                </c:pt>
                <c:pt idx="4">
                  <c:v>19.18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921536"/>
        <c:axId val="12392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0.31</c:v>
                </c:pt>
                <c:pt idx="1">
                  <c:v>2.66</c:v>
                </c:pt>
                <c:pt idx="2">
                  <c:v>1.27</c:v>
                </c:pt>
                <c:pt idx="3">
                  <c:v>1.47</c:v>
                </c:pt>
                <c:pt idx="4">
                  <c:v>-0.24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921536"/>
        <c:axId val="123923456"/>
      </c:lineChart>
      <c:catAx>
        <c:axId val="12392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23456"/>
        <c:crosses val="autoZero"/>
        <c:auto val="1"/>
        <c:lblAlgn val="ctr"/>
        <c:lblOffset val="100"/>
        <c:tickLblSkip val="1"/>
        <c:tickMarkSkip val="1"/>
        <c:noMultiLvlLbl val="0"/>
      </c:catAx>
      <c:valAx>
        <c:axId val="12392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2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高梁市下水道事業特別会計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0.38</c:v>
                </c:pt>
                <c:pt idx="2">
                  <c:v>#N/A</c:v>
                </c:pt>
                <c:pt idx="3">
                  <c:v>7.0000000000000007E-2</c:v>
                </c:pt>
                <c:pt idx="4">
                  <c:v>#N/A</c:v>
                </c:pt>
                <c:pt idx="5">
                  <c:v>0.17</c:v>
                </c:pt>
                <c:pt idx="6">
                  <c:v>#N/A</c:v>
                </c:pt>
                <c:pt idx="7">
                  <c:v>0.06</c:v>
                </c:pt>
                <c:pt idx="8">
                  <c:v>#N/A</c:v>
                </c:pt>
                <c:pt idx="9">
                  <c:v>0.16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0.56000000000000005</c:v>
                </c:pt>
                <c:pt idx="4">
                  <c:v>#N/A</c:v>
                </c:pt>
                <c:pt idx="5">
                  <c:v>0.35</c:v>
                </c:pt>
                <c:pt idx="6">
                  <c:v>#N/A</c:v>
                </c:pt>
                <c:pt idx="7">
                  <c:v>0.28000000000000003</c:v>
                </c:pt>
                <c:pt idx="8">
                  <c:v>#N/A</c:v>
                </c:pt>
                <c:pt idx="9">
                  <c:v>0.32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0.73</c:v>
                </c:pt>
                <c:pt idx="2">
                  <c:v>#N/A</c:v>
                </c:pt>
                <c:pt idx="3">
                  <c:v>0.42</c:v>
                </c:pt>
                <c:pt idx="4">
                  <c:v>#N/A</c:v>
                </c:pt>
                <c:pt idx="5">
                  <c:v>0.38</c:v>
                </c:pt>
                <c:pt idx="6">
                  <c:v>#N/A</c:v>
                </c:pt>
                <c:pt idx="7">
                  <c:v>0.31</c:v>
                </c:pt>
                <c:pt idx="8">
                  <c:v>#N/A</c:v>
                </c:pt>
                <c:pt idx="9">
                  <c:v>0.93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3.84</c:v>
                </c:pt>
                <c:pt idx="2">
                  <c:v>#N/A</c:v>
                </c:pt>
                <c:pt idx="3">
                  <c:v>4.32</c:v>
                </c:pt>
                <c:pt idx="4">
                  <c:v>#N/A</c:v>
                </c:pt>
                <c:pt idx="5">
                  <c:v>3.88</c:v>
                </c:pt>
                <c:pt idx="6">
                  <c:v>#N/A</c:v>
                </c:pt>
                <c:pt idx="7">
                  <c:v>4.4000000000000004</c:v>
                </c:pt>
                <c:pt idx="8">
                  <c:v>#N/A</c:v>
                </c:pt>
                <c:pt idx="9">
                  <c:v>4.72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高梁市水道事業特別会計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3.61</c:v>
                </c:pt>
                <c:pt idx="2">
                  <c:v>#N/A</c:v>
                </c:pt>
                <c:pt idx="3">
                  <c:v>3.96</c:v>
                </c:pt>
                <c:pt idx="4">
                  <c:v>#N/A</c:v>
                </c:pt>
                <c:pt idx="5">
                  <c:v>4.34</c:v>
                </c:pt>
                <c:pt idx="6">
                  <c:v>#N/A</c:v>
                </c:pt>
                <c:pt idx="7">
                  <c:v>4.53</c:v>
                </c:pt>
                <c:pt idx="8">
                  <c:v>#N/A</c:v>
                </c:pt>
                <c:pt idx="9">
                  <c:v>5.07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9.36</c:v>
                </c:pt>
                <c:pt idx="2">
                  <c:v>#N/A</c:v>
                </c:pt>
                <c:pt idx="3">
                  <c:v>9.57</c:v>
                </c:pt>
                <c:pt idx="4">
                  <c:v>#N/A</c:v>
                </c:pt>
                <c:pt idx="5">
                  <c:v>9.64</c:v>
                </c:pt>
                <c:pt idx="6">
                  <c:v>#N/A</c:v>
                </c:pt>
                <c:pt idx="7">
                  <c:v>9.66</c:v>
                </c:pt>
                <c:pt idx="8">
                  <c:v>#N/A</c:v>
                </c:pt>
                <c:pt idx="9">
                  <c:v>10.01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0.49</c:v>
                </c:pt>
                <c:pt idx="1">
                  <c:v>#N/A</c:v>
                </c:pt>
                <c:pt idx="2">
                  <c:v>0.49</c:v>
                </c:pt>
                <c:pt idx="3">
                  <c:v>#N/A</c:v>
                </c:pt>
                <c:pt idx="4">
                  <c:v>0.49</c:v>
                </c:pt>
                <c:pt idx="5">
                  <c:v>#N/A</c:v>
                </c:pt>
                <c:pt idx="6">
                  <c:v>0.49</c:v>
                </c:pt>
                <c:pt idx="7">
                  <c:v>#N/A</c:v>
                </c:pt>
                <c:pt idx="8">
                  <c:v>0.51</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956352"/>
        <c:axId val="115962240"/>
      </c:barChart>
      <c:catAx>
        <c:axId val="1159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62240"/>
        <c:crosses val="autoZero"/>
        <c:auto val="1"/>
        <c:lblAlgn val="ctr"/>
        <c:lblOffset val="100"/>
        <c:tickLblSkip val="1"/>
        <c:tickMarkSkip val="1"/>
        <c:noMultiLvlLbl val="0"/>
      </c:catAx>
      <c:valAx>
        <c:axId val="11596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3374</c:v>
                </c:pt>
                <c:pt idx="5">
                  <c:v>3311</c:v>
                </c:pt>
                <c:pt idx="8">
                  <c:v>3407</c:v>
                </c:pt>
                <c:pt idx="11">
                  <c:v>3340</c:v>
                </c:pt>
                <c:pt idx="14">
                  <c:v>3186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5</c:v>
                </c:pt>
                <c:pt idx="6">
                  <c:v>4</c:v>
                </c:pt>
                <c:pt idx="9">
                  <c:v>4</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48</c:v>
                </c:pt>
                <c:pt idx="6">
                  <c:v>63</c:v>
                </c:pt>
                <c:pt idx="9">
                  <c:v>36</c:v>
                </c:pt>
                <c:pt idx="12">
                  <c:v>56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188</c:v>
                </c:pt>
                <c:pt idx="3">
                  <c:v>84</c:v>
                </c:pt>
                <c:pt idx="6">
                  <c:v>60</c:v>
                </c:pt>
                <c:pt idx="9">
                  <c:v>31</c:v>
                </c:pt>
                <c:pt idx="12">
                  <c:v>31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1089</c:v>
                </c:pt>
                <c:pt idx="3">
                  <c:v>1090</c:v>
                </c:pt>
                <c:pt idx="6">
                  <c:v>1048</c:v>
                </c:pt>
                <c:pt idx="9">
                  <c:v>968</c:v>
                </c:pt>
                <c:pt idx="12">
                  <c:v>941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3626</c:v>
                </c:pt>
                <c:pt idx="3">
                  <c:v>3531</c:v>
                </c:pt>
                <c:pt idx="6">
                  <c:v>3541</c:v>
                </c:pt>
                <c:pt idx="9">
                  <c:v>3561</c:v>
                </c:pt>
                <c:pt idx="12">
                  <c:v>3517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664768"/>
        <c:axId val="11566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1578</c:v>
                </c:pt>
                <c:pt idx="2">
                  <c:v>#N/A</c:v>
                </c:pt>
                <c:pt idx="3">
                  <c:v>#N/A</c:v>
                </c:pt>
                <c:pt idx="4">
                  <c:v>1448</c:v>
                </c:pt>
                <c:pt idx="5">
                  <c:v>#N/A</c:v>
                </c:pt>
                <c:pt idx="6">
                  <c:v>#N/A</c:v>
                </c:pt>
                <c:pt idx="7">
                  <c:v>1310</c:v>
                </c:pt>
                <c:pt idx="8">
                  <c:v>#N/A</c:v>
                </c:pt>
                <c:pt idx="9">
                  <c:v>#N/A</c:v>
                </c:pt>
                <c:pt idx="10">
                  <c:v>1261</c:v>
                </c:pt>
                <c:pt idx="11">
                  <c:v>#N/A</c:v>
                </c:pt>
                <c:pt idx="12">
                  <c:v>#N/A</c:v>
                </c:pt>
                <c:pt idx="13">
                  <c:v>1360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664768"/>
        <c:axId val="115666944"/>
      </c:lineChart>
      <c:catAx>
        <c:axId val="1156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66944"/>
        <c:crosses val="autoZero"/>
        <c:auto val="1"/>
        <c:lblAlgn val="ctr"/>
        <c:lblOffset val="100"/>
        <c:tickLblSkip val="1"/>
        <c:tickMarkSkip val="1"/>
        <c:noMultiLvlLbl val="0"/>
      </c:catAx>
      <c:valAx>
        <c:axId val="11566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6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29321</c:v>
                </c:pt>
                <c:pt idx="5">
                  <c:v>28602</c:v>
                </c:pt>
                <c:pt idx="8">
                  <c:v>28776</c:v>
                </c:pt>
                <c:pt idx="11">
                  <c:v>28099</c:v>
                </c:pt>
                <c:pt idx="14">
                  <c:v>28095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2079</c:v>
                </c:pt>
                <c:pt idx="5">
                  <c:v>1889</c:v>
                </c:pt>
                <c:pt idx="8">
                  <c:v>1814</c:v>
                </c:pt>
                <c:pt idx="11">
                  <c:v>1732</c:v>
                </c:pt>
                <c:pt idx="14">
                  <c:v>1667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6996</c:v>
                </c:pt>
                <c:pt idx="5">
                  <c:v>7370</c:v>
                </c:pt>
                <c:pt idx="8">
                  <c:v>8166</c:v>
                </c:pt>
                <c:pt idx="11">
                  <c:v>7961</c:v>
                </c:pt>
                <c:pt idx="14">
                  <c:v>7220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c:v>
                </c:pt>
                <c:pt idx="3">
                  <c:v>0</c:v>
                </c:pt>
                <c:pt idx="6">
                  <c:v>0</c:v>
                </c:pt>
                <c:pt idx="9">
                  <c:v>2</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4881</c:v>
                </c:pt>
                <c:pt idx="3">
                  <c:v>4701</c:v>
                </c:pt>
                <c:pt idx="6">
                  <c:v>4290</c:v>
                </c:pt>
                <c:pt idx="9">
                  <c:v>4212</c:v>
                </c:pt>
                <c:pt idx="12">
                  <c:v>4258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486</c:v>
                </c:pt>
                <c:pt idx="3">
                  <c:v>412</c:v>
                </c:pt>
                <c:pt idx="6">
                  <c:v>360</c:v>
                </c:pt>
                <c:pt idx="9">
                  <c:v>335</c:v>
                </c:pt>
                <c:pt idx="12">
                  <c:v>310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11504</c:v>
                </c:pt>
                <c:pt idx="3">
                  <c:v>11279</c:v>
                </c:pt>
                <c:pt idx="6">
                  <c:v>10575</c:v>
                </c:pt>
                <c:pt idx="9">
                  <c:v>10394</c:v>
                </c:pt>
                <c:pt idx="12">
                  <c:v>10178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c:v>
                </c:pt>
                <c:pt idx="3">
                  <c:v>97</c:v>
                </c:pt>
                <c:pt idx="6">
                  <c:v>175</c:v>
                </c:pt>
                <c:pt idx="9">
                  <c:v>49</c:v>
                </c:pt>
                <c:pt idx="12">
                  <c:v>47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30655</c:v>
                </c:pt>
                <c:pt idx="3">
                  <c:v>30736</c:v>
                </c:pt>
                <c:pt idx="6">
                  <c:v>31644</c:v>
                </c:pt>
                <c:pt idx="9">
                  <c:v>31814</c:v>
                </c:pt>
                <c:pt idx="12">
                  <c:v>32165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424448"/>
        <c:axId val="13242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9260</c:v>
                </c:pt>
                <c:pt idx="2">
                  <c:v>#N/A</c:v>
                </c:pt>
                <c:pt idx="3">
                  <c:v>#N/A</c:v>
                </c:pt>
                <c:pt idx="4">
                  <c:v>9365</c:v>
                </c:pt>
                <c:pt idx="5">
                  <c:v>#N/A</c:v>
                </c:pt>
                <c:pt idx="6">
                  <c:v>#N/A</c:v>
                </c:pt>
                <c:pt idx="7">
                  <c:v>8288</c:v>
                </c:pt>
                <c:pt idx="8">
                  <c:v>#N/A</c:v>
                </c:pt>
                <c:pt idx="9">
                  <c:v>#N/A</c:v>
                </c:pt>
                <c:pt idx="10">
                  <c:v>9014</c:v>
                </c:pt>
                <c:pt idx="11">
                  <c:v>#N/A</c:v>
                </c:pt>
                <c:pt idx="12">
                  <c:v>#N/A</c:v>
                </c:pt>
                <c:pt idx="13">
                  <c:v>9977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424448"/>
        <c:axId val="132426368"/>
      </c:lineChart>
      <c:catAx>
        <c:axId val="1324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26368"/>
        <c:crosses val="autoZero"/>
        <c:auto val="1"/>
        <c:lblAlgn val="ctr"/>
        <c:lblOffset val="100"/>
        <c:tickLblSkip val="1"/>
        <c:tickMarkSkip val="1"/>
        <c:noMultiLvlLbl val="0"/>
      </c:catAx>
      <c:valAx>
        <c:axId val="13242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{CD5E854C-9310-4A78-8908-021424194A12}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338-4ED3-83B5-A2EF6064749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{A835878F-2069-42AD-8CB1-EAC569A2528A}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338-4ED3-83B5-A2EF6064749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{255E8FAE-CF73-485B-BDC9-A68DACFCA40B}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338-4ED3-83B5-A2EF6064749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{F77AE389-A365-402F-8733-8A2A8B8D65FD}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338-4ED3-83B5-A2EF6064749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{BC1C2076-08E1-4EA5-A1E5-0F7694908AA9}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338-4ED3-83B5-A2EF606474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1338-4ED3-83B5-A2EF6064749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{9436A611-0A15-4B21-9695-1948D76E5D24}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338-4ED3-83B5-A2EF6064749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{097BF52C-1ACD-4646-B756-84DCB62B264A}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338-4ED3-83B5-A2EF6064749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{ACD80FD6-E943-4B4C-9E3F-57AD86598123}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338-4ED3-83B5-A2EF6064749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{9F9C15B4-AB7F-4ED6-968C-1A2AC070AF38}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338-4ED3-83B5-A2EF6064749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{08D7AE32-F77E-473A-BB1E-BE3CD0055E3E}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338-4ED3-83B5-A2EF606474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1338-4ED3-83B5-A2EF60647495}"/>
            </c:ext>
          </c:extLst>
        </c:ser>
        <c:dLbls>
          <c:showLegendKey val="0"/>
          <c:showVal val="0"/>
          <c:showCatName val="0"/>
          <c:showSerName val="0"/>
          <c:showPercent val="0"/>
          <c:showBubbleSize val="0"/>
        </c:dLbls>
        <c:axId val="72602752"/>
        <c:axId val="72604672"/>
      </c:scatterChart>
      <c:valAx>
        <c:axId val="72602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04672"/>
        <c:crosses val="autoZero"/>
        <c:crossBetween val="midCat"/>
      </c:valAx>
      <c:valAx>
        <c:axId val="72604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0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{E2AD90B1-668E-4AFA-AEE7-35F7AC7AB149}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084-437C-A20C-AD57967FA11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{A2479B57-3596-46E2-A216-CEDABC05E233}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084-437C-A20C-AD57967FA11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{57D1A879-8C64-4C63-A1C5-419336404C70}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084-437C-A20C-AD57967FA11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{3D547917-FD41-4D9B-8110-F73EC095220B}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084-437C-A20C-AD57967FA11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{B9995984-8B3C-4165-81BC-24DE2433C409}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084-437C-A20C-AD57967FA1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13.2</c:v>
                </c:pt>
                <c:pt idx="2">
                  <c:v>12</c:v>
                </c:pt>
                <c:pt idx="3">
                  <c:v>11.2</c:v>
                </c:pt>
                <c:pt idx="4">
                  <c:v>11.3</c:v>
                </c:pt>
              </c:numCache>
            </c:numRef>
          </c:xVal>
          <c:yVal>
            <c:numRef>
              <c:f>公会計指標分析・財政指標組合せ分析表!$K$73:$O$73</c:f>
              <c:numCache>
                <c:formatCode>#,##0.0;"▲ "#,##0.0</c:formatCode>
                <c:ptCount val="5"/>
                <c:pt idx="0">
                  <c:v>76.900000000000006</c:v>
                </c:pt>
                <c:pt idx="1">
                  <c:v>77.900000000000006</c:v>
                </c:pt>
                <c:pt idx="2">
                  <c:v>69.7</c:v>
                </c:pt>
                <c:pt idx="3">
                  <c:v>76.5</c:v>
                </c:pt>
                <c:pt idx="4">
                  <c:v>89.4</c:v>
                </c:pt>
              </c:numCache>
            </c:numRef>
          </c:yVal>
          <c:smooth val="0"/>
          <c:extLst>
            <c:ext xmlns:c16="http://schemas.microsoft.com/office/drawing/2014/chart" uri="{C3380CC4-5D6E-409C-BE32-E72D297353CC}">
              <c16:uniqueId val="{00000005-0084-437C-A20C-AD57967FA11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{61FC2686-5F38-46AF-ABC8-2233EA50469F}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084-437C-A20C-AD57967FA11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{B4580ECC-CCE6-49BD-BA82-E6BD97B33515}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084-437C-A20C-AD57967FA11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{DF1E8D3D-EC22-40AD-B852-2DC7E8570C10}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084-437C-A20C-AD57967FA11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{4A9E06DB-0F37-4AD5-9F44-E8C4A3B5BCDF}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084-437C-A20C-AD57967FA11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{8762D09B-C924-490D-B380-BA9C4E8A7D8C}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084-437C-A20C-AD57967FA1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10</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54.6</c:v>
                </c:pt>
              </c:numCache>
            </c:numRef>
          </c:yVal>
          <c:smooth val="0"/>
          <c:extLst>
            <c:ext xmlns:c16="http://schemas.microsoft.com/office/drawing/2014/chart" uri="{C3380CC4-5D6E-409C-BE32-E72D297353CC}">
              <c16:uniqueId val="{0000000B-0084-437C-A20C-AD57967FA112}"/>
            </c:ext>
          </c:extLst>
        </c:ser>
        <c:dLbls>
          <c:showLegendKey val="0"/>
          <c:showVal val="0"/>
          <c:showCatName val="0"/>
          <c:showSerName val="0"/>
          <c:showPercent val="0"/>
          <c:showBubbleSize val="0"/>
        </c:dLbls>
        <c:axId val="72676096"/>
        <c:axId val="72678016"/>
      </c:scatterChart>
      <c:valAx>
        <c:axId val="72676096"/>
        <c:scaling>
          <c:orientation val="minMax"/>
          <c:max val="14.7"/>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78016"/>
        <c:crosses val="autoZero"/>
        <c:crossBetween val="midCat"/>
      </c:valAx>
      <c:valAx>
        <c:axId val="72678016"/>
        <c:scaling>
          <c:orientation val="minMax"/>
          <c:max val="9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76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地方債の元利償還金については、公債費負担適正化計画の実施により年々減少傾向にあったが、今後は近年の大型公共事業の償還が集中することもあり増加する見込みである。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公営企業の元利償還金に対する繰入金については、各会計減となり</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今後も財政運営適正化計画及び公営企業経営健全化計画の確実な実施により、大型事業についても計画的な起債発行を遵守し、持続可能な財政運営に努める。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年度将来負担額は、大型事業が続いているため、地方債の残高が増となった。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また、充当可能財源である基金については災害対応などによる財政調整基金の取崩しなどにより減額となっている。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これらのことから、将来負担比率の分子は平成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今後は近年続いてきた大型事業の償還が集中する期間であり、公債残高の増、基金の取り崩しとも計画されている。今後も引き続き、財政運営適正化計画を基に健全な財政運営に努める。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24342</xdr:rowOff>
    </xdr:to>
    <xdr:cxnSp macro="">
      <xdr:nvCxnSpPr>
        <xdr:cNvPr id="68" name="直線コネクタ 67"/>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44450</xdr:rowOff>
    </xdr:to>
    <xdr:cxnSp macro="">
      <xdr:nvCxnSpPr>
        <xdr:cNvPr id="74" name="直線コネクタ 73"/>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64558</xdr:rowOff>
    </xdr:to>
    <xdr:cxnSp macro="">
      <xdr:nvCxnSpPr>
        <xdr:cNvPr id="77" name="直線コネクタ 76"/>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全国平均、岡山県平均、類似団体平均を上回っている。これは大型事業の影響による公債費の増加に加え、普通交付税の段階的縮減による収入減などによるものである。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今後も公債費の増加により、数年間は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％以上で推移していくことが見込まれており、定員管理や財政計画に基づく起債発行の抑制により、経常一般歳出の削減に努め、ピークとなる見込みの平成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％台となるよう、計画的な財政運営を行う。</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114119</xdr:rowOff>
    </xdr:from>
    <xdr:to>
      <xdr:col>7</xdr:col>
      <xdr:colOff>152400</xdr:colOff>
      <xdr:row>60</xdr:row>
      <xdr:rowOff>135709</xdr:rowOff>
    </xdr:to>
    <xdr:cxnSp macro="">
      <xdr:nvCxnSpPr>
        <xdr:cNvPr id="133" name="直線コネクタ 132"/>
        <xdr:cNvCxnSpPr/>
      </xdr:nvCxnSpPr>
      <xdr:spPr>
        <a:xfrm>
          <a:off x="4114800" y="10229669"/>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45176</xdr:rowOff>
    </xdr:from>
    <xdr:to>
      <xdr:col>6</xdr:col>
      <xdr:colOff>0</xdr:colOff>
      <xdr:row>59</xdr:row>
      <xdr:rowOff>114119</xdr:rowOff>
    </xdr:to>
    <xdr:cxnSp macro="">
      <xdr:nvCxnSpPr>
        <xdr:cNvPr id="136" name="直線コネクタ 135"/>
        <xdr:cNvCxnSpPr/>
      </xdr:nvCxnSpPr>
      <xdr:spPr>
        <a:xfrm>
          <a:off x="3225800" y="101607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15059</xdr:rowOff>
    </xdr:from>
    <xdr:to>
      <xdr:col>6</xdr:col>
      <xdr:colOff>50800</xdr:colOff>
      <xdr:row>59</xdr:row>
      <xdr:rowOff>116659</xdr:rowOff>
    </xdr:to>
    <xdr:sp macro="" textlink="">
      <xdr:nvSpPr>
        <xdr:cNvPr id="137" name="フローチャート : 判断 136"/>
        <xdr:cNvSpPr/>
      </xdr:nvSpPr>
      <xdr:spPr>
        <a:xfrm>
          <a:off x="4064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126836</xdr:rowOff>
    </xdr:from>
    <xdr:ext cx="736600" cy="259045"/>
    <xdr:sp macro="" textlink="">
      <xdr:nvSpPr>
        <xdr:cNvPr id="138" name="テキスト ボックス 137"/>
        <xdr:cNvSpPr txBox="1"/>
      </xdr:nvSpPr>
      <xdr:spPr>
        <a:xfrm>
          <a:off x="3733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3810</xdr:rowOff>
    </xdr:from>
    <xdr:to>
      <xdr:col>4</xdr:col>
      <xdr:colOff>482600</xdr:colOff>
      <xdr:row>59</xdr:row>
      <xdr:rowOff>45176</xdr:rowOff>
    </xdr:to>
    <xdr:cxnSp macro="">
      <xdr:nvCxnSpPr>
        <xdr:cNvPr id="139" name="直線コネクタ 138"/>
        <xdr:cNvCxnSpPr/>
      </xdr:nvCxnSpPr>
      <xdr:spPr>
        <a:xfrm>
          <a:off x="2336800" y="10119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52977</xdr:rowOff>
    </xdr:from>
    <xdr:to>
      <xdr:col>4</xdr:col>
      <xdr:colOff>533400</xdr:colOff>
      <xdr:row>59</xdr:row>
      <xdr:rowOff>154577</xdr:rowOff>
    </xdr:to>
    <xdr:sp macro="" textlink="">
      <xdr:nvSpPr>
        <xdr:cNvPr id="140" name="フローチャート : 判断 139"/>
        <xdr:cNvSpPr/>
      </xdr:nvSpPr>
      <xdr:spPr>
        <a:xfrm>
          <a:off x="3175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139354</xdr:rowOff>
    </xdr:from>
    <xdr:ext cx="762000" cy="259045"/>
    <xdr:sp macro="" textlink="">
      <xdr:nvSpPr>
        <xdr:cNvPr id="141" name="テキスト ボックス 140"/>
        <xdr:cNvSpPr txBox="1"/>
      </xdr:nvSpPr>
      <xdr:spPr>
        <a:xfrm>
          <a:off x="2844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59</xdr:row>
      <xdr:rowOff>27940</xdr:rowOff>
    </xdr:to>
    <xdr:cxnSp macro="">
      <xdr:nvCxnSpPr>
        <xdr:cNvPr id="142" name="直線コネクタ 141"/>
        <xdr:cNvCxnSpPr/>
      </xdr:nvCxnSpPr>
      <xdr:spPr>
        <a:xfrm flipV="1">
          <a:off x="1447800" y="101193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21953</xdr:rowOff>
    </xdr:from>
    <xdr:to>
      <xdr:col>3</xdr:col>
      <xdr:colOff>330200</xdr:colOff>
      <xdr:row>59</xdr:row>
      <xdr:rowOff>123553</xdr:rowOff>
    </xdr:to>
    <xdr:sp macro="" textlink="">
      <xdr:nvSpPr>
        <xdr:cNvPr id="143" name="フローチャート : 判断 142"/>
        <xdr:cNvSpPr/>
      </xdr:nvSpPr>
      <xdr:spPr>
        <a:xfrm>
          <a:off x="2286000" y="1013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108330</xdr:rowOff>
    </xdr:from>
    <xdr:ext cx="762000" cy="259045"/>
    <xdr:sp macro="" textlink="">
      <xdr:nvSpPr>
        <xdr:cNvPr id="144" name="テキスト ボックス 143"/>
        <xdr:cNvSpPr txBox="1"/>
      </xdr:nvSpPr>
      <xdr:spPr>
        <a:xfrm>
          <a:off x="1955800" y="1022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45" name="フローチャート : 判断 144"/>
        <xdr:cNvSpPr/>
      </xdr:nvSpPr>
      <xdr:spPr>
        <a:xfrm>
          <a:off x="1397000" y="1015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129012</xdr:rowOff>
    </xdr:from>
    <xdr:ext cx="762000" cy="259045"/>
    <xdr:sp macro="" textlink="">
      <xdr:nvSpPr>
        <xdr:cNvPr id="146" name="テキスト ボックス 145"/>
        <xdr:cNvSpPr txBox="1"/>
      </xdr:nvSpPr>
      <xdr:spPr>
        <a:xfrm>
          <a:off x="10668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84909</xdr:rowOff>
    </xdr:from>
    <xdr:to>
      <xdr:col>7</xdr:col>
      <xdr:colOff>203200</xdr:colOff>
      <xdr:row>61</xdr:row>
      <xdr:rowOff>15059</xdr:rowOff>
    </xdr:to>
    <xdr:sp macro="" textlink="">
      <xdr:nvSpPr>
        <xdr:cNvPr id="152" name="円/楕円 151"/>
        <xdr:cNvSpPr/>
      </xdr:nvSpPr>
      <xdr:spPr>
        <a:xfrm>
          <a:off x="4902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56986</xdr:rowOff>
    </xdr:from>
    <xdr:ext cx="762000" cy="259045"/>
    <xdr:sp macro="" textlink="">
      <xdr:nvSpPr>
        <xdr:cNvPr id="153" name="財政構造の弾力性該当値テキスト"/>
        <xdr:cNvSpPr txBox="1"/>
      </xdr:nvSpPr>
      <xdr:spPr>
        <a:xfrm>
          <a:off x="5041900" y="103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63319</xdr:rowOff>
    </xdr:from>
    <xdr:to>
      <xdr:col>6</xdr:col>
      <xdr:colOff>50800</xdr:colOff>
      <xdr:row>59</xdr:row>
      <xdr:rowOff>164919</xdr:rowOff>
    </xdr:to>
    <xdr:sp macro="" textlink="">
      <xdr:nvSpPr>
        <xdr:cNvPr id="154" name="円/楕円 153"/>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149696</xdr:rowOff>
    </xdr:from>
    <xdr:ext cx="736600" cy="259045"/>
    <xdr:sp macro="" textlink="">
      <xdr:nvSpPr>
        <xdr:cNvPr id="155" name="テキスト ボックス 154"/>
        <xdr:cNvSpPr txBox="1"/>
      </xdr:nvSpPr>
      <xdr:spPr>
        <a:xfrm>
          <a:off x="3733800" y="1026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165826</xdr:rowOff>
    </xdr:from>
    <xdr:to>
      <xdr:col>4</xdr:col>
      <xdr:colOff>533400</xdr:colOff>
      <xdr:row>59</xdr:row>
      <xdr:rowOff>95976</xdr:rowOff>
    </xdr:to>
    <xdr:sp macro="" textlink="">
      <xdr:nvSpPr>
        <xdr:cNvPr id="156" name="円/楕円 155"/>
        <xdr:cNvSpPr/>
      </xdr:nvSpPr>
      <xdr:spPr>
        <a:xfrm>
          <a:off x="3175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106153</xdr:rowOff>
    </xdr:from>
    <xdr:ext cx="762000" cy="259045"/>
    <xdr:sp macro="" textlink="">
      <xdr:nvSpPr>
        <xdr:cNvPr id="157" name="テキスト ボックス 156"/>
        <xdr:cNvSpPr txBox="1"/>
      </xdr:nvSpPr>
      <xdr:spPr>
        <a:xfrm>
          <a:off x="2844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124460</xdr:rowOff>
    </xdr:from>
    <xdr:to>
      <xdr:col>3</xdr:col>
      <xdr:colOff>330200</xdr:colOff>
      <xdr:row>59</xdr:row>
      <xdr:rowOff>54610</xdr:rowOff>
    </xdr:to>
    <xdr:sp macro="" textlink="">
      <xdr:nvSpPr>
        <xdr:cNvPr id="158" name="円/楕円 157"/>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64787</xdr:rowOff>
    </xdr:from>
    <xdr:ext cx="762000" cy="259045"/>
    <xdr:sp macro="" textlink="">
      <xdr:nvSpPr>
        <xdr:cNvPr id="159" name="テキスト ボックス 158"/>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60" name="円/楕円 159"/>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61" name="テキスト ボックス 160"/>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[218,385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主な要因は人件費、物件費の高さにあるが、物件費については情報環境関連の経費が年々増加していることが要因として挙げられる。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人件費については、アウトソーシングを進めるなど、コストの低減を図っていく方針である。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8176</xdr:rowOff>
    </xdr:from>
    <xdr:to>
      <xdr:col>7</xdr:col>
      <xdr:colOff>152400</xdr:colOff>
      <xdr:row>86</xdr:row>
      <xdr:rowOff>16743</xdr:rowOff>
    </xdr:to>
    <xdr:cxnSp macro="">
      <xdr:nvCxnSpPr>
        <xdr:cNvPr id="196" name="直線コネクタ 195"/>
        <xdr:cNvCxnSpPr/>
      </xdr:nvCxnSpPr>
      <xdr:spPr>
        <a:xfrm flipV="1">
          <a:off x="4114800" y="14752876"/>
          <a:ext cx="8382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76471</xdr:rowOff>
    </xdr:from>
    <xdr:to>
      <xdr:col>6</xdr:col>
      <xdr:colOff>0</xdr:colOff>
      <xdr:row>86</xdr:row>
      <xdr:rowOff>16743</xdr:rowOff>
    </xdr:to>
    <xdr:cxnSp macro="">
      <xdr:nvCxnSpPr>
        <xdr:cNvPr id="199" name="直線コネクタ 198"/>
        <xdr:cNvCxnSpPr/>
      </xdr:nvCxnSpPr>
      <xdr:spPr>
        <a:xfrm>
          <a:off x="3225800" y="14649721"/>
          <a:ext cx="8890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125250</xdr:rowOff>
    </xdr:from>
    <xdr:to>
      <xdr:col>6</xdr:col>
      <xdr:colOff>50800</xdr:colOff>
      <xdr:row>83</xdr:row>
      <xdr:rowOff>55400</xdr:rowOff>
    </xdr:to>
    <xdr:sp macro="" textlink="">
      <xdr:nvSpPr>
        <xdr:cNvPr id="200" name="フローチャート : 判断 199"/>
        <xdr:cNvSpPr/>
      </xdr:nvSpPr>
      <xdr:spPr>
        <a:xfrm>
          <a:off x="4064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65577</xdr:rowOff>
    </xdr:from>
    <xdr:ext cx="736600" cy="259045"/>
    <xdr:sp macro="" textlink="">
      <xdr:nvSpPr>
        <xdr:cNvPr id="201" name="テキスト ボックス 200"/>
        <xdr:cNvSpPr txBox="1"/>
      </xdr:nvSpPr>
      <xdr:spPr>
        <a:xfrm>
          <a:off x="3733800" y="139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3525</xdr:rowOff>
    </xdr:from>
    <xdr:to>
      <xdr:col>4</xdr:col>
      <xdr:colOff>482600</xdr:colOff>
      <xdr:row>85</xdr:row>
      <xdr:rowOff>76471</xdr:rowOff>
    </xdr:to>
    <xdr:cxnSp macro="">
      <xdr:nvCxnSpPr>
        <xdr:cNvPr id="202" name="直線コネクタ 201"/>
        <xdr:cNvCxnSpPr/>
      </xdr:nvCxnSpPr>
      <xdr:spPr>
        <a:xfrm>
          <a:off x="2336800" y="1457677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106300</xdr:rowOff>
    </xdr:from>
    <xdr:to>
      <xdr:col>4</xdr:col>
      <xdr:colOff>533400</xdr:colOff>
      <xdr:row>83</xdr:row>
      <xdr:rowOff>36450</xdr:rowOff>
    </xdr:to>
    <xdr:sp macro="" textlink="">
      <xdr:nvSpPr>
        <xdr:cNvPr id="203" name="フローチャート : 判断 202"/>
        <xdr:cNvSpPr/>
      </xdr:nvSpPr>
      <xdr:spPr>
        <a:xfrm>
          <a:off x="3175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46627</xdr:rowOff>
    </xdr:from>
    <xdr:ext cx="762000" cy="259045"/>
    <xdr:sp macro="" textlink="">
      <xdr:nvSpPr>
        <xdr:cNvPr id="204" name="テキスト ボックス 203"/>
        <xdr:cNvSpPr txBox="1"/>
      </xdr:nvSpPr>
      <xdr:spPr>
        <a:xfrm>
          <a:off x="2844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3525</xdr:rowOff>
    </xdr:from>
    <xdr:to>
      <xdr:col>3</xdr:col>
      <xdr:colOff>279400</xdr:colOff>
      <xdr:row>85</xdr:row>
      <xdr:rowOff>10402</xdr:rowOff>
    </xdr:to>
    <xdr:cxnSp macro="">
      <xdr:nvCxnSpPr>
        <xdr:cNvPr id="205" name="直線コネクタ 204"/>
        <xdr:cNvCxnSpPr/>
      </xdr:nvCxnSpPr>
      <xdr:spPr>
        <a:xfrm flipV="1">
          <a:off x="1447800" y="1457677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78631</xdr:rowOff>
    </xdr:from>
    <xdr:to>
      <xdr:col>3</xdr:col>
      <xdr:colOff>330200</xdr:colOff>
      <xdr:row>83</xdr:row>
      <xdr:rowOff>8781</xdr:rowOff>
    </xdr:to>
    <xdr:sp macro="" textlink="">
      <xdr:nvSpPr>
        <xdr:cNvPr id="206" name="フローチャート : 判断 205"/>
        <xdr:cNvSpPr/>
      </xdr:nvSpPr>
      <xdr:spPr>
        <a:xfrm>
          <a:off x="2286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18958</xdr:rowOff>
    </xdr:from>
    <xdr:ext cx="762000" cy="259045"/>
    <xdr:sp macro="" textlink="">
      <xdr:nvSpPr>
        <xdr:cNvPr id="207" name="テキスト ボックス 206"/>
        <xdr:cNvSpPr txBox="1"/>
      </xdr:nvSpPr>
      <xdr:spPr>
        <a:xfrm>
          <a:off x="1955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36911</xdr:rowOff>
    </xdr:from>
    <xdr:to>
      <xdr:col>2</xdr:col>
      <xdr:colOff>127000</xdr:colOff>
      <xdr:row>82</xdr:row>
      <xdr:rowOff>138511</xdr:rowOff>
    </xdr:to>
    <xdr:sp macro="" textlink="">
      <xdr:nvSpPr>
        <xdr:cNvPr id="208" name="フローチャート : 判断 207"/>
        <xdr:cNvSpPr/>
      </xdr:nvSpPr>
      <xdr:spPr>
        <a:xfrm>
          <a:off x="1397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148688</xdr:rowOff>
    </xdr:from>
    <xdr:ext cx="762000" cy="259045"/>
    <xdr:sp macro="" textlink="">
      <xdr:nvSpPr>
        <xdr:cNvPr id="209" name="テキスト ボックス 208"/>
        <xdr:cNvSpPr txBox="1"/>
      </xdr:nvSpPr>
      <xdr:spPr>
        <a:xfrm>
          <a:off x="1066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128826</xdr:rowOff>
    </xdr:from>
    <xdr:to>
      <xdr:col>7</xdr:col>
      <xdr:colOff>203200</xdr:colOff>
      <xdr:row>86</xdr:row>
      <xdr:rowOff>58976</xdr:rowOff>
    </xdr:to>
    <xdr:sp macro="" textlink="">
      <xdr:nvSpPr>
        <xdr:cNvPr id="215" name="円/楕円 214"/>
        <xdr:cNvSpPr/>
      </xdr:nvSpPr>
      <xdr:spPr>
        <a:xfrm>
          <a:off x="4902200" y="147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100903</xdr:rowOff>
    </xdr:from>
    <xdr:ext cx="762000" cy="259045"/>
    <xdr:sp macro="" textlink="">
      <xdr:nvSpPr>
        <xdr:cNvPr id="216" name="人件費・物件費等の状況該当値テキスト"/>
        <xdr:cNvSpPr txBox="1"/>
      </xdr:nvSpPr>
      <xdr:spPr>
        <a:xfrm>
          <a:off x="5041900" y="1467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218,385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137393</xdr:rowOff>
    </xdr:from>
    <xdr:to>
      <xdr:col>6</xdr:col>
      <xdr:colOff>50800</xdr:colOff>
      <xdr:row>86</xdr:row>
      <xdr:rowOff>67543</xdr:rowOff>
    </xdr:to>
    <xdr:sp macro="" textlink="">
      <xdr:nvSpPr>
        <xdr:cNvPr id="217" name="円/楕円 216"/>
        <xdr:cNvSpPr/>
      </xdr:nvSpPr>
      <xdr:spPr>
        <a:xfrm>
          <a:off x="4064000" y="147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52320</xdr:rowOff>
    </xdr:from>
    <xdr:ext cx="736600" cy="259045"/>
    <xdr:sp macro="" textlink="">
      <xdr:nvSpPr>
        <xdr:cNvPr id="218" name="テキスト ボックス 217"/>
        <xdr:cNvSpPr txBox="1"/>
      </xdr:nvSpPr>
      <xdr:spPr>
        <a:xfrm>
          <a:off x="3733800" y="147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219,450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25671</xdr:rowOff>
    </xdr:from>
    <xdr:to>
      <xdr:col>4</xdr:col>
      <xdr:colOff>533400</xdr:colOff>
      <xdr:row>85</xdr:row>
      <xdr:rowOff>127271</xdr:rowOff>
    </xdr:to>
    <xdr:sp macro="" textlink="">
      <xdr:nvSpPr>
        <xdr:cNvPr id="219" name="円/楕円 218"/>
        <xdr:cNvSpPr/>
      </xdr:nvSpPr>
      <xdr:spPr>
        <a:xfrm>
          <a:off x="3175000" y="14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112048</xdr:rowOff>
    </xdr:from>
    <xdr:ext cx="762000" cy="259045"/>
    <xdr:sp macro="" textlink="">
      <xdr:nvSpPr>
        <xdr:cNvPr id="220" name="テキスト ボックス 219"/>
        <xdr:cNvSpPr txBox="1"/>
      </xdr:nvSpPr>
      <xdr:spPr>
        <a:xfrm>
          <a:off x="2844800" y="146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205,560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124175</xdr:rowOff>
    </xdr:from>
    <xdr:to>
      <xdr:col>3</xdr:col>
      <xdr:colOff>330200</xdr:colOff>
      <xdr:row>85</xdr:row>
      <xdr:rowOff>54325</xdr:rowOff>
    </xdr:to>
    <xdr:sp macro="" textlink="">
      <xdr:nvSpPr>
        <xdr:cNvPr id="221" name="円/楕円 220"/>
        <xdr:cNvSpPr/>
      </xdr:nvSpPr>
      <xdr:spPr>
        <a:xfrm>
          <a:off x="2286000" y="14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39102</xdr:rowOff>
    </xdr:from>
    <xdr:ext cx="762000" cy="259045"/>
    <xdr:sp macro="" textlink="">
      <xdr:nvSpPr>
        <xdr:cNvPr id="222" name="テキスト ボックス 221"/>
        <xdr:cNvSpPr txBox="1"/>
      </xdr:nvSpPr>
      <xdr:spPr>
        <a:xfrm>
          <a:off x="1955800" y="1461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196,491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131052</xdr:rowOff>
    </xdr:from>
    <xdr:to>
      <xdr:col>2</xdr:col>
      <xdr:colOff>127000</xdr:colOff>
      <xdr:row>85</xdr:row>
      <xdr:rowOff>61202</xdr:rowOff>
    </xdr:to>
    <xdr:sp macro="" textlink="">
      <xdr:nvSpPr>
        <xdr:cNvPr id="223" name="円/楕円 222"/>
        <xdr:cNvSpPr/>
      </xdr:nvSpPr>
      <xdr:spPr>
        <a:xfrm>
          <a:off x="1397000" y="1453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45979</xdr:rowOff>
    </xdr:from>
    <xdr:ext cx="762000" cy="259045"/>
    <xdr:sp macro="" textlink="">
      <xdr:nvSpPr>
        <xdr:cNvPr id="224" name="テキスト ボックス 223"/>
        <xdr:cNvSpPr txBox="1"/>
      </xdr:nvSpPr>
      <xdr:spPr>
        <a:xfrm>
          <a:off x="1066800" y="146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本市は全国平均を下回っており、かつ類似団体平均と同水準である。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今後とも諸手当の見直しなどにより、給与の適正化に努め、同水準を維持に努める。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77470</xdr:rowOff>
    </xdr:to>
    <xdr:cxnSp macro="">
      <xdr:nvCxnSpPr>
        <xdr:cNvPr id="258" name="直線コネクタ 257"/>
        <xdr:cNvCxnSpPr/>
      </xdr:nvCxnSpPr>
      <xdr:spPr>
        <a:xfrm flipV="1">
          <a:off x="16179800" y="148060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101600</xdr:rowOff>
    </xdr:to>
    <xdr:cxnSp macro="">
      <xdr:nvCxnSpPr>
        <xdr:cNvPr id="261" name="直線コネクタ 260"/>
        <xdr:cNvCxnSpPr/>
      </xdr:nvCxnSpPr>
      <xdr:spPr>
        <a:xfrm flipV="1">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26670</xdr:rowOff>
    </xdr:from>
    <xdr:to>
      <xdr:col>23</xdr:col>
      <xdr:colOff>457200</xdr:colOff>
      <xdr:row>86</xdr:row>
      <xdr:rowOff>128270</xdr:rowOff>
    </xdr:to>
    <xdr:sp macro="" textlink="">
      <xdr:nvSpPr>
        <xdr:cNvPr id="262" name="フローチャート : 判断 261"/>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63" name="テキスト ボックス 262"/>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101600</xdr:rowOff>
    </xdr:to>
    <xdr:cxnSp macro="">
      <xdr:nvCxnSpPr>
        <xdr:cNvPr id="264" name="直線コネクタ 263"/>
        <xdr:cNvCxnSpPr/>
      </xdr:nvCxnSpPr>
      <xdr:spPr>
        <a:xfrm>
          <a:off x="14401800" y="147819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133773</xdr:rowOff>
    </xdr:from>
    <xdr:to>
      <xdr:col>22</xdr:col>
      <xdr:colOff>254000</xdr:colOff>
      <xdr:row>86</xdr:row>
      <xdr:rowOff>63923</xdr:rowOff>
    </xdr:to>
    <xdr:sp macro="" textlink="">
      <xdr:nvSpPr>
        <xdr:cNvPr id="265" name="フローチャート : 判断 264"/>
        <xdr:cNvSpPr/>
      </xdr:nvSpPr>
      <xdr:spPr>
        <a:xfrm>
          <a:off x="15240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66" name="テキスト ボックス 265"/>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89</xdr:row>
      <xdr:rowOff>93980</xdr:rowOff>
    </xdr:to>
    <xdr:cxnSp macro="">
      <xdr:nvCxnSpPr>
        <xdr:cNvPr id="267" name="直線コネクタ 266"/>
        <xdr:cNvCxnSpPr/>
      </xdr:nvCxnSpPr>
      <xdr:spPr>
        <a:xfrm flipV="1">
          <a:off x="13512800" y="14781954"/>
          <a:ext cx="889000" cy="57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133773</xdr:rowOff>
    </xdr:from>
    <xdr:to>
      <xdr:col>21</xdr:col>
      <xdr:colOff>50800</xdr:colOff>
      <xdr:row>86</xdr:row>
      <xdr:rowOff>63923</xdr:rowOff>
    </xdr:to>
    <xdr:sp macro="" textlink="">
      <xdr:nvSpPr>
        <xdr:cNvPr id="268" name="フローチャート : 判断 267"/>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74100</xdr:rowOff>
    </xdr:from>
    <xdr:ext cx="762000" cy="259045"/>
    <xdr:sp macro="" textlink="">
      <xdr:nvSpPr>
        <xdr:cNvPr id="269" name="テキスト ボックス 268"/>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0" name="フローチャート : 判断 269"/>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71" name="テキスト ボックス 270"/>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7" name="円/楕円 276"/>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27111</xdr:rowOff>
    </xdr:from>
    <xdr:ext cx="762000" cy="259045"/>
    <xdr:sp macro="" textlink="">
      <xdr:nvSpPr>
        <xdr:cNvPr id="278" name="給与水準   （国との比較）該当値テキスト"/>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9" name="円/楕円 278"/>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80" name="テキスト ボックス 279"/>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81" name="円/楕円 280"/>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82" name="テキスト ボックス 281"/>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3" name="円/楕円 282"/>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4" name="テキスト ボックス 283"/>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5" name="円/楕円 284"/>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154957</xdr:rowOff>
    </xdr:from>
    <xdr:ext cx="762000" cy="259045"/>
    <xdr:sp macro="" textlink="">
      <xdr:nvSpPr>
        <xdr:cNvPr id="286" name="テキスト ボックス 285"/>
        <xdr:cNvSpPr txBox="1"/>
      </xdr:nvSpPr>
      <xdr:spPr>
        <a:xfrm>
          <a:off x="13131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の減少傾向にある中で、類似団体平均に比して倍近くとなる広大な市域のサービス維持に努めるための人員確保が考えられ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137946</xdr:rowOff>
    </xdr:from>
    <xdr:to>
      <xdr:col>24</xdr:col>
      <xdr:colOff>558800</xdr:colOff>
      <xdr:row>65</xdr:row>
      <xdr:rowOff>164374</xdr:rowOff>
    </xdr:to>
    <xdr:cxnSp macro="">
      <xdr:nvCxnSpPr>
        <xdr:cNvPr id="323" name="直線コネクタ 322"/>
        <xdr:cNvCxnSpPr/>
      </xdr:nvCxnSpPr>
      <xdr:spPr>
        <a:xfrm>
          <a:off x="16179800" y="1128219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111518</xdr:rowOff>
    </xdr:from>
    <xdr:to>
      <xdr:col>23</xdr:col>
      <xdr:colOff>406400</xdr:colOff>
      <xdr:row>65</xdr:row>
      <xdr:rowOff>137946</xdr:rowOff>
    </xdr:to>
    <xdr:cxnSp macro="">
      <xdr:nvCxnSpPr>
        <xdr:cNvPr id="326" name="直線コネクタ 325"/>
        <xdr:cNvCxnSpPr/>
      </xdr:nvCxnSpPr>
      <xdr:spPr>
        <a:xfrm>
          <a:off x="15290800" y="1125576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149013</xdr:rowOff>
    </xdr:from>
    <xdr:to>
      <xdr:col>23</xdr:col>
      <xdr:colOff>457200</xdr:colOff>
      <xdr:row>62</xdr:row>
      <xdr:rowOff>79163</xdr:rowOff>
    </xdr:to>
    <xdr:sp macro="" textlink="">
      <xdr:nvSpPr>
        <xdr:cNvPr id="327" name="フローチャート : 判断 326"/>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89340</xdr:rowOff>
    </xdr:from>
    <xdr:ext cx="736600" cy="259045"/>
    <xdr:sp macro="" textlink="">
      <xdr:nvSpPr>
        <xdr:cNvPr id="328" name="テキスト ボックス 32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94283</xdr:rowOff>
    </xdr:from>
    <xdr:to>
      <xdr:col>22</xdr:col>
      <xdr:colOff>203200</xdr:colOff>
      <xdr:row>65</xdr:row>
      <xdr:rowOff>111518</xdr:rowOff>
    </xdr:to>
    <xdr:cxnSp macro="">
      <xdr:nvCxnSpPr>
        <xdr:cNvPr id="329" name="直線コネクタ 328"/>
        <xdr:cNvCxnSpPr/>
      </xdr:nvCxnSpPr>
      <xdr:spPr>
        <a:xfrm>
          <a:off x="14401800" y="1123853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128330</xdr:rowOff>
    </xdr:from>
    <xdr:to>
      <xdr:col>22</xdr:col>
      <xdr:colOff>254000</xdr:colOff>
      <xdr:row>62</xdr:row>
      <xdr:rowOff>58480</xdr:rowOff>
    </xdr:to>
    <xdr:sp macro="" textlink="">
      <xdr:nvSpPr>
        <xdr:cNvPr id="330" name="フローチャート : 判断 329"/>
        <xdr:cNvSpPr/>
      </xdr:nvSpPr>
      <xdr:spPr>
        <a:xfrm>
          <a:off x="15240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68657</xdr:rowOff>
    </xdr:from>
    <xdr:ext cx="762000" cy="259045"/>
    <xdr:sp macro="" textlink="">
      <xdr:nvSpPr>
        <xdr:cNvPr id="331" name="テキスト ボックス 330"/>
        <xdr:cNvSpPr txBox="1"/>
      </xdr:nvSpPr>
      <xdr:spPr>
        <a:xfrm>
          <a:off x="14909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94283</xdr:rowOff>
    </xdr:from>
    <xdr:to>
      <xdr:col>21</xdr:col>
      <xdr:colOff>0</xdr:colOff>
      <xdr:row>65</xdr:row>
      <xdr:rowOff>96580</xdr:rowOff>
    </xdr:to>
    <xdr:cxnSp macro="">
      <xdr:nvCxnSpPr>
        <xdr:cNvPr id="332" name="直線コネクタ 331"/>
        <xdr:cNvCxnSpPr/>
      </xdr:nvCxnSpPr>
      <xdr:spPr>
        <a:xfrm flipV="1">
          <a:off x="13512800" y="11238533"/>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120287</xdr:rowOff>
    </xdr:from>
    <xdr:to>
      <xdr:col>21</xdr:col>
      <xdr:colOff>50800</xdr:colOff>
      <xdr:row>62</xdr:row>
      <xdr:rowOff>50437</xdr:rowOff>
    </xdr:to>
    <xdr:sp macro="" textlink="">
      <xdr:nvSpPr>
        <xdr:cNvPr id="333" name="フローチャート : 判断 332"/>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60614</xdr:rowOff>
    </xdr:from>
    <xdr:ext cx="762000" cy="259045"/>
    <xdr:sp macro="" textlink="">
      <xdr:nvSpPr>
        <xdr:cNvPr id="334" name="テキスト ボックス 333"/>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128330</xdr:rowOff>
    </xdr:from>
    <xdr:to>
      <xdr:col>19</xdr:col>
      <xdr:colOff>533400</xdr:colOff>
      <xdr:row>62</xdr:row>
      <xdr:rowOff>58480</xdr:rowOff>
    </xdr:to>
    <xdr:sp macro="" textlink="">
      <xdr:nvSpPr>
        <xdr:cNvPr id="335" name="フローチャート : 判断 334"/>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68657</xdr:rowOff>
    </xdr:from>
    <xdr:ext cx="762000" cy="259045"/>
    <xdr:sp macro="" textlink="">
      <xdr:nvSpPr>
        <xdr:cNvPr id="336" name="テキスト ボックス 335"/>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113574</xdr:rowOff>
    </xdr:from>
    <xdr:to>
      <xdr:col>24</xdr:col>
      <xdr:colOff>609600</xdr:colOff>
      <xdr:row>66</xdr:row>
      <xdr:rowOff>43724</xdr:rowOff>
    </xdr:to>
    <xdr:sp macro="" textlink="">
      <xdr:nvSpPr>
        <xdr:cNvPr id="342" name="円/楕円 341"/>
        <xdr:cNvSpPr/>
      </xdr:nvSpPr>
      <xdr:spPr>
        <a:xfrm>
          <a:off x="169672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85651</xdr:rowOff>
    </xdr:from>
    <xdr:ext cx="762000" cy="259045"/>
    <xdr:sp macro="" textlink="">
      <xdr:nvSpPr>
        <xdr:cNvPr id="343" name="定員管理の状況該当値テキスト"/>
        <xdr:cNvSpPr txBox="1"/>
      </xdr:nvSpPr>
      <xdr:spPr>
        <a:xfrm>
          <a:off x="17106900" y="112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87146</xdr:rowOff>
    </xdr:from>
    <xdr:to>
      <xdr:col>23</xdr:col>
      <xdr:colOff>457200</xdr:colOff>
      <xdr:row>66</xdr:row>
      <xdr:rowOff>17296</xdr:rowOff>
    </xdr:to>
    <xdr:sp macro="" textlink="">
      <xdr:nvSpPr>
        <xdr:cNvPr id="344" name="円/楕円 343"/>
        <xdr:cNvSpPr/>
      </xdr:nvSpPr>
      <xdr:spPr>
        <a:xfrm>
          <a:off x="16129000" y="11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2073</xdr:rowOff>
    </xdr:from>
    <xdr:ext cx="736600" cy="259045"/>
    <xdr:sp macro="" textlink="">
      <xdr:nvSpPr>
        <xdr:cNvPr id="345" name="テキスト ボックス 344"/>
        <xdr:cNvSpPr txBox="1"/>
      </xdr:nvSpPr>
      <xdr:spPr>
        <a:xfrm>
          <a:off x="15798800" y="1131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60718</xdr:rowOff>
    </xdr:from>
    <xdr:to>
      <xdr:col>22</xdr:col>
      <xdr:colOff>254000</xdr:colOff>
      <xdr:row>65</xdr:row>
      <xdr:rowOff>162318</xdr:rowOff>
    </xdr:to>
    <xdr:sp macro="" textlink="">
      <xdr:nvSpPr>
        <xdr:cNvPr id="346" name="円/楕円 345"/>
        <xdr:cNvSpPr/>
      </xdr:nvSpPr>
      <xdr:spPr>
        <a:xfrm>
          <a:off x="15240000" y="11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147095</xdr:rowOff>
    </xdr:from>
    <xdr:ext cx="762000" cy="259045"/>
    <xdr:sp macro="" textlink="">
      <xdr:nvSpPr>
        <xdr:cNvPr id="347" name="テキスト ボックス 346"/>
        <xdr:cNvSpPr txBox="1"/>
      </xdr:nvSpPr>
      <xdr:spPr>
        <a:xfrm>
          <a:off x="14909800" y="112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43483</xdr:rowOff>
    </xdr:from>
    <xdr:to>
      <xdr:col>21</xdr:col>
      <xdr:colOff>50800</xdr:colOff>
      <xdr:row>65</xdr:row>
      <xdr:rowOff>145083</xdr:rowOff>
    </xdr:to>
    <xdr:sp macro="" textlink="">
      <xdr:nvSpPr>
        <xdr:cNvPr id="348" name="円/楕円 347"/>
        <xdr:cNvSpPr/>
      </xdr:nvSpPr>
      <xdr:spPr>
        <a:xfrm>
          <a:off x="14351000" y="111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129860</xdr:rowOff>
    </xdr:from>
    <xdr:ext cx="762000" cy="259045"/>
    <xdr:sp macro="" textlink="">
      <xdr:nvSpPr>
        <xdr:cNvPr id="349" name="テキスト ボックス 348"/>
        <xdr:cNvSpPr txBox="1"/>
      </xdr:nvSpPr>
      <xdr:spPr>
        <a:xfrm>
          <a:off x="14020800" y="112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45780</xdr:rowOff>
    </xdr:from>
    <xdr:to>
      <xdr:col>19</xdr:col>
      <xdr:colOff>533400</xdr:colOff>
      <xdr:row>65</xdr:row>
      <xdr:rowOff>147380</xdr:rowOff>
    </xdr:to>
    <xdr:sp macro="" textlink="">
      <xdr:nvSpPr>
        <xdr:cNvPr id="350" name="円/楕円 349"/>
        <xdr:cNvSpPr/>
      </xdr:nvSpPr>
      <xdr:spPr>
        <a:xfrm>
          <a:off x="13462000" y="111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132157</xdr:rowOff>
    </xdr:from>
    <xdr:ext cx="762000" cy="259045"/>
    <xdr:sp macro="" textlink="">
      <xdr:nvSpPr>
        <xdr:cNvPr id="351" name="テキスト ボックス 350"/>
        <xdr:cNvSpPr txBox="1"/>
      </xdr:nvSpPr>
      <xdr:spPr>
        <a:xfrm>
          <a:off x="13131800" y="1127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全国平均、岡山県平均、類似団体平均を上回っているものの、年々数値は良化傾向にある。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年度に策定（平成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見直し）した公債費負担適正化計画に基づき、普通建設事業による起債発行額の抑制や公債費の繰上償還などにより起債償還額の削減を図ったためであるが、近年、大型事業が集中しており、年々改善されてきた比率は今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％台で推移する見込みである。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今後も、財政運営適正化計画に基づき、計画的な新規起債発行に努める。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64241</xdr:rowOff>
    </xdr:to>
    <xdr:cxnSp macro="">
      <xdr:nvCxnSpPr>
        <xdr:cNvPr id="385" name="直線コネクタ 384"/>
        <xdr:cNvCxnSpPr/>
      </xdr:nvCxnSpPr>
      <xdr:spPr>
        <a:xfrm>
          <a:off x="16179800" y="640588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78317</xdr:rowOff>
    </xdr:to>
    <xdr:cxnSp macro="">
      <xdr:nvCxnSpPr>
        <xdr:cNvPr id="388" name="直線コネクタ 387"/>
        <xdr:cNvCxnSpPr/>
      </xdr:nvCxnSpPr>
      <xdr:spPr>
        <a:xfrm flipV="1">
          <a:off x="15290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148696</xdr:rowOff>
    </xdr:from>
    <xdr:to>
      <xdr:col>23</xdr:col>
      <xdr:colOff>457200</xdr:colOff>
      <xdr:row>37</xdr:row>
      <xdr:rowOff>78846</xdr:rowOff>
    </xdr:to>
    <xdr:sp macro="" textlink="">
      <xdr:nvSpPr>
        <xdr:cNvPr id="389" name="フローチャート :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102447</xdr:rowOff>
    </xdr:to>
    <xdr:cxnSp macro="">
      <xdr:nvCxnSpPr>
        <xdr:cNvPr id="391" name="直線コネクタ 390"/>
        <xdr:cNvCxnSpPr/>
      </xdr:nvCxnSpPr>
      <xdr:spPr>
        <a:xfrm flipV="1">
          <a:off x="14401800" y="64219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166793</xdr:rowOff>
    </xdr:from>
    <xdr:to>
      <xdr:col>22</xdr:col>
      <xdr:colOff>254000</xdr:colOff>
      <xdr:row>37</xdr:row>
      <xdr:rowOff>96943</xdr:rowOff>
    </xdr:to>
    <xdr:sp macro="" textlink="">
      <xdr:nvSpPr>
        <xdr:cNvPr id="392" name="フローチャート : 判断 391"/>
        <xdr:cNvSpPr/>
      </xdr:nvSpPr>
      <xdr:spPr>
        <a:xfrm>
          <a:off x="15240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393" name="テキスト ボックス 392"/>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102447</xdr:rowOff>
    </xdr:from>
    <xdr:to>
      <xdr:col>21</xdr:col>
      <xdr:colOff>0</xdr:colOff>
      <xdr:row>37</xdr:row>
      <xdr:rowOff>124566</xdr:rowOff>
    </xdr:to>
    <xdr:cxnSp macro="">
      <xdr:nvCxnSpPr>
        <xdr:cNvPr id="394" name="直線コネクタ 393"/>
        <xdr:cNvCxnSpPr/>
      </xdr:nvCxnSpPr>
      <xdr:spPr>
        <a:xfrm flipV="1">
          <a:off x="13512800" y="644609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17463</xdr:rowOff>
    </xdr:from>
    <xdr:to>
      <xdr:col>21</xdr:col>
      <xdr:colOff>50800</xdr:colOff>
      <xdr:row>37</xdr:row>
      <xdr:rowOff>119063</xdr:rowOff>
    </xdr:to>
    <xdr:sp macro="" textlink="">
      <xdr:nvSpPr>
        <xdr:cNvPr id="395" name="フローチャート : 判断 394"/>
        <xdr:cNvSpPr/>
      </xdr:nvSpPr>
      <xdr:spPr>
        <a:xfrm>
          <a:off x="14351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396" name="テキスト ボックス 395"/>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397" name="フローチャート : 判断 396"/>
        <xdr:cNvSpPr/>
      </xdr:nvSpPr>
      <xdr:spPr>
        <a:xfrm>
          <a:off x="134620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398" name="テキスト ボックス 397"/>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13441</xdr:rowOff>
    </xdr:from>
    <xdr:to>
      <xdr:col>24</xdr:col>
      <xdr:colOff>609600</xdr:colOff>
      <xdr:row>37</xdr:row>
      <xdr:rowOff>115041</xdr:rowOff>
    </xdr:to>
    <xdr:sp macro="" textlink="">
      <xdr:nvSpPr>
        <xdr:cNvPr id="404" name="円/楕円 403"/>
        <xdr:cNvSpPr/>
      </xdr:nvSpPr>
      <xdr:spPr>
        <a:xfrm>
          <a:off x="169672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156968</xdr:rowOff>
    </xdr:from>
    <xdr:ext cx="762000" cy="259045"/>
    <xdr:sp macro="" textlink="">
      <xdr:nvSpPr>
        <xdr:cNvPr id="405" name="公債費負担の状況該当値テキスト"/>
        <xdr:cNvSpPr txBox="1"/>
      </xdr:nvSpPr>
      <xdr:spPr>
        <a:xfrm>
          <a:off x="17106900" y="632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6" name="円/楕円 405"/>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97807</xdr:rowOff>
    </xdr:from>
    <xdr:ext cx="736600" cy="259045"/>
    <xdr:sp macro="" textlink="">
      <xdr:nvSpPr>
        <xdr:cNvPr id="407" name="テキスト ボックス 406"/>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08" name="円/楕円 407"/>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409" name="テキスト ボックス 40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51647</xdr:rowOff>
    </xdr:from>
    <xdr:to>
      <xdr:col>21</xdr:col>
      <xdr:colOff>50800</xdr:colOff>
      <xdr:row>37</xdr:row>
      <xdr:rowOff>153247</xdr:rowOff>
    </xdr:to>
    <xdr:sp macro="" textlink="">
      <xdr:nvSpPr>
        <xdr:cNvPr id="410" name="円/楕円 409"/>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138023</xdr:rowOff>
    </xdr:from>
    <xdr:ext cx="762000" cy="259045"/>
    <xdr:sp macro="" textlink="">
      <xdr:nvSpPr>
        <xdr:cNvPr id="411" name="テキスト ボックス 410"/>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73766</xdr:rowOff>
    </xdr:from>
    <xdr:to>
      <xdr:col>19</xdr:col>
      <xdr:colOff>533400</xdr:colOff>
      <xdr:row>38</xdr:row>
      <xdr:rowOff>3916</xdr:rowOff>
    </xdr:to>
    <xdr:sp macro="" textlink="">
      <xdr:nvSpPr>
        <xdr:cNvPr id="412" name="円/楕円 411"/>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160143</xdr:rowOff>
    </xdr:from>
    <xdr:ext cx="762000" cy="259045"/>
    <xdr:sp macro="" textlink="">
      <xdr:nvSpPr>
        <xdr:cNvPr id="413" name="テキスト ボックス 412"/>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全国平均、岡山県平均、類似団体平均を上回っている。平成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年度には一旦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％を下回ったが、近年続いている大型事業による起債借入や、災害に伴う財政調整基金の取り崩しなどにより、再び増加傾向にある。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今後も財政運営適正化計画に基づき、事業の重点化を図り、発行する起債の選択、抑制をし、地方債残高の減少、質の改善により将来負担比率の抑制に努める。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63945</xdr:rowOff>
    </xdr:from>
    <xdr:to>
      <xdr:col>24</xdr:col>
      <xdr:colOff>558800</xdr:colOff>
      <xdr:row>15</xdr:row>
      <xdr:rowOff>95072</xdr:rowOff>
    </xdr:to>
    <xdr:cxnSp macro="">
      <xdr:nvCxnSpPr>
        <xdr:cNvPr id="445" name="直線コネクタ 444"/>
        <xdr:cNvCxnSpPr/>
      </xdr:nvCxnSpPr>
      <xdr:spPr>
        <a:xfrm>
          <a:off x="16179800" y="2635695"/>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47536</xdr:rowOff>
    </xdr:from>
    <xdr:to>
      <xdr:col>23</xdr:col>
      <xdr:colOff>406400</xdr:colOff>
      <xdr:row>15</xdr:row>
      <xdr:rowOff>63945</xdr:rowOff>
    </xdr:to>
    <xdr:cxnSp macro="">
      <xdr:nvCxnSpPr>
        <xdr:cNvPr id="448" name="直線コネクタ 447"/>
        <xdr:cNvCxnSpPr/>
      </xdr:nvCxnSpPr>
      <xdr:spPr>
        <a:xfrm>
          <a:off x="15290800" y="261928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79146</xdr:rowOff>
    </xdr:from>
    <xdr:to>
      <xdr:col>23</xdr:col>
      <xdr:colOff>457200</xdr:colOff>
      <xdr:row>15</xdr:row>
      <xdr:rowOff>9296</xdr:rowOff>
    </xdr:to>
    <xdr:sp macro="" textlink="">
      <xdr:nvSpPr>
        <xdr:cNvPr id="449" name="フローチャート : 判断 448"/>
        <xdr:cNvSpPr/>
      </xdr:nvSpPr>
      <xdr:spPr>
        <a:xfrm>
          <a:off x="16129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19473</xdr:rowOff>
    </xdr:from>
    <xdr:ext cx="736600" cy="259045"/>
    <xdr:sp macro="" textlink="">
      <xdr:nvSpPr>
        <xdr:cNvPr id="450" name="テキスト ボックス 449"/>
        <xdr:cNvSpPr txBox="1"/>
      </xdr:nvSpPr>
      <xdr:spPr>
        <a:xfrm>
          <a:off x="15798800" y="224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47536</xdr:rowOff>
    </xdr:from>
    <xdr:to>
      <xdr:col>22</xdr:col>
      <xdr:colOff>203200</xdr:colOff>
      <xdr:row>15</xdr:row>
      <xdr:rowOff>67323</xdr:rowOff>
    </xdr:to>
    <xdr:cxnSp macro="">
      <xdr:nvCxnSpPr>
        <xdr:cNvPr id="451" name="直線コネクタ 450"/>
        <xdr:cNvCxnSpPr/>
      </xdr:nvCxnSpPr>
      <xdr:spPr>
        <a:xfrm flipV="1">
          <a:off x="14401800" y="2619286"/>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117272</xdr:rowOff>
    </xdr:from>
    <xdr:to>
      <xdr:col>22</xdr:col>
      <xdr:colOff>254000</xdr:colOff>
      <xdr:row>15</xdr:row>
      <xdr:rowOff>47422</xdr:rowOff>
    </xdr:to>
    <xdr:sp macro="" textlink="">
      <xdr:nvSpPr>
        <xdr:cNvPr id="452" name="フローチャート : 判断 451"/>
        <xdr:cNvSpPr/>
      </xdr:nvSpPr>
      <xdr:spPr>
        <a:xfrm>
          <a:off x="15240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57599</xdr:rowOff>
    </xdr:from>
    <xdr:ext cx="762000" cy="259045"/>
    <xdr:sp macro="" textlink="">
      <xdr:nvSpPr>
        <xdr:cNvPr id="453" name="テキスト ボックス 452"/>
        <xdr:cNvSpPr txBox="1"/>
      </xdr:nvSpPr>
      <xdr:spPr>
        <a:xfrm>
          <a:off x="14909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64910</xdr:rowOff>
    </xdr:from>
    <xdr:to>
      <xdr:col>21</xdr:col>
      <xdr:colOff>0</xdr:colOff>
      <xdr:row>15</xdr:row>
      <xdr:rowOff>67323</xdr:rowOff>
    </xdr:to>
    <xdr:cxnSp macro="">
      <xdr:nvCxnSpPr>
        <xdr:cNvPr id="454" name="直線コネクタ 453"/>
        <xdr:cNvCxnSpPr/>
      </xdr:nvCxnSpPr>
      <xdr:spPr>
        <a:xfrm>
          <a:off x="13512800" y="263666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127406</xdr:rowOff>
    </xdr:from>
    <xdr:to>
      <xdr:col>21</xdr:col>
      <xdr:colOff>50800</xdr:colOff>
      <xdr:row>15</xdr:row>
      <xdr:rowOff>57556</xdr:rowOff>
    </xdr:to>
    <xdr:sp macro="" textlink="">
      <xdr:nvSpPr>
        <xdr:cNvPr id="455" name="フローチャート : 判断 454"/>
        <xdr:cNvSpPr/>
      </xdr:nvSpPr>
      <xdr:spPr>
        <a:xfrm>
          <a:off x="14351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67733</xdr:rowOff>
    </xdr:from>
    <xdr:ext cx="762000" cy="259045"/>
    <xdr:sp macro="" textlink="">
      <xdr:nvSpPr>
        <xdr:cNvPr id="456" name="テキスト ボックス 455"/>
        <xdr:cNvSpPr txBox="1"/>
      </xdr:nvSpPr>
      <xdr:spPr>
        <a:xfrm>
          <a:off x="14020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155880</xdr:rowOff>
    </xdr:from>
    <xdr:to>
      <xdr:col>19</xdr:col>
      <xdr:colOff>533400</xdr:colOff>
      <xdr:row>15</xdr:row>
      <xdr:rowOff>86030</xdr:rowOff>
    </xdr:to>
    <xdr:sp macro="" textlink="">
      <xdr:nvSpPr>
        <xdr:cNvPr id="457" name="フローチャート : 判断 456"/>
        <xdr:cNvSpPr/>
      </xdr:nvSpPr>
      <xdr:spPr>
        <a:xfrm>
          <a:off x="13462000" y="25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96207</xdr:rowOff>
    </xdr:from>
    <xdr:ext cx="762000" cy="259045"/>
    <xdr:sp macro="" textlink="">
      <xdr:nvSpPr>
        <xdr:cNvPr id="458" name="テキスト ボックス 457"/>
        <xdr:cNvSpPr txBox="1"/>
      </xdr:nvSpPr>
      <xdr:spPr>
        <a:xfrm>
          <a:off x="13131800" y="23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44272</xdr:rowOff>
    </xdr:from>
    <xdr:to>
      <xdr:col>24</xdr:col>
      <xdr:colOff>609600</xdr:colOff>
      <xdr:row>15</xdr:row>
      <xdr:rowOff>145872</xdr:rowOff>
    </xdr:to>
    <xdr:sp macro="" textlink="">
      <xdr:nvSpPr>
        <xdr:cNvPr id="464" name="円/楕円 463"/>
        <xdr:cNvSpPr/>
      </xdr:nvSpPr>
      <xdr:spPr>
        <a:xfrm>
          <a:off x="169672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16349</xdr:rowOff>
    </xdr:from>
    <xdr:ext cx="762000" cy="259045"/>
    <xdr:sp macro="" textlink="">
      <xdr:nvSpPr>
        <xdr:cNvPr id="465" name="将来負担の状況該当値テキスト"/>
        <xdr:cNvSpPr txBox="1"/>
      </xdr:nvSpPr>
      <xdr:spPr>
        <a:xfrm>
          <a:off x="17106900" y="258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13145</xdr:rowOff>
    </xdr:from>
    <xdr:to>
      <xdr:col>23</xdr:col>
      <xdr:colOff>457200</xdr:colOff>
      <xdr:row>15</xdr:row>
      <xdr:rowOff>114745</xdr:rowOff>
    </xdr:to>
    <xdr:sp macro="" textlink="">
      <xdr:nvSpPr>
        <xdr:cNvPr id="466" name="円/楕円 465"/>
        <xdr:cNvSpPr/>
      </xdr:nvSpPr>
      <xdr:spPr>
        <a:xfrm>
          <a:off x="16129000" y="25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99522</xdr:rowOff>
    </xdr:from>
    <xdr:ext cx="736600" cy="259045"/>
    <xdr:sp macro="" textlink="">
      <xdr:nvSpPr>
        <xdr:cNvPr id="467" name="テキスト ボックス 466"/>
        <xdr:cNvSpPr txBox="1"/>
      </xdr:nvSpPr>
      <xdr:spPr>
        <a:xfrm>
          <a:off x="15798800" y="2671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168186</xdr:rowOff>
    </xdr:from>
    <xdr:to>
      <xdr:col>22</xdr:col>
      <xdr:colOff>254000</xdr:colOff>
      <xdr:row>15</xdr:row>
      <xdr:rowOff>98336</xdr:rowOff>
    </xdr:to>
    <xdr:sp macro="" textlink="">
      <xdr:nvSpPr>
        <xdr:cNvPr id="468" name="円/楕円 467"/>
        <xdr:cNvSpPr/>
      </xdr:nvSpPr>
      <xdr:spPr>
        <a:xfrm>
          <a:off x="15240000" y="25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83113</xdr:rowOff>
    </xdr:from>
    <xdr:ext cx="762000" cy="259045"/>
    <xdr:sp macro="" textlink="">
      <xdr:nvSpPr>
        <xdr:cNvPr id="469" name="テキスト ボックス 468"/>
        <xdr:cNvSpPr txBox="1"/>
      </xdr:nvSpPr>
      <xdr:spPr>
        <a:xfrm>
          <a:off x="14909800" y="26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16523</xdr:rowOff>
    </xdr:from>
    <xdr:to>
      <xdr:col>21</xdr:col>
      <xdr:colOff>50800</xdr:colOff>
      <xdr:row>15</xdr:row>
      <xdr:rowOff>118123</xdr:rowOff>
    </xdr:to>
    <xdr:sp macro="" textlink="">
      <xdr:nvSpPr>
        <xdr:cNvPr id="470" name="円/楕円 469"/>
        <xdr:cNvSpPr/>
      </xdr:nvSpPr>
      <xdr:spPr>
        <a:xfrm>
          <a:off x="14351000" y="2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102900</xdr:rowOff>
    </xdr:from>
    <xdr:ext cx="762000" cy="259045"/>
    <xdr:sp macro="" textlink="">
      <xdr:nvSpPr>
        <xdr:cNvPr id="471" name="テキスト ボックス 470"/>
        <xdr:cNvSpPr txBox="1"/>
      </xdr:nvSpPr>
      <xdr:spPr>
        <a:xfrm>
          <a:off x="14020800" y="26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14110</xdr:rowOff>
    </xdr:from>
    <xdr:to>
      <xdr:col>19</xdr:col>
      <xdr:colOff>533400</xdr:colOff>
      <xdr:row>15</xdr:row>
      <xdr:rowOff>115710</xdr:rowOff>
    </xdr:to>
    <xdr:sp macro="" textlink="">
      <xdr:nvSpPr>
        <xdr:cNvPr id="472" name="円/楕円 471"/>
        <xdr:cNvSpPr/>
      </xdr:nvSpPr>
      <xdr:spPr>
        <a:xfrm>
          <a:off x="13462000" y="25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100487</xdr:rowOff>
    </xdr:from>
    <xdr:ext cx="762000" cy="259045"/>
    <xdr:sp macro="" textlink="">
      <xdr:nvSpPr>
        <xdr:cNvPr id="473" name="テキスト ボックス 472"/>
        <xdr:cNvSpPr txBox="1"/>
      </xdr:nvSpPr>
      <xdr:spPr>
        <a:xfrm>
          <a:off x="13131800" y="267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年度までは全国平均、類似団体平均とほぼ同水準となっていたが、昨年度から増加傾向にある。</a:t>
          </a:r>
          <a:endParaRPr kumimoji="1" lang="en-US" altLang="ja-JP" sz="1300">
            <a:latin typeface="ＭＳ Ｐゴシック"/>
          </a:endParaRPr>
        </a:p>
        <a:p>
          <a:r>
            <a:rPr kumimoji="1" lang="ja-JP" altLang="en-US" sz="1300">
              <a:latin typeface="ＭＳ Ｐゴシック"/>
            </a:rPr>
            <a:t>全体費用は下がっているが、全体に占める割合は増加傾向にあるため、退職者分全補充を行っている現状も含めて、人件費関係経費全体について、抑制していく必要がある。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123190</xdr:rowOff>
    </xdr:to>
    <xdr:cxnSp macro="">
      <xdr:nvCxnSpPr>
        <xdr:cNvPr id="66" name="直線コネクタ 65"/>
        <xdr:cNvCxnSpPr/>
      </xdr:nvCxnSpPr>
      <xdr:spPr>
        <a:xfrm>
          <a:off x="3987800" y="639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54610</xdr:rowOff>
    </xdr:to>
    <xdr:cxnSp macro="">
      <xdr:nvCxnSpPr>
        <xdr:cNvPr id="69" name="直線コネクタ 68"/>
        <xdr:cNvCxnSpPr/>
      </xdr:nvCxnSpPr>
      <xdr:spPr>
        <a:xfrm>
          <a:off x="3098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30480</xdr:rowOff>
    </xdr:from>
    <xdr:to>
      <xdr:col>5</xdr:col>
      <xdr:colOff>600075</xdr:colOff>
      <xdr:row>36</xdr:row>
      <xdr:rowOff>132080</xdr:rowOff>
    </xdr:to>
    <xdr:sp macro="" textlink="">
      <xdr:nvSpPr>
        <xdr:cNvPr id="70" name="フローチャート : 判断 69"/>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71" name="テキスト ボックス 70"/>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1270</xdr:rowOff>
    </xdr:to>
    <xdr:cxnSp macro="">
      <xdr:nvCxnSpPr>
        <xdr:cNvPr id="72" name="直線コネクタ 71"/>
        <xdr:cNvCxnSpPr/>
      </xdr:nvCxnSpPr>
      <xdr:spPr>
        <a:xfrm>
          <a:off x="2209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31750</xdr:rowOff>
    </xdr:to>
    <xdr:cxnSp macro="">
      <xdr:nvCxnSpPr>
        <xdr:cNvPr id="75" name="直線コネクタ 74"/>
        <xdr:cNvCxnSpPr/>
      </xdr:nvCxnSpPr>
      <xdr:spPr>
        <a:xfrm flipV="1">
          <a:off x="1320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物件費については、類似団体とほぼ同水準で推移してきていたが、今年度は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％以上上回った。市域が広大なため各施設の維持管理経費を要し、また、人件費等から委託料</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へのシフトも一部見られるほか、情報環境関連の経費が年々増加していることが要因として挙げられる。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135164</xdr:rowOff>
    </xdr:to>
    <xdr:cxnSp macro="">
      <xdr:nvCxnSpPr>
        <xdr:cNvPr id="129" name="直線コネクタ 128"/>
        <xdr:cNvCxnSpPr/>
      </xdr:nvCxnSpPr>
      <xdr:spPr>
        <a:xfrm>
          <a:off x="15671800" y="29191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4536</xdr:rowOff>
    </xdr:to>
    <xdr:cxnSp macro="">
      <xdr:nvCxnSpPr>
        <xdr:cNvPr id="132" name="直線コネクタ 131"/>
        <xdr:cNvCxnSpPr/>
      </xdr:nvCxnSpPr>
      <xdr:spPr>
        <a:xfrm>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3" name="フローチャート : 判断 132"/>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4" name="テキスト ボックス 133"/>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16</xdr:row>
      <xdr:rowOff>132443</xdr:rowOff>
    </xdr:to>
    <xdr:cxnSp macro="">
      <xdr:nvCxnSpPr>
        <xdr:cNvPr id="135" name="直線コネクタ 134"/>
        <xdr:cNvCxnSpPr/>
      </xdr:nvCxnSpPr>
      <xdr:spPr>
        <a:xfrm flipV="1">
          <a:off x="13893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16</xdr:row>
      <xdr:rowOff>143329</xdr:rowOff>
    </xdr:to>
    <xdr:cxnSp macro="">
      <xdr:nvCxnSpPr>
        <xdr:cNvPr id="138" name="直線コネクタ 137"/>
        <xdr:cNvCxnSpPr/>
      </xdr:nvCxnSpPr>
      <xdr:spPr>
        <a:xfrm flipV="1">
          <a:off x="13004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8" name="円/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4" name="円/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6" name="円/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扶助費については、障害福祉サービス給付費の増額などにより上昇傾向にあるものの、全国平均、岡山県平均、類似団体平均に比べ、平均を大きく下回っている。</a:t>
          </a:r>
          <a:endParaRPr kumimoji="1" lang="en-US" altLang="ja-JP" sz="1300">
            <a:latin typeface="ＭＳ Ｐゴシック"/>
          </a:endParaRPr>
        </a:p>
        <a:p>
          <a:r>
            <a:rPr kumimoji="1" lang="ja-JP" altLang="en-US" sz="1300">
              <a:latin typeface="ＭＳ Ｐゴシック"/>
            </a:rPr>
            <a:t>障害福祉については制度改正により支出の抑制を行うことを検討していく。　</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105228</xdr:rowOff>
    </xdr:to>
    <xdr:cxnSp macro="">
      <xdr:nvCxnSpPr>
        <xdr:cNvPr id="192" name="直線コネクタ 191"/>
        <xdr:cNvCxnSpPr/>
      </xdr:nvCxnSpPr>
      <xdr:spPr>
        <a:xfrm>
          <a:off x="3987800" y="92873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29028</xdr:rowOff>
    </xdr:to>
    <xdr:cxnSp macro="">
      <xdr:nvCxnSpPr>
        <xdr:cNvPr id="195" name="直線コネクタ 194"/>
        <xdr:cNvCxnSpPr/>
      </xdr:nvCxnSpPr>
      <xdr:spPr>
        <a:xfrm>
          <a:off x="3098800" y="9243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6" name="フローチャート : 判断 19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7" name="テキスト ボックス 19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156935</xdr:rowOff>
    </xdr:to>
    <xdr:cxnSp macro="">
      <xdr:nvCxnSpPr>
        <xdr:cNvPr id="198" name="直線コネクタ 197"/>
        <xdr:cNvCxnSpPr/>
      </xdr:nvCxnSpPr>
      <xdr:spPr>
        <a:xfrm>
          <a:off x="2209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24493</xdr:rowOff>
    </xdr:from>
    <xdr:to>
      <xdr:col>4</xdr:col>
      <xdr:colOff>396875</xdr:colOff>
      <xdr:row>55</xdr:row>
      <xdr:rowOff>126093</xdr:rowOff>
    </xdr:to>
    <xdr:sp macro="" textlink="">
      <xdr:nvSpPr>
        <xdr:cNvPr id="199" name="フローチャート : 判断 198"/>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110870</xdr:rowOff>
    </xdr:from>
    <xdr:ext cx="762000" cy="259045"/>
    <xdr:sp macro="" textlink="">
      <xdr:nvSpPr>
        <xdr:cNvPr id="200" name="テキスト ボックス 199"/>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124278</xdr:rowOff>
    </xdr:to>
    <xdr:cxnSp macro="">
      <xdr:nvCxnSpPr>
        <xdr:cNvPr id="201" name="直線コネクタ 200"/>
        <xdr:cNvCxnSpPr/>
      </xdr:nvCxnSpPr>
      <xdr:spPr>
        <a:xfrm>
          <a:off x="1320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2" name="フローチャート : 判断 201"/>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3" name="テキスト ボックス 202"/>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4" name="フローチャート : 判断 203"/>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05" name="テキスト ボックス 204"/>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54428</xdr:rowOff>
    </xdr:from>
    <xdr:to>
      <xdr:col>7</xdr:col>
      <xdr:colOff>66675</xdr:colOff>
      <xdr:row>54</xdr:row>
      <xdr:rowOff>156028</xdr:rowOff>
    </xdr:to>
    <xdr:sp macro="" textlink="">
      <xdr:nvSpPr>
        <xdr:cNvPr id="211" name="円/楕円 210"/>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70955</xdr:rowOff>
    </xdr:from>
    <xdr:ext cx="762000" cy="259045"/>
    <xdr:sp macro="" textlink="">
      <xdr:nvSpPr>
        <xdr:cNvPr id="212"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5" name="円/楕円 214"/>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6" name="テキスト ボックス 215"/>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7" name="円/楕円 216"/>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8" name="テキスト ボックス 217"/>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その他経費については、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％増となり全国平均、岡山県平均、類似団体平均を上回る数値となった。国民健康保険事業会計や後期高齢者医療事業会計への繰出金が増額となったことが主な要因である。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今後も、各公営事業会計、各公営企業会計への繰出金の増加が懸念されるところであるが、各事業においては独立採算の原則に立ち返った健全運営を一層推進する。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161290</xdr:rowOff>
    </xdr:to>
    <xdr:cxnSp macro="">
      <xdr:nvCxnSpPr>
        <xdr:cNvPr id="253" name="直線コネクタ 252"/>
        <xdr:cNvCxnSpPr/>
      </xdr:nvCxnSpPr>
      <xdr:spPr>
        <a:xfrm>
          <a:off x="15671800" y="9499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69850</xdr:rowOff>
    </xdr:to>
    <xdr:cxnSp macro="">
      <xdr:nvCxnSpPr>
        <xdr:cNvPr id="256" name="直線コネクタ 255"/>
        <xdr:cNvCxnSpPr/>
      </xdr:nvCxnSpPr>
      <xdr:spPr>
        <a:xfrm>
          <a:off x="14782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114300</xdr:rowOff>
    </xdr:from>
    <xdr:to>
      <xdr:col>22</xdr:col>
      <xdr:colOff>615950</xdr:colOff>
      <xdr:row>55</xdr:row>
      <xdr:rowOff>44450</xdr:rowOff>
    </xdr:to>
    <xdr:sp macro="" textlink="">
      <xdr:nvSpPr>
        <xdr:cNvPr id="257" name="フローチャート : 判断 256"/>
        <xdr:cNvSpPr/>
      </xdr:nvSpPr>
      <xdr:spPr>
        <a:xfrm>
          <a:off x="15621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58" name="テキスト ボックス 257"/>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69850</xdr:rowOff>
    </xdr:to>
    <xdr:cxnSp macro="">
      <xdr:nvCxnSpPr>
        <xdr:cNvPr id="259" name="直線コネクタ 258"/>
        <xdr:cNvCxnSpPr/>
      </xdr:nvCxnSpPr>
      <xdr:spPr>
        <a:xfrm>
          <a:off x="13893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114300</xdr:rowOff>
    </xdr:from>
    <xdr:to>
      <xdr:col>21</xdr:col>
      <xdr:colOff>412750</xdr:colOff>
      <xdr:row>55</xdr:row>
      <xdr:rowOff>44450</xdr:rowOff>
    </xdr:to>
    <xdr:sp macro="" textlink="">
      <xdr:nvSpPr>
        <xdr:cNvPr id="260" name="フローチャート : 判断 259"/>
        <xdr:cNvSpPr/>
      </xdr:nvSpPr>
      <xdr:spPr>
        <a:xfrm>
          <a:off x="14732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61" name="テキスト ボックス 260"/>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31750</xdr:rowOff>
    </xdr:to>
    <xdr:cxnSp macro="">
      <xdr:nvCxnSpPr>
        <xdr:cNvPr id="262" name="直線コネクタ 261"/>
        <xdr:cNvCxnSpPr/>
      </xdr:nvCxnSpPr>
      <xdr:spPr>
        <a:xfrm>
          <a:off x="13004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106680</xdr:rowOff>
    </xdr:from>
    <xdr:to>
      <xdr:col>20</xdr:col>
      <xdr:colOff>209550</xdr:colOff>
      <xdr:row>55</xdr:row>
      <xdr:rowOff>36830</xdr:rowOff>
    </xdr:to>
    <xdr:sp macro="" textlink="">
      <xdr:nvSpPr>
        <xdr:cNvPr id="263" name="フローチャート : 判断 262"/>
        <xdr:cNvSpPr/>
      </xdr:nvSpPr>
      <xdr:spPr>
        <a:xfrm>
          <a:off x="13843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64" name="テキスト ボックス 263"/>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65" name="フローチャート : 判断 264"/>
        <xdr:cNvSpPr/>
      </xdr:nvSpPr>
      <xdr:spPr>
        <a:xfrm>
          <a:off x="12954000" y="93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13987</xdr:rowOff>
    </xdr:from>
    <xdr:ext cx="762000" cy="259045"/>
    <xdr:sp macro="" textlink="">
      <xdr:nvSpPr>
        <xdr:cNvPr id="266" name="テキスト ボックス 265"/>
        <xdr:cNvSpPr txBox="1"/>
      </xdr:nvSpPr>
      <xdr:spPr>
        <a:xfrm>
          <a:off x="12623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2" name="円/楕円 271"/>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82567</xdr:rowOff>
    </xdr:from>
    <xdr:ext cx="762000" cy="259045"/>
    <xdr:sp macro="" textlink="">
      <xdr:nvSpPr>
        <xdr:cNvPr id="273" name="その他該当値テキスト"/>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4" name="円/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75" name="テキスト ボックス 274"/>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6" name="円/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77" name="テキスト ボックス 276"/>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67327</xdr:rowOff>
    </xdr:from>
    <xdr:ext cx="762000" cy="259045"/>
    <xdr:sp macro="" textlink="">
      <xdr:nvSpPr>
        <xdr:cNvPr id="279" name="テキスト ボックス 278"/>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80" name="円/楕円 279"/>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81" name="テキスト ボックス 280"/>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補助費については、全国平均、岡山県平均、類似団体平均を下回っている。</a:t>
          </a:r>
          <a:r>
            <a:rPr kumimoji="1" lang="ja-JP" altLang="en-US" sz="1300" b="0" i="0" u="none" strike="noStrike" kern="0" cap="none" spc="0" normalizeH="0" baseline="0" noProof="0">
              <a:ln>
                <a:noFill/>
              </a:ln>
              <a:solidFill>
                <a:prstClr val="black"/>
              </a:solidFill>
              <a:effectLst/>
              <a:uLnTx/>
              <a:uFillTx/>
              <a:latin typeface="+mn-lt"/>
              <a:ea typeface="+mn-ea"/>
              <a:cs typeface="+mn-cs"/>
            </a:rPr>
            <a:t>これは合併後、報償費や補助費の一斉見直しを行い５％～１５％の縮減を行ってきたことによる。</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今後も各補助金の見直しを行い、適正な執行に努める。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69850</xdr:rowOff>
    </xdr:to>
    <xdr:cxnSp macro="">
      <xdr:nvCxnSpPr>
        <xdr:cNvPr id="311" name="直線コネクタ 310"/>
        <xdr:cNvCxnSpPr/>
      </xdr:nvCxnSpPr>
      <xdr:spPr>
        <a:xfrm>
          <a:off x="15671800" y="6052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51562</xdr:rowOff>
    </xdr:from>
    <xdr:to>
      <xdr:col>22</xdr:col>
      <xdr:colOff>565150</xdr:colOff>
      <xdr:row>35</xdr:row>
      <xdr:rowOff>56134</xdr:rowOff>
    </xdr:to>
    <xdr:cxnSp macro="">
      <xdr:nvCxnSpPr>
        <xdr:cNvPr id="314" name="直線コネクタ 313"/>
        <xdr:cNvCxnSpPr/>
      </xdr:nvCxnSpPr>
      <xdr:spPr>
        <a:xfrm flipV="1">
          <a:off x="14782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5" name="フローチャート : 判断 314"/>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6" name="テキスト ボックス 31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51562</xdr:rowOff>
    </xdr:from>
    <xdr:to>
      <xdr:col>21</xdr:col>
      <xdr:colOff>361950</xdr:colOff>
      <xdr:row>35</xdr:row>
      <xdr:rowOff>56134</xdr:rowOff>
    </xdr:to>
    <xdr:cxnSp macro="">
      <xdr:nvCxnSpPr>
        <xdr:cNvPr id="317" name="直線コネクタ 316"/>
        <xdr:cNvCxnSpPr/>
      </xdr:nvCxnSpPr>
      <xdr:spPr>
        <a:xfrm>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19" name="テキスト ボックス 318"/>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69850</xdr:rowOff>
    </xdr:to>
    <xdr:cxnSp macro="">
      <xdr:nvCxnSpPr>
        <xdr:cNvPr id="320" name="直線コネクタ 319"/>
        <xdr:cNvCxnSpPr/>
      </xdr:nvCxnSpPr>
      <xdr:spPr>
        <a:xfrm flipV="1">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2" name="テキスト ボックス 32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4" name="テキスト ボックス 32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30" name="円/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762</xdr:rowOff>
    </xdr:from>
    <xdr:to>
      <xdr:col>22</xdr:col>
      <xdr:colOff>615950</xdr:colOff>
      <xdr:row>35</xdr:row>
      <xdr:rowOff>102362</xdr:rowOff>
    </xdr:to>
    <xdr:sp macro="" textlink="">
      <xdr:nvSpPr>
        <xdr:cNvPr id="332" name="円/楕円 331"/>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112539</xdr:rowOff>
    </xdr:from>
    <xdr:ext cx="736600" cy="259045"/>
    <xdr:sp macro="" textlink="">
      <xdr:nvSpPr>
        <xdr:cNvPr id="333" name="テキスト ボックス 332"/>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34" name="円/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6" name="円/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8" name="円/楕円 337"/>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9" name="テキスト ボックス 338"/>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全国平均、岡山県平均、類似団体平均を大きく上回っている。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は、市庁舎や複合施設（図書館）の建設など、近年大型事業が続いている影響があり、今後も増加する見込みにある。普通建設事業費充当の地方債発行額については、財政運営適正化計画に基づく計画的な発行を遵守す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86995</xdr:rowOff>
    </xdr:from>
    <xdr:to>
      <xdr:col>7</xdr:col>
      <xdr:colOff>15875</xdr:colOff>
      <xdr:row>75</xdr:row>
      <xdr:rowOff>109855</xdr:rowOff>
    </xdr:to>
    <xdr:cxnSp macro="">
      <xdr:nvCxnSpPr>
        <xdr:cNvPr id="371" name="直線コネクタ 370"/>
        <xdr:cNvCxnSpPr/>
      </xdr:nvCxnSpPr>
      <xdr:spPr>
        <a:xfrm>
          <a:off x="3987800" y="12945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86995</xdr:rowOff>
    </xdr:to>
    <xdr:cxnSp macro="">
      <xdr:nvCxnSpPr>
        <xdr:cNvPr id="374" name="直線コネクタ 373"/>
        <xdr:cNvCxnSpPr/>
      </xdr:nvCxnSpPr>
      <xdr:spPr>
        <a:xfrm>
          <a:off x="3098800" y="129362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120015</xdr:rowOff>
    </xdr:from>
    <xdr:to>
      <xdr:col>5</xdr:col>
      <xdr:colOff>600075</xdr:colOff>
      <xdr:row>75</xdr:row>
      <xdr:rowOff>50165</xdr:rowOff>
    </xdr:to>
    <xdr:sp macro="" textlink="">
      <xdr:nvSpPr>
        <xdr:cNvPr id="375" name="フローチャート : 判断 374"/>
        <xdr:cNvSpPr/>
      </xdr:nvSpPr>
      <xdr:spPr>
        <a:xfrm>
          <a:off x="3937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76" name="テキスト ボックス 375"/>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77470</xdr:rowOff>
    </xdr:from>
    <xdr:to>
      <xdr:col>4</xdr:col>
      <xdr:colOff>346075</xdr:colOff>
      <xdr:row>75</xdr:row>
      <xdr:rowOff>77470</xdr:rowOff>
    </xdr:to>
    <xdr:cxnSp macro="">
      <xdr:nvCxnSpPr>
        <xdr:cNvPr id="377" name="直線コネクタ 376"/>
        <xdr:cNvCxnSpPr/>
      </xdr:nvCxnSpPr>
      <xdr:spPr>
        <a:xfrm>
          <a:off x="2209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127635</xdr:rowOff>
    </xdr:from>
    <xdr:to>
      <xdr:col>4</xdr:col>
      <xdr:colOff>396875</xdr:colOff>
      <xdr:row>75</xdr:row>
      <xdr:rowOff>57785</xdr:rowOff>
    </xdr:to>
    <xdr:sp macro="" textlink="">
      <xdr:nvSpPr>
        <xdr:cNvPr id="378" name="フローチャート : 判断 377"/>
        <xdr:cNvSpPr/>
      </xdr:nvSpPr>
      <xdr:spPr>
        <a:xfrm>
          <a:off x="3048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79" name="テキスト ボックス 378"/>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77470</xdr:rowOff>
    </xdr:from>
    <xdr:to>
      <xdr:col>3</xdr:col>
      <xdr:colOff>142875</xdr:colOff>
      <xdr:row>75</xdr:row>
      <xdr:rowOff>90805</xdr:rowOff>
    </xdr:to>
    <xdr:cxnSp macro="">
      <xdr:nvCxnSpPr>
        <xdr:cNvPr id="380" name="直線コネクタ 379"/>
        <xdr:cNvCxnSpPr/>
      </xdr:nvCxnSpPr>
      <xdr:spPr>
        <a:xfrm flipV="1">
          <a:off x="1320800" y="12936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129540</xdr:rowOff>
    </xdr:from>
    <xdr:to>
      <xdr:col>3</xdr:col>
      <xdr:colOff>193675</xdr:colOff>
      <xdr:row>75</xdr:row>
      <xdr:rowOff>59690</xdr:rowOff>
    </xdr:to>
    <xdr:sp macro="" textlink="">
      <xdr:nvSpPr>
        <xdr:cNvPr id="381" name="フローチャート : 判断 380"/>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69867</xdr:rowOff>
    </xdr:from>
    <xdr:ext cx="762000" cy="259045"/>
    <xdr:sp macro="" textlink="">
      <xdr:nvSpPr>
        <xdr:cNvPr id="382" name="テキスト ボックス 381"/>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83" name="フローチャート : 判断 382"/>
        <xdr:cNvSpPr/>
      </xdr:nvSpPr>
      <xdr:spPr>
        <a:xfrm>
          <a:off x="1270000" y="1282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84" name="テキスト ボックス 383"/>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90" name="円/楕円 389"/>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31132</xdr:rowOff>
    </xdr:from>
    <xdr:ext cx="762000" cy="259045"/>
    <xdr:sp macro="" textlink="">
      <xdr:nvSpPr>
        <xdr:cNvPr id="391" name="公債費該当値テキスト"/>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36195</xdr:rowOff>
    </xdr:from>
    <xdr:to>
      <xdr:col>5</xdr:col>
      <xdr:colOff>600075</xdr:colOff>
      <xdr:row>75</xdr:row>
      <xdr:rowOff>137795</xdr:rowOff>
    </xdr:to>
    <xdr:sp macro="" textlink="">
      <xdr:nvSpPr>
        <xdr:cNvPr id="392" name="円/楕円 391"/>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122572</xdr:rowOff>
    </xdr:from>
    <xdr:ext cx="736600" cy="259045"/>
    <xdr:sp macro="" textlink="">
      <xdr:nvSpPr>
        <xdr:cNvPr id="393" name="テキスト ボックス 392"/>
        <xdr:cNvSpPr txBox="1"/>
      </xdr:nvSpPr>
      <xdr:spPr>
        <a:xfrm>
          <a:off x="3606800" y="1298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26670</xdr:rowOff>
    </xdr:from>
    <xdr:to>
      <xdr:col>4</xdr:col>
      <xdr:colOff>396875</xdr:colOff>
      <xdr:row>75</xdr:row>
      <xdr:rowOff>128270</xdr:rowOff>
    </xdr:to>
    <xdr:sp macro="" textlink="">
      <xdr:nvSpPr>
        <xdr:cNvPr id="394" name="円/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113047</xdr:rowOff>
    </xdr:from>
    <xdr:ext cx="762000" cy="259045"/>
    <xdr:sp macro="" textlink="">
      <xdr:nvSpPr>
        <xdr:cNvPr id="395" name="テキスト ボックス 394"/>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26670</xdr:rowOff>
    </xdr:from>
    <xdr:to>
      <xdr:col>3</xdr:col>
      <xdr:colOff>193675</xdr:colOff>
      <xdr:row>75</xdr:row>
      <xdr:rowOff>128270</xdr:rowOff>
    </xdr:to>
    <xdr:sp macro="" textlink="">
      <xdr:nvSpPr>
        <xdr:cNvPr id="396" name="円/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113047</xdr:rowOff>
    </xdr:from>
    <xdr:ext cx="762000" cy="259045"/>
    <xdr:sp macro="" textlink="">
      <xdr:nvSpPr>
        <xdr:cNvPr id="397" name="テキスト ボックス 396"/>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40005</xdr:rowOff>
    </xdr:from>
    <xdr:to>
      <xdr:col>1</xdr:col>
      <xdr:colOff>676275</xdr:colOff>
      <xdr:row>75</xdr:row>
      <xdr:rowOff>141605</xdr:rowOff>
    </xdr:to>
    <xdr:sp macro="" textlink="">
      <xdr:nvSpPr>
        <xdr:cNvPr id="398" name="円/楕円 397"/>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126382</xdr:rowOff>
    </xdr:from>
    <xdr:ext cx="762000" cy="259045"/>
    <xdr:sp macro="" textlink="">
      <xdr:nvSpPr>
        <xdr:cNvPr id="399" name="テキスト ボックス 398"/>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各平均を下回っているが、今後の一般財源の減少に備え、より一層の効率化を図る必要がある。今後実施される予定である、行財政改革の実施計画に基づき、さらなる改善に努める。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また、行政運営の効率化、行政関与の必要性等を考慮のうえ、民間委託についても再検討を行い行政のスリム化に努める。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77</xdr:row>
      <xdr:rowOff>73661</xdr:rowOff>
    </xdr:to>
    <xdr:cxnSp macro="">
      <xdr:nvCxnSpPr>
        <xdr:cNvPr id="432" name="直線コネクタ 431"/>
        <xdr:cNvCxnSpPr/>
      </xdr:nvCxnSpPr>
      <xdr:spPr>
        <a:xfrm>
          <a:off x="15671800" y="131076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77470</xdr:rowOff>
    </xdr:to>
    <xdr:cxnSp macro="">
      <xdr:nvCxnSpPr>
        <xdr:cNvPr id="435" name="直線コネクタ 434"/>
        <xdr:cNvCxnSpPr/>
      </xdr:nvCxnSpPr>
      <xdr:spPr>
        <a:xfrm>
          <a:off x="14782800" y="13050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146050</xdr:rowOff>
    </xdr:from>
    <xdr:to>
      <xdr:col>21</xdr:col>
      <xdr:colOff>361950</xdr:colOff>
      <xdr:row>76</xdr:row>
      <xdr:rowOff>20320</xdr:rowOff>
    </xdr:to>
    <xdr:cxnSp macro="">
      <xdr:nvCxnSpPr>
        <xdr:cNvPr id="438" name="直線コネクタ 437"/>
        <xdr:cNvCxnSpPr/>
      </xdr:nvCxnSpPr>
      <xdr:spPr>
        <a:xfrm>
          <a:off x="13893800" y="1300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3811</xdr:rowOff>
    </xdr:from>
    <xdr:to>
      <xdr:col>21</xdr:col>
      <xdr:colOff>412750</xdr:colOff>
      <xdr:row>77</xdr:row>
      <xdr:rowOff>105411</xdr:rowOff>
    </xdr:to>
    <xdr:sp macro="" textlink="">
      <xdr:nvSpPr>
        <xdr:cNvPr id="439" name="フローチャート : 判断 438"/>
        <xdr:cNvSpPr/>
      </xdr:nvSpPr>
      <xdr:spPr>
        <a:xfrm>
          <a:off x="14732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40" name="テキスト ボックス 439"/>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146050</xdr:rowOff>
    </xdr:from>
    <xdr:to>
      <xdr:col>20</xdr:col>
      <xdr:colOff>158750</xdr:colOff>
      <xdr:row>75</xdr:row>
      <xdr:rowOff>146050</xdr:rowOff>
    </xdr:to>
    <xdr:cxnSp macro="">
      <xdr:nvCxnSpPr>
        <xdr:cNvPr id="441" name="直線コネクタ 440"/>
        <xdr:cNvCxnSpPr/>
      </xdr:nvCxnSpPr>
      <xdr:spPr>
        <a:xfrm>
          <a:off x="13004800" y="1300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137161</xdr:rowOff>
    </xdr:from>
    <xdr:to>
      <xdr:col>20</xdr:col>
      <xdr:colOff>209550</xdr:colOff>
      <xdr:row>77</xdr:row>
      <xdr:rowOff>67311</xdr:rowOff>
    </xdr:to>
    <xdr:sp macro="" textlink="">
      <xdr:nvSpPr>
        <xdr:cNvPr id="442" name="フローチャート : 判断 441"/>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4" name="フローチャート : 判断 443"/>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45" name="テキスト ボックス 444"/>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51" name="円/楕円 450"/>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52"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53" name="円/楕円 452"/>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54" name="テキスト ボックス 453"/>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5" name="円/楕円 454"/>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56" name="テキスト ボックス 455"/>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57" name="円/楕円 456"/>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58" name="テキスト ボックス 45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95250</xdr:rowOff>
    </xdr:from>
    <xdr:to>
      <xdr:col>19</xdr:col>
      <xdr:colOff>6350</xdr:colOff>
      <xdr:row>76</xdr:row>
      <xdr:rowOff>25400</xdr:rowOff>
    </xdr:to>
    <xdr:sp macro="" textlink="">
      <xdr:nvSpPr>
        <xdr:cNvPr id="459" name="円/楕円 458"/>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35577</xdr:rowOff>
    </xdr:from>
    <xdr:ext cx="762000" cy="259045"/>
    <xdr:sp macro="" textlink="">
      <xdr:nvSpPr>
        <xdr:cNvPr id="460" name="テキスト ボックス 459"/>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岡山県高梁市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57887</xdr:rowOff>
    </xdr:from>
    <xdr:to>
      <xdr:col>4</xdr:col>
      <xdr:colOff>1117600</xdr:colOff>
      <xdr:row>14</xdr:row>
      <xdr:rowOff>77445</xdr:rowOff>
    </xdr:to>
    <xdr:cxnSp macro="">
      <xdr:nvCxnSpPr>
        <xdr:cNvPr id="50" name="直線コネクタ 49"/>
        <xdr:cNvCxnSpPr/>
      </xdr:nvCxnSpPr>
      <xdr:spPr bwMode="auto">
        <a:xfrm flipV="1">
          <a:off x="5003800" y="2505812"/>
          <a:ext cx="6477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77445</xdr:rowOff>
    </xdr:from>
    <xdr:to>
      <xdr:col>4</xdr:col>
      <xdr:colOff>469900</xdr:colOff>
      <xdr:row>14</xdr:row>
      <xdr:rowOff>116738</xdr:rowOff>
    </xdr:to>
    <xdr:cxnSp macro="">
      <xdr:nvCxnSpPr>
        <xdr:cNvPr id="53" name="直線コネクタ 52"/>
        <xdr:cNvCxnSpPr/>
      </xdr:nvCxnSpPr>
      <xdr:spPr bwMode="auto">
        <a:xfrm flipV="1">
          <a:off x="4305300" y="2525370"/>
          <a:ext cx="698500" cy="3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70244</xdr:rowOff>
    </xdr:from>
    <xdr:to>
      <xdr:col>4</xdr:col>
      <xdr:colOff>520700</xdr:colOff>
      <xdr:row>18</xdr:row>
      <xdr:rowOff>394</xdr:rowOff>
    </xdr:to>
    <xdr:sp macro="" textlink="">
      <xdr:nvSpPr>
        <xdr:cNvPr id="54" name="フローチャート : 判断 53"/>
        <xdr:cNvSpPr/>
      </xdr:nvSpPr>
      <xdr:spPr bwMode="auto">
        <a:xfrm>
          <a:off x="4953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156621</xdr:rowOff>
    </xdr:from>
    <xdr:ext cx="736600" cy="259045"/>
    <xdr:sp macro="" textlink="">
      <xdr:nvSpPr>
        <xdr:cNvPr id="55" name="テキスト ボックス 54"/>
        <xdr:cNvSpPr txBox="1"/>
      </xdr:nvSpPr>
      <xdr:spPr>
        <a:xfrm>
          <a:off x="4622800" y="311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116738</xdr:rowOff>
    </xdr:from>
    <xdr:to>
      <xdr:col>3</xdr:col>
      <xdr:colOff>904875</xdr:colOff>
      <xdr:row>15</xdr:row>
      <xdr:rowOff>34354</xdr:rowOff>
    </xdr:to>
    <xdr:cxnSp macro="">
      <xdr:nvCxnSpPr>
        <xdr:cNvPr id="56" name="直線コネクタ 55"/>
        <xdr:cNvCxnSpPr/>
      </xdr:nvCxnSpPr>
      <xdr:spPr bwMode="auto">
        <a:xfrm flipV="1">
          <a:off x="3606800" y="2564663"/>
          <a:ext cx="698500" cy="89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116268</xdr:rowOff>
    </xdr:from>
    <xdr:to>
      <xdr:col>3</xdr:col>
      <xdr:colOff>955675</xdr:colOff>
      <xdr:row>18</xdr:row>
      <xdr:rowOff>46418</xdr:rowOff>
    </xdr:to>
    <xdr:sp macro="" textlink="">
      <xdr:nvSpPr>
        <xdr:cNvPr id="57" name="フローチャート : 判断 56"/>
        <xdr:cNvSpPr/>
      </xdr:nvSpPr>
      <xdr:spPr bwMode="auto">
        <a:xfrm>
          <a:off x="4254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31195</xdr:rowOff>
    </xdr:from>
    <xdr:ext cx="762000" cy="259045"/>
    <xdr:sp macro="" textlink="">
      <xdr:nvSpPr>
        <xdr:cNvPr id="58" name="テキスト ボックス 57"/>
        <xdr:cNvSpPr txBox="1"/>
      </xdr:nvSpPr>
      <xdr:spPr>
        <a:xfrm>
          <a:off x="3924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83998</xdr:rowOff>
    </xdr:from>
    <xdr:to>
      <xdr:col>3</xdr:col>
      <xdr:colOff>206375</xdr:colOff>
      <xdr:row>15</xdr:row>
      <xdr:rowOff>34354</xdr:rowOff>
    </xdr:to>
    <xdr:cxnSp macro="">
      <xdr:nvCxnSpPr>
        <xdr:cNvPr id="59" name="直線コネクタ 58"/>
        <xdr:cNvCxnSpPr/>
      </xdr:nvCxnSpPr>
      <xdr:spPr bwMode="auto">
        <a:xfrm>
          <a:off x="2908300" y="2531923"/>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150584</xdr:rowOff>
    </xdr:from>
    <xdr:to>
      <xdr:col>3</xdr:col>
      <xdr:colOff>257175</xdr:colOff>
      <xdr:row>18</xdr:row>
      <xdr:rowOff>80734</xdr:rowOff>
    </xdr:to>
    <xdr:sp macro="" textlink="">
      <xdr:nvSpPr>
        <xdr:cNvPr id="60" name="フローチャート : 判断 59"/>
        <xdr:cNvSpPr/>
      </xdr:nvSpPr>
      <xdr:spPr bwMode="auto">
        <a:xfrm>
          <a:off x="35560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65511</xdr:rowOff>
    </xdr:from>
    <xdr:ext cx="762000" cy="259045"/>
    <xdr:sp macro="" textlink="">
      <xdr:nvSpPr>
        <xdr:cNvPr id="61" name="テキスト ボックス 60"/>
        <xdr:cNvSpPr txBox="1"/>
      </xdr:nvSpPr>
      <xdr:spPr>
        <a:xfrm>
          <a:off x="32258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121247</xdr:rowOff>
    </xdr:from>
    <xdr:to>
      <xdr:col>2</xdr:col>
      <xdr:colOff>692150</xdr:colOff>
      <xdr:row>18</xdr:row>
      <xdr:rowOff>51397</xdr:rowOff>
    </xdr:to>
    <xdr:sp macro="" textlink="">
      <xdr:nvSpPr>
        <xdr:cNvPr id="62" name="フローチャート : 判断 61"/>
        <xdr:cNvSpPr/>
      </xdr:nvSpPr>
      <xdr:spPr bwMode="auto">
        <a:xfrm>
          <a:off x="2857500" y="3083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36174</xdr:rowOff>
    </xdr:from>
    <xdr:ext cx="762000" cy="259045"/>
    <xdr:sp macro="" textlink="">
      <xdr:nvSpPr>
        <xdr:cNvPr id="63" name="テキスト ボックス 62"/>
        <xdr:cNvSpPr txBox="1"/>
      </xdr:nvSpPr>
      <xdr:spPr>
        <a:xfrm>
          <a:off x="2527300" y="316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7087</xdr:rowOff>
    </xdr:from>
    <xdr:to>
      <xdr:col>5</xdr:col>
      <xdr:colOff>34925</xdr:colOff>
      <xdr:row>14</xdr:row>
      <xdr:rowOff>108687</xdr:rowOff>
    </xdr:to>
    <xdr:sp macro="" textlink="">
      <xdr:nvSpPr>
        <xdr:cNvPr id="69" name="円/楕円 68"/>
        <xdr:cNvSpPr/>
      </xdr:nvSpPr>
      <xdr:spPr bwMode="auto">
        <a:xfrm>
          <a:off x="5600700" y="24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23614</xdr:rowOff>
    </xdr:from>
    <xdr:ext cx="762000" cy="259045"/>
    <xdr:sp macro="" textlink="">
      <xdr:nvSpPr>
        <xdr:cNvPr id="70" name="人口1人当たり決算額の推移該当値テキスト130"/>
        <xdr:cNvSpPr txBox="1"/>
      </xdr:nvSpPr>
      <xdr:spPr>
        <a:xfrm>
          <a:off x="5740400" y="230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142,692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26645</xdr:rowOff>
    </xdr:from>
    <xdr:to>
      <xdr:col>4</xdr:col>
      <xdr:colOff>520700</xdr:colOff>
      <xdr:row>14</xdr:row>
      <xdr:rowOff>128245</xdr:rowOff>
    </xdr:to>
    <xdr:sp macro="" textlink="">
      <xdr:nvSpPr>
        <xdr:cNvPr id="71" name="円/楕円 70"/>
        <xdr:cNvSpPr/>
      </xdr:nvSpPr>
      <xdr:spPr bwMode="auto">
        <a:xfrm>
          <a:off x="4953000" y="247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138422</xdr:rowOff>
    </xdr:from>
    <xdr:ext cx="736600" cy="259045"/>
    <xdr:sp macro="" textlink="">
      <xdr:nvSpPr>
        <xdr:cNvPr id="72" name="テキスト ボックス 71"/>
        <xdr:cNvSpPr txBox="1"/>
      </xdr:nvSpPr>
      <xdr:spPr>
        <a:xfrm>
          <a:off x="4622800" y="224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141,152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65938</xdr:rowOff>
    </xdr:from>
    <xdr:to>
      <xdr:col>3</xdr:col>
      <xdr:colOff>955675</xdr:colOff>
      <xdr:row>14</xdr:row>
      <xdr:rowOff>167538</xdr:rowOff>
    </xdr:to>
    <xdr:sp macro="" textlink="">
      <xdr:nvSpPr>
        <xdr:cNvPr id="73" name="円/楕円 72"/>
        <xdr:cNvSpPr/>
      </xdr:nvSpPr>
      <xdr:spPr bwMode="auto">
        <a:xfrm>
          <a:off x="4254500" y="251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6265</xdr:rowOff>
    </xdr:from>
    <xdr:ext cx="762000" cy="259045"/>
    <xdr:sp macro="" textlink="">
      <xdr:nvSpPr>
        <xdr:cNvPr id="74" name="テキスト ボックス 73"/>
        <xdr:cNvSpPr txBox="1"/>
      </xdr:nvSpPr>
      <xdr:spPr>
        <a:xfrm>
          <a:off x="3924300" y="22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138,058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155004</xdr:rowOff>
    </xdr:from>
    <xdr:to>
      <xdr:col>3</xdr:col>
      <xdr:colOff>257175</xdr:colOff>
      <xdr:row>15</xdr:row>
      <xdr:rowOff>85154</xdr:rowOff>
    </xdr:to>
    <xdr:sp macro="" textlink="">
      <xdr:nvSpPr>
        <xdr:cNvPr id="75" name="円/楕円 74"/>
        <xdr:cNvSpPr/>
      </xdr:nvSpPr>
      <xdr:spPr bwMode="auto">
        <a:xfrm>
          <a:off x="3556000" y="260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95331</xdr:rowOff>
    </xdr:from>
    <xdr:ext cx="762000" cy="259045"/>
    <xdr:sp macro="" textlink="">
      <xdr:nvSpPr>
        <xdr:cNvPr id="76" name="テキスト ボックス 75"/>
        <xdr:cNvSpPr txBox="1"/>
      </xdr:nvSpPr>
      <xdr:spPr>
        <a:xfrm>
          <a:off x="3225800" y="237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33198</xdr:rowOff>
    </xdr:from>
    <xdr:to>
      <xdr:col>2</xdr:col>
      <xdr:colOff>692150</xdr:colOff>
      <xdr:row>14</xdr:row>
      <xdr:rowOff>134798</xdr:rowOff>
    </xdr:to>
    <xdr:sp macro="" textlink="">
      <xdr:nvSpPr>
        <xdr:cNvPr id="77" name="円/楕円 76"/>
        <xdr:cNvSpPr/>
      </xdr:nvSpPr>
      <xdr:spPr bwMode="auto">
        <a:xfrm>
          <a:off x="2857500" y="248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144975</xdr:rowOff>
    </xdr:from>
    <xdr:ext cx="762000" cy="259045"/>
    <xdr:sp macro="" textlink="">
      <xdr:nvSpPr>
        <xdr:cNvPr id="78" name="テキスト ボックス 77"/>
        <xdr:cNvSpPr txBox="1"/>
      </xdr:nvSpPr>
      <xdr:spPr>
        <a:xfrm>
          <a:off x="2527300" y="225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269437</xdr:rowOff>
    </xdr:from>
    <xdr:to>
      <xdr:col>4</xdr:col>
      <xdr:colOff>1117600</xdr:colOff>
      <xdr:row>37</xdr:row>
      <xdr:rowOff>283442</xdr:rowOff>
    </xdr:to>
    <xdr:cxnSp macro="">
      <xdr:nvCxnSpPr>
        <xdr:cNvPr id="112" name="直線コネクタ 111"/>
        <xdr:cNvCxnSpPr/>
      </xdr:nvCxnSpPr>
      <xdr:spPr bwMode="auto">
        <a:xfrm flipV="1">
          <a:off x="5003800" y="7394137"/>
          <a:ext cx="647700" cy="1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254214</xdr:rowOff>
    </xdr:from>
    <xdr:ext cx="762000" cy="259045"/>
    <xdr:sp macro="" textlink="">
      <xdr:nvSpPr>
        <xdr:cNvPr id="113" name="人口1人当たり決算額の推移平均値テキスト445"/>
        <xdr:cNvSpPr txBox="1"/>
      </xdr:nvSpPr>
      <xdr:spPr>
        <a:xfrm>
          <a:off x="5740400" y="737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280288</xdr:rowOff>
    </xdr:from>
    <xdr:to>
      <xdr:col>4</xdr:col>
      <xdr:colOff>469900</xdr:colOff>
      <xdr:row>37</xdr:row>
      <xdr:rowOff>283442</xdr:rowOff>
    </xdr:to>
    <xdr:cxnSp macro="">
      <xdr:nvCxnSpPr>
        <xdr:cNvPr id="115" name="直線コネクタ 114"/>
        <xdr:cNvCxnSpPr/>
      </xdr:nvCxnSpPr>
      <xdr:spPr bwMode="auto">
        <a:xfrm>
          <a:off x="4305300" y="7404988"/>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290166</xdr:rowOff>
    </xdr:from>
    <xdr:to>
      <xdr:col>4</xdr:col>
      <xdr:colOff>520700</xdr:colOff>
      <xdr:row>38</xdr:row>
      <xdr:rowOff>48866</xdr:rowOff>
    </xdr:to>
    <xdr:sp macro="" textlink="">
      <xdr:nvSpPr>
        <xdr:cNvPr id="116" name="フローチャート : 判断 115"/>
        <xdr:cNvSpPr/>
      </xdr:nvSpPr>
      <xdr:spPr bwMode="auto">
        <a:xfrm>
          <a:off x="4953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33643</xdr:rowOff>
    </xdr:from>
    <xdr:ext cx="736600" cy="259045"/>
    <xdr:sp macro="" textlink="">
      <xdr:nvSpPr>
        <xdr:cNvPr id="117" name="テキスト ボックス 116"/>
        <xdr:cNvSpPr txBox="1"/>
      </xdr:nvSpPr>
      <xdr:spPr>
        <a:xfrm>
          <a:off x="4622800" y="75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267471</xdr:rowOff>
    </xdr:from>
    <xdr:to>
      <xdr:col>3</xdr:col>
      <xdr:colOff>904875</xdr:colOff>
      <xdr:row>37</xdr:row>
      <xdr:rowOff>280288</xdr:rowOff>
    </xdr:to>
    <xdr:cxnSp macro="">
      <xdr:nvCxnSpPr>
        <xdr:cNvPr id="118" name="直線コネクタ 117"/>
        <xdr:cNvCxnSpPr/>
      </xdr:nvCxnSpPr>
      <xdr:spPr bwMode="auto">
        <a:xfrm>
          <a:off x="3606800" y="7392171"/>
          <a:ext cx="698500" cy="1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290238</xdr:rowOff>
    </xdr:from>
    <xdr:to>
      <xdr:col>3</xdr:col>
      <xdr:colOff>955675</xdr:colOff>
      <xdr:row>38</xdr:row>
      <xdr:rowOff>48938</xdr:rowOff>
    </xdr:to>
    <xdr:sp macro="" textlink="">
      <xdr:nvSpPr>
        <xdr:cNvPr id="119" name="フローチャート : 判断 118"/>
        <xdr:cNvSpPr/>
      </xdr:nvSpPr>
      <xdr:spPr bwMode="auto">
        <a:xfrm>
          <a:off x="4254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33715</xdr:rowOff>
    </xdr:from>
    <xdr:ext cx="762000" cy="259045"/>
    <xdr:sp macro="" textlink="">
      <xdr:nvSpPr>
        <xdr:cNvPr id="120" name="テキスト ボックス 119"/>
        <xdr:cNvSpPr txBox="1"/>
      </xdr:nvSpPr>
      <xdr:spPr>
        <a:xfrm>
          <a:off x="3924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253526</xdr:rowOff>
    </xdr:from>
    <xdr:to>
      <xdr:col>3</xdr:col>
      <xdr:colOff>206375</xdr:colOff>
      <xdr:row>37</xdr:row>
      <xdr:rowOff>267471</xdr:rowOff>
    </xdr:to>
    <xdr:cxnSp macro="">
      <xdr:nvCxnSpPr>
        <xdr:cNvPr id="121" name="直線コネクタ 120"/>
        <xdr:cNvCxnSpPr/>
      </xdr:nvCxnSpPr>
      <xdr:spPr bwMode="auto">
        <a:xfrm>
          <a:off x="2908300" y="7378226"/>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278736</xdr:rowOff>
    </xdr:from>
    <xdr:to>
      <xdr:col>3</xdr:col>
      <xdr:colOff>257175</xdr:colOff>
      <xdr:row>38</xdr:row>
      <xdr:rowOff>37436</xdr:rowOff>
    </xdr:to>
    <xdr:sp macro="" textlink="">
      <xdr:nvSpPr>
        <xdr:cNvPr id="122" name="フローチャート : 判断 121"/>
        <xdr:cNvSpPr/>
      </xdr:nvSpPr>
      <xdr:spPr bwMode="auto">
        <a:xfrm>
          <a:off x="3556000" y="740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22213</xdr:rowOff>
    </xdr:from>
    <xdr:ext cx="762000" cy="259045"/>
    <xdr:sp macro="" textlink="">
      <xdr:nvSpPr>
        <xdr:cNvPr id="123" name="テキスト ボックス 122"/>
        <xdr:cNvSpPr txBox="1"/>
      </xdr:nvSpPr>
      <xdr:spPr>
        <a:xfrm>
          <a:off x="3225800" y="7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268121</xdr:rowOff>
    </xdr:from>
    <xdr:to>
      <xdr:col>2</xdr:col>
      <xdr:colOff>692150</xdr:colOff>
      <xdr:row>38</xdr:row>
      <xdr:rowOff>26821</xdr:rowOff>
    </xdr:to>
    <xdr:sp macro="" textlink="">
      <xdr:nvSpPr>
        <xdr:cNvPr id="124" name="フローチャート : 判断 123"/>
        <xdr:cNvSpPr/>
      </xdr:nvSpPr>
      <xdr:spPr bwMode="auto">
        <a:xfrm>
          <a:off x="2857500" y="7392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11598</xdr:rowOff>
    </xdr:from>
    <xdr:ext cx="762000" cy="259045"/>
    <xdr:sp macro="" textlink="">
      <xdr:nvSpPr>
        <xdr:cNvPr id="125" name="テキスト ボックス 124"/>
        <xdr:cNvSpPr txBox="1"/>
      </xdr:nvSpPr>
      <xdr:spPr>
        <a:xfrm>
          <a:off x="2527300" y="747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218637</xdr:rowOff>
    </xdr:from>
    <xdr:to>
      <xdr:col>5</xdr:col>
      <xdr:colOff>34925</xdr:colOff>
      <xdr:row>37</xdr:row>
      <xdr:rowOff>320237</xdr:rowOff>
    </xdr:to>
    <xdr:sp macro="" textlink="">
      <xdr:nvSpPr>
        <xdr:cNvPr id="131" name="円/楕円 130"/>
        <xdr:cNvSpPr/>
      </xdr:nvSpPr>
      <xdr:spPr bwMode="auto">
        <a:xfrm>
          <a:off x="5600700" y="734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63714</xdr:rowOff>
    </xdr:from>
    <xdr:ext cx="762000" cy="259045"/>
    <xdr:sp macro="" textlink="">
      <xdr:nvSpPr>
        <xdr:cNvPr id="132" name="人口1人当たり決算額の推移該当値テキスト445"/>
        <xdr:cNvSpPr txBox="1"/>
      </xdr:nvSpPr>
      <xdr:spPr>
        <a:xfrm>
          <a:off x="5740400" y="718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232642</xdr:rowOff>
    </xdr:from>
    <xdr:to>
      <xdr:col>4</xdr:col>
      <xdr:colOff>520700</xdr:colOff>
      <xdr:row>37</xdr:row>
      <xdr:rowOff>334242</xdr:rowOff>
    </xdr:to>
    <xdr:sp macro="" textlink="">
      <xdr:nvSpPr>
        <xdr:cNvPr id="133" name="円/楕円 132"/>
        <xdr:cNvSpPr/>
      </xdr:nvSpPr>
      <xdr:spPr bwMode="auto">
        <a:xfrm>
          <a:off x="4953000" y="735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1519</xdr:rowOff>
    </xdr:from>
    <xdr:ext cx="736600" cy="259045"/>
    <xdr:sp macro="" textlink="">
      <xdr:nvSpPr>
        <xdr:cNvPr id="134" name="テキスト ボックス 133"/>
        <xdr:cNvSpPr txBox="1"/>
      </xdr:nvSpPr>
      <xdr:spPr>
        <a:xfrm>
          <a:off x="4622800" y="712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38,939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229488</xdr:rowOff>
    </xdr:from>
    <xdr:to>
      <xdr:col>3</xdr:col>
      <xdr:colOff>955675</xdr:colOff>
      <xdr:row>37</xdr:row>
      <xdr:rowOff>331088</xdr:rowOff>
    </xdr:to>
    <xdr:sp macro="" textlink="">
      <xdr:nvSpPr>
        <xdr:cNvPr id="135" name="円/楕円 134"/>
        <xdr:cNvSpPr/>
      </xdr:nvSpPr>
      <xdr:spPr bwMode="auto">
        <a:xfrm>
          <a:off x="4254500" y="7354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169815</xdr:rowOff>
    </xdr:from>
    <xdr:ext cx="762000" cy="259045"/>
    <xdr:sp macro="" textlink="">
      <xdr:nvSpPr>
        <xdr:cNvPr id="136" name="テキスト ボックス 135"/>
        <xdr:cNvSpPr txBox="1"/>
      </xdr:nvSpPr>
      <xdr:spPr>
        <a:xfrm>
          <a:off x="3924300" y="71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216671</xdr:rowOff>
    </xdr:from>
    <xdr:to>
      <xdr:col>3</xdr:col>
      <xdr:colOff>257175</xdr:colOff>
      <xdr:row>37</xdr:row>
      <xdr:rowOff>318271</xdr:rowOff>
    </xdr:to>
    <xdr:sp macro="" textlink="">
      <xdr:nvSpPr>
        <xdr:cNvPr id="137" name="円/楕円 136"/>
        <xdr:cNvSpPr/>
      </xdr:nvSpPr>
      <xdr:spPr bwMode="auto">
        <a:xfrm>
          <a:off x="3556000" y="734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156998</xdr:rowOff>
    </xdr:from>
    <xdr:ext cx="762000" cy="259045"/>
    <xdr:sp macro="" textlink="">
      <xdr:nvSpPr>
        <xdr:cNvPr id="138" name="テキスト ボックス 137"/>
        <xdr:cNvSpPr txBox="1"/>
      </xdr:nvSpPr>
      <xdr:spPr>
        <a:xfrm>
          <a:off x="3225800" y="711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202726</xdr:rowOff>
    </xdr:from>
    <xdr:to>
      <xdr:col>2</xdr:col>
      <xdr:colOff>692150</xdr:colOff>
      <xdr:row>37</xdr:row>
      <xdr:rowOff>304326</xdr:rowOff>
    </xdr:to>
    <xdr:sp macro="" textlink="">
      <xdr:nvSpPr>
        <xdr:cNvPr id="139" name="円/楕円 138"/>
        <xdr:cNvSpPr/>
      </xdr:nvSpPr>
      <xdr:spPr bwMode="auto">
        <a:xfrm>
          <a:off x="2857500" y="73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143053</xdr:rowOff>
    </xdr:from>
    <xdr:ext cx="762000" cy="259045"/>
    <xdr:sp macro="" textlink="">
      <xdr:nvSpPr>
        <xdr:cNvPr id="140" name="テキスト ボックス 139"/>
        <xdr:cNvSpPr txBox="1"/>
      </xdr:nvSpPr>
      <xdr:spPr>
        <a:xfrm>
          <a:off x="2527300" y="70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23787</xdr:rowOff>
    </xdr:from>
    <xdr:to>
      <xdr:col>6</xdr:col>
      <xdr:colOff>511175</xdr:colOff>
      <xdr:row>32</xdr:row>
      <xdr:rowOff>40678</xdr:rowOff>
    </xdr:to>
    <xdr:cxnSp macro="">
      <xdr:nvCxnSpPr>
        <xdr:cNvPr id="61" name="直線コネクタ 60"/>
        <xdr:cNvCxnSpPr/>
      </xdr:nvCxnSpPr>
      <xdr:spPr>
        <a:xfrm>
          <a:off x="3797300" y="551018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23787</xdr:rowOff>
    </xdr:from>
    <xdr:to>
      <xdr:col>5</xdr:col>
      <xdr:colOff>358775</xdr:colOff>
      <xdr:row>32</xdr:row>
      <xdr:rowOff>36246</xdr:rowOff>
    </xdr:to>
    <xdr:cxnSp macro="">
      <xdr:nvCxnSpPr>
        <xdr:cNvPr id="64" name="直線コネクタ 63"/>
        <xdr:cNvCxnSpPr/>
      </xdr:nvCxnSpPr>
      <xdr:spPr>
        <a:xfrm flipV="1">
          <a:off x="2908300" y="5510187"/>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168580</xdr:rowOff>
    </xdr:from>
    <xdr:to>
      <xdr:col>5</xdr:col>
      <xdr:colOff>409575</xdr:colOff>
      <xdr:row>35</xdr:row>
      <xdr:rowOff>98730</xdr:rowOff>
    </xdr:to>
    <xdr:sp macro="" textlink="">
      <xdr:nvSpPr>
        <xdr:cNvPr id="65" name="フローチャート : 判断 64"/>
        <xdr:cNvSpPr/>
      </xdr:nvSpPr>
      <xdr:spPr>
        <a:xfrm>
          <a:off x="3746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89857</xdr:rowOff>
    </xdr:from>
    <xdr:ext cx="534377" cy="259045"/>
    <xdr:sp macro="" textlink="">
      <xdr:nvSpPr>
        <xdr:cNvPr id="66" name="テキスト ボックス 65"/>
        <xdr:cNvSpPr txBox="1"/>
      </xdr:nvSpPr>
      <xdr:spPr>
        <a:xfrm>
          <a:off x="3530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36246</xdr:rowOff>
    </xdr:from>
    <xdr:to>
      <xdr:col>4</xdr:col>
      <xdr:colOff>155575</xdr:colOff>
      <xdr:row>32</xdr:row>
      <xdr:rowOff>99339</xdr:rowOff>
    </xdr:to>
    <xdr:cxnSp macro="">
      <xdr:nvCxnSpPr>
        <xdr:cNvPr id="67" name="直線コネクタ 66"/>
        <xdr:cNvCxnSpPr/>
      </xdr:nvCxnSpPr>
      <xdr:spPr>
        <a:xfrm flipV="1">
          <a:off x="2019300" y="5522646"/>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33972</xdr:rowOff>
    </xdr:from>
    <xdr:to>
      <xdr:col>4</xdr:col>
      <xdr:colOff>206375</xdr:colOff>
      <xdr:row>35</xdr:row>
      <xdr:rowOff>135572</xdr:rowOff>
    </xdr:to>
    <xdr:sp macro="" textlink="">
      <xdr:nvSpPr>
        <xdr:cNvPr id="68" name="フローチャート : 判断 67"/>
        <xdr:cNvSpPr/>
      </xdr:nvSpPr>
      <xdr:spPr>
        <a:xfrm>
          <a:off x="2857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126699</xdr:rowOff>
    </xdr:from>
    <xdr:ext cx="534377" cy="259045"/>
    <xdr:sp macro="" textlink="">
      <xdr:nvSpPr>
        <xdr:cNvPr id="69" name="テキスト ボックス 68"/>
        <xdr:cNvSpPr txBox="1"/>
      </xdr:nvSpPr>
      <xdr:spPr>
        <a:xfrm>
          <a:off x="2641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23800</xdr:rowOff>
    </xdr:from>
    <xdr:to>
      <xdr:col>2</xdr:col>
      <xdr:colOff>638175</xdr:colOff>
      <xdr:row>32</xdr:row>
      <xdr:rowOff>99339</xdr:rowOff>
    </xdr:to>
    <xdr:cxnSp macro="">
      <xdr:nvCxnSpPr>
        <xdr:cNvPr id="70" name="直線コネクタ 69"/>
        <xdr:cNvCxnSpPr/>
      </xdr:nvCxnSpPr>
      <xdr:spPr>
        <a:xfrm>
          <a:off x="1130300" y="5510200"/>
          <a:ext cx="889000" cy="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47638</xdr:rowOff>
    </xdr:from>
    <xdr:to>
      <xdr:col>3</xdr:col>
      <xdr:colOff>3175</xdr:colOff>
      <xdr:row>35</xdr:row>
      <xdr:rowOff>149238</xdr:rowOff>
    </xdr:to>
    <xdr:sp macro="" textlink="">
      <xdr:nvSpPr>
        <xdr:cNvPr id="71" name="フローチャート : 判断 70"/>
        <xdr:cNvSpPr/>
      </xdr:nvSpPr>
      <xdr:spPr>
        <a:xfrm>
          <a:off x="1968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140365</xdr:rowOff>
    </xdr:from>
    <xdr:ext cx="534377" cy="259045"/>
    <xdr:sp macro="" textlink="">
      <xdr:nvSpPr>
        <xdr:cNvPr id="72" name="テキスト ボックス 71"/>
        <xdr:cNvSpPr txBox="1"/>
      </xdr:nvSpPr>
      <xdr:spPr>
        <a:xfrm>
          <a:off x="1752111" y="614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16688</xdr:rowOff>
    </xdr:from>
    <xdr:to>
      <xdr:col>1</xdr:col>
      <xdr:colOff>485775</xdr:colOff>
      <xdr:row>35</xdr:row>
      <xdr:rowOff>118288</xdr:rowOff>
    </xdr:to>
    <xdr:sp macro="" textlink="">
      <xdr:nvSpPr>
        <xdr:cNvPr id="73" name="フローチャート : 判断 72"/>
        <xdr:cNvSpPr/>
      </xdr:nvSpPr>
      <xdr:spPr>
        <a:xfrm>
          <a:off x="1079500" y="60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109415</xdr:rowOff>
    </xdr:from>
    <xdr:ext cx="534377" cy="259045"/>
    <xdr:sp macro="" textlink="">
      <xdr:nvSpPr>
        <xdr:cNvPr id="74" name="テキスト ボックス 73"/>
        <xdr:cNvSpPr txBox="1"/>
      </xdr:nvSpPr>
      <xdr:spPr>
        <a:xfrm>
          <a:off x="863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161328</xdr:rowOff>
    </xdr:from>
    <xdr:to>
      <xdr:col>6</xdr:col>
      <xdr:colOff>561975</xdr:colOff>
      <xdr:row>32</xdr:row>
      <xdr:rowOff>91478</xdr:rowOff>
    </xdr:to>
    <xdr:sp macro="" textlink="">
      <xdr:nvSpPr>
        <xdr:cNvPr id="80" name="円/楕円 79"/>
        <xdr:cNvSpPr/>
      </xdr:nvSpPr>
      <xdr:spPr>
        <a:xfrm>
          <a:off x="4584700" y="5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12755</xdr:rowOff>
    </xdr:from>
    <xdr:ext cx="599010" cy="259045"/>
    <xdr:sp macro="" textlink="">
      <xdr:nvSpPr>
        <xdr:cNvPr id="81" name="人件費該当値テキスト"/>
        <xdr:cNvSpPr txBox="1"/>
      </xdr:nvSpPr>
      <xdr:spPr>
        <a:xfrm>
          <a:off x="4686300" y="53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124,797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144437</xdr:rowOff>
    </xdr:from>
    <xdr:to>
      <xdr:col>5</xdr:col>
      <xdr:colOff>409575</xdr:colOff>
      <xdr:row>32</xdr:row>
      <xdr:rowOff>74587</xdr:rowOff>
    </xdr:to>
    <xdr:sp macro="" textlink="">
      <xdr:nvSpPr>
        <xdr:cNvPr id="82" name="円/楕円 81"/>
        <xdr:cNvSpPr/>
      </xdr:nvSpPr>
      <xdr:spPr>
        <a:xfrm>
          <a:off x="3746500" y="54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91114</xdr:rowOff>
    </xdr:from>
    <xdr:ext cx="599010" cy="259045"/>
    <xdr:sp macro="" textlink="">
      <xdr:nvSpPr>
        <xdr:cNvPr id="83" name="テキスト ボックス 82"/>
        <xdr:cNvSpPr txBox="1"/>
      </xdr:nvSpPr>
      <xdr:spPr>
        <a:xfrm>
          <a:off x="3497794" y="52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156896</xdr:rowOff>
    </xdr:from>
    <xdr:to>
      <xdr:col>4</xdr:col>
      <xdr:colOff>206375</xdr:colOff>
      <xdr:row>32</xdr:row>
      <xdr:rowOff>87046</xdr:rowOff>
    </xdr:to>
    <xdr:sp macro="" textlink="">
      <xdr:nvSpPr>
        <xdr:cNvPr id="84" name="円/楕円 83"/>
        <xdr:cNvSpPr/>
      </xdr:nvSpPr>
      <xdr:spPr>
        <a:xfrm>
          <a:off x="2857500" y="5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103573</xdr:rowOff>
    </xdr:from>
    <xdr:ext cx="599010" cy="259045"/>
    <xdr:sp macro="" textlink="">
      <xdr:nvSpPr>
        <xdr:cNvPr id="85" name="テキスト ボックス 84"/>
        <xdr:cNvSpPr txBox="1"/>
      </xdr:nvSpPr>
      <xdr:spPr>
        <a:xfrm>
          <a:off x="2608794" y="52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48539</xdr:rowOff>
    </xdr:from>
    <xdr:to>
      <xdr:col>3</xdr:col>
      <xdr:colOff>3175</xdr:colOff>
      <xdr:row>32</xdr:row>
      <xdr:rowOff>150139</xdr:rowOff>
    </xdr:to>
    <xdr:sp macro="" textlink="">
      <xdr:nvSpPr>
        <xdr:cNvPr id="86" name="円/楕円 85"/>
        <xdr:cNvSpPr/>
      </xdr:nvSpPr>
      <xdr:spPr>
        <a:xfrm>
          <a:off x="1968500" y="55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166666</xdr:rowOff>
    </xdr:from>
    <xdr:ext cx="599010" cy="259045"/>
    <xdr:sp macro="" textlink="">
      <xdr:nvSpPr>
        <xdr:cNvPr id="87" name="テキスト ボックス 86"/>
        <xdr:cNvSpPr txBox="1"/>
      </xdr:nvSpPr>
      <xdr:spPr>
        <a:xfrm>
          <a:off x="1719794" y="531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144450</xdr:rowOff>
    </xdr:from>
    <xdr:to>
      <xdr:col>1</xdr:col>
      <xdr:colOff>485775</xdr:colOff>
      <xdr:row>32</xdr:row>
      <xdr:rowOff>74600</xdr:rowOff>
    </xdr:to>
    <xdr:sp macro="" textlink="">
      <xdr:nvSpPr>
        <xdr:cNvPr id="88" name="円/楕円 87"/>
        <xdr:cNvSpPr/>
      </xdr:nvSpPr>
      <xdr:spPr>
        <a:xfrm>
          <a:off x="1079500" y="54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91127</xdr:rowOff>
    </xdr:from>
    <xdr:ext cx="599010" cy="259045"/>
    <xdr:sp macro="" textlink="">
      <xdr:nvSpPr>
        <xdr:cNvPr id="89" name="テキスト ボックス 88"/>
        <xdr:cNvSpPr txBox="1"/>
      </xdr:nvSpPr>
      <xdr:spPr>
        <a:xfrm>
          <a:off x="830794" y="523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79959</xdr:rowOff>
    </xdr:from>
    <xdr:to>
      <xdr:col>6</xdr:col>
      <xdr:colOff>511175</xdr:colOff>
      <xdr:row>54</xdr:row>
      <xdr:rowOff>94526</xdr:rowOff>
    </xdr:to>
    <xdr:cxnSp macro="">
      <xdr:nvCxnSpPr>
        <xdr:cNvPr id="119" name="直線コネクタ 118"/>
        <xdr:cNvCxnSpPr/>
      </xdr:nvCxnSpPr>
      <xdr:spPr>
        <a:xfrm>
          <a:off x="3797300" y="9338259"/>
          <a:ext cx="8382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79959</xdr:rowOff>
    </xdr:from>
    <xdr:to>
      <xdr:col>5</xdr:col>
      <xdr:colOff>358775</xdr:colOff>
      <xdr:row>55</xdr:row>
      <xdr:rowOff>66332</xdr:rowOff>
    </xdr:to>
    <xdr:cxnSp macro="">
      <xdr:nvCxnSpPr>
        <xdr:cNvPr id="122" name="直線コネクタ 121"/>
        <xdr:cNvCxnSpPr/>
      </xdr:nvCxnSpPr>
      <xdr:spPr>
        <a:xfrm flipV="1">
          <a:off x="2908300" y="9338259"/>
          <a:ext cx="889000" cy="1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166598</xdr:rowOff>
    </xdr:from>
    <xdr:to>
      <xdr:col>5</xdr:col>
      <xdr:colOff>409575</xdr:colOff>
      <xdr:row>56</xdr:row>
      <xdr:rowOff>96748</xdr:rowOff>
    </xdr:to>
    <xdr:sp macro="" textlink="">
      <xdr:nvSpPr>
        <xdr:cNvPr id="123" name="フローチャート : 判断 122"/>
        <xdr:cNvSpPr/>
      </xdr:nvSpPr>
      <xdr:spPr>
        <a:xfrm>
          <a:off x="3746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87875</xdr:rowOff>
    </xdr:from>
    <xdr:ext cx="534377" cy="259045"/>
    <xdr:sp macro="" textlink="">
      <xdr:nvSpPr>
        <xdr:cNvPr id="124" name="テキスト ボックス 123"/>
        <xdr:cNvSpPr txBox="1"/>
      </xdr:nvSpPr>
      <xdr:spPr>
        <a:xfrm>
          <a:off x="3530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66332</xdr:rowOff>
    </xdr:from>
    <xdr:to>
      <xdr:col>4</xdr:col>
      <xdr:colOff>155575</xdr:colOff>
      <xdr:row>55</xdr:row>
      <xdr:rowOff>100126</xdr:rowOff>
    </xdr:to>
    <xdr:cxnSp macro="">
      <xdr:nvCxnSpPr>
        <xdr:cNvPr id="125" name="直線コネクタ 124"/>
        <xdr:cNvCxnSpPr/>
      </xdr:nvCxnSpPr>
      <xdr:spPr>
        <a:xfrm flipV="1">
          <a:off x="2019300" y="9496082"/>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164706</xdr:rowOff>
    </xdr:from>
    <xdr:to>
      <xdr:col>4</xdr:col>
      <xdr:colOff>206375</xdr:colOff>
      <xdr:row>56</xdr:row>
      <xdr:rowOff>94856</xdr:rowOff>
    </xdr:to>
    <xdr:sp macro="" textlink="">
      <xdr:nvSpPr>
        <xdr:cNvPr id="126" name="フローチャート : 判断 125"/>
        <xdr:cNvSpPr/>
      </xdr:nvSpPr>
      <xdr:spPr>
        <a:xfrm>
          <a:off x="2857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85983</xdr:rowOff>
    </xdr:from>
    <xdr:ext cx="534377" cy="259045"/>
    <xdr:sp macro="" textlink="">
      <xdr:nvSpPr>
        <xdr:cNvPr id="127" name="テキスト ボックス 126"/>
        <xdr:cNvSpPr txBox="1"/>
      </xdr:nvSpPr>
      <xdr:spPr>
        <a:xfrm>
          <a:off x="2641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100126</xdr:rowOff>
    </xdr:from>
    <xdr:to>
      <xdr:col>2</xdr:col>
      <xdr:colOff>638175</xdr:colOff>
      <xdr:row>55</xdr:row>
      <xdr:rowOff>118390</xdr:rowOff>
    </xdr:to>
    <xdr:cxnSp macro="">
      <xdr:nvCxnSpPr>
        <xdr:cNvPr id="128" name="直線コネクタ 127"/>
        <xdr:cNvCxnSpPr/>
      </xdr:nvCxnSpPr>
      <xdr:spPr>
        <a:xfrm flipV="1">
          <a:off x="1130300" y="9529876"/>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292</xdr:rowOff>
    </xdr:from>
    <xdr:to>
      <xdr:col>3</xdr:col>
      <xdr:colOff>3175</xdr:colOff>
      <xdr:row>56</xdr:row>
      <xdr:rowOff>101892</xdr:rowOff>
    </xdr:to>
    <xdr:sp macro="" textlink="">
      <xdr:nvSpPr>
        <xdr:cNvPr id="129" name="フローチャート : 判断 128"/>
        <xdr:cNvSpPr/>
      </xdr:nvSpPr>
      <xdr:spPr>
        <a:xfrm>
          <a:off x="1968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93019</xdr:rowOff>
    </xdr:from>
    <xdr:ext cx="534377" cy="259045"/>
    <xdr:sp macro="" textlink="">
      <xdr:nvSpPr>
        <xdr:cNvPr id="130" name="テキスト ボックス 129"/>
        <xdr:cNvSpPr txBox="1"/>
      </xdr:nvSpPr>
      <xdr:spPr>
        <a:xfrm>
          <a:off x="1752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92913</xdr:rowOff>
    </xdr:from>
    <xdr:to>
      <xdr:col>1</xdr:col>
      <xdr:colOff>485775</xdr:colOff>
      <xdr:row>57</xdr:row>
      <xdr:rowOff>23063</xdr:rowOff>
    </xdr:to>
    <xdr:sp macro="" textlink="">
      <xdr:nvSpPr>
        <xdr:cNvPr id="131" name="フローチャート : 判断 130"/>
        <xdr:cNvSpPr/>
      </xdr:nvSpPr>
      <xdr:spPr>
        <a:xfrm>
          <a:off x="1079500" y="969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14190</xdr:rowOff>
    </xdr:from>
    <xdr:ext cx="534377" cy="259045"/>
    <xdr:sp macro="" textlink="">
      <xdr:nvSpPr>
        <xdr:cNvPr id="132" name="テキスト ボックス 131"/>
        <xdr:cNvSpPr txBox="1"/>
      </xdr:nvSpPr>
      <xdr:spPr>
        <a:xfrm>
          <a:off x="863111" y="97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43726</xdr:rowOff>
    </xdr:from>
    <xdr:to>
      <xdr:col>6</xdr:col>
      <xdr:colOff>561975</xdr:colOff>
      <xdr:row>54</xdr:row>
      <xdr:rowOff>145326</xdr:rowOff>
    </xdr:to>
    <xdr:sp macro="" textlink="">
      <xdr:nvSpPr>
        <xdr:cNvPr id="138" name="円/楕円 137"/>
        <xdr:cNvSpPr/>
      </xdr:nvSpPr>
      <xdr:spPr>
        <a:xfrm>
          <a:off x="4584700" y="93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66603</xdr:rowOff>
    </xdr:from>
    <xdr:ext cx="534377" cy="259045"/>
    <xdr:sp macro="" textlink="">
      <xdr:nvSpPr>
        <xdr:cNvPr id="139" name="物件費該当値テキスト"/>
        <xdr:cNvSpPr txBox="1"/>
      </xdr:nvSpPr>
      <xdr:spPr>
        <a:xfrm>
          <a:off x="4686300" y="91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93,557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29159</xdr:rowOff>
    </xdr:from>
    <xdr:to>
      <xdr:col>5</xdr:col>
      <xdr:colOff>409575</xdr:colOff>
      <xdr:row>54</xdr:row>
      <xdr:rowOff>130759</xdr:rowOff>
    </xdr:to>
    <xdr:sp macro="" textlink="">
      <xdr:nvSpPr>
        <xdr:cNvPr id="140" name="円/楕円 139"/>
        <xdr:cNvSpPr/>
      </xdr:nvSpPr>
      <xdr:spPr>
        <a:xfrm>
          <a:off x="3746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147286</xdr:rowOff>
    </xdr:from>
    <xdr:ext cx="534377" cy="259045"/>
    <xdr:sp macro="" textlink="">
      <xdr:nvSpPr>
        <xdr:cNvPr id="141" name="テキスト ボックス 140"/>
        <xdr:cNvSpPr txBox="1"/>
      </xdr:nvSpPr>
      <xdr:spPr>
        <a:xfrm>
          <a:off x="3530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15532</xdr:rowOff>
    </xdr:from>
    <xdr:to>
      <xdr:col>4</xdr:col>
      <xdr:colOff>206375</xdr:colOff>
      <xdr:row>55</xdr:row>
      <xdr:rowOff>117132</xdr:rowOff>
    </xdr:to>
    <xdr:sp macro="" textlink="">
      <xdr:nvSpPr>
        <xdr:cNvPr id="142" name="円/楕円 141"/>
        <xdr:cNvSpPr/>
      </xdr:nvSpPr>
      <xdr:spPr>
        <a:xfrm>
          <a:off x="2857500" y="94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133659</xdr:rowOff>
    </xdr:from>
    <xdr:ext cx="534377" cy="259045"/>
    <xdr:sp macro="" textlink="">
      <xdr:nvSpPr>
        <xdr:cNvPr id="143" name="テキスト ボックス 142"/>
        <xdr:cNvSpPr txBox="1"/>
      </xdr:nvSpPr>
      <xdr:spPr>
        <a:xfrm>
          <a:off x="2641111" y="92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82,277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49326</xdr:rowOff>
    </xdr:from>
    <xdr:to>
      <xdr:col>3</xdr:col>
      <xdr:colOff>3175</xdr:colOff>
      <xdr:row>55</xdr:row>
      <xdr:rowOff>150926</xdr:rowOff>
    </xdr:to>
    <xdr:sp macro="" textlink="">
      <xdr:nvSpPr>
        <xdr:cNvPr id="144" name="円/楕円 143"/>
        <xdr:cNvSpPr/>
      </xdr:nvSpPr>
      <xdr:spPr>
        <a:xfrm>
          <a:off x="1968500" y="9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167453</xdr:rowOff>
    </xdr:from>
    <xdr:ext cx="534377" cy="259045"/>
    <xdr:sp macro="" textlink="">
      <xdr:nvSpPr>
        <xdr:cNvPr id="145" name="テキスト ボックス 144"/>
        <xdr:cNvSpPr txBox="1"/>
      </xdr:nvSpPr>
      <xdr:spPr>
        <a:xfrm>
          <a:off x="1752111" y="9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67590</xdr:rowOff>
    </xdr:from>
    <xdr:to>
      <xdr:col>1</xdr:col>
      <xdr:colOff>485775</xdr:colOff>
      <xdr:row>55</xdr:row>
      <xdr:rowOff>169190</xdr:rowOff>
    </xdr:to>
    <xdr:sp macro="" textlink="">
      <xdr:nvSpPr>
        <xdr:cNvPr id="146" name="円/楕円 145"/>
        <xdr:cNvSpPr/>
      </xdr:nvSpPr>
      <xdr:spPr>
        <a:xfrm>
          <a:off x="1079500" y="94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14267</xdr:rowOff>
    </xdr:from>
    <xdr:ext cx="534377" cy="259045"/>
    <xdr:sp macro="" textlink="">
      <xdr:nvSpPr>
        <xdr:cNvPr id="147" name="テキスト ボックス 146"/>
        <xdr:cNvSpPr txBox="1"/>
      </xdr:nvSpPr>
      <xdr:spPr>
        <a:xfrm>
          <a:off x="863111" y="92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85652</xdr:rowOff>
    </xdr:from>
    <xdr:to>
      <xdr:col>6</xdr:col>
      <xdr:colOff>511175</xdr:colOff>
      <xdr:row>78</xdr:row>
      <xdr:rowOff>102764</xdr:rowOff>
    </xdr:to>
    <xdr:cxnSp macro="">
      <xdr:nvCxnSpPr>
        <xdr:cNvPr id="178" name="直線コネクタ 177"/>
        <xdr:cNvCxnSpPr/>
      </xdr:nvCxnSpPr>
      <xdr:spPr>
        <a:xfrm flipV="1">
          <a:off x="3797300" y="13458752"/>
          <a:ext cx="8382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94241</xdr:rowOff>
    </xdr:from>
    <xdr:to>
      <xdr:col>5</xdr:col>
      <xdr:colOff>358775</xdr:colOff>
      <xdr:row>78</xdr:row>
      <xdr:rowOff>102764</xdr:rowOff>
    </xdr:to>
    <xdr:cxnSp macro="">
      <xdr:nvCxnSpPr>
        <xdr:cNvPr id="181" name="直線コネクタ 180"/>
        <xdr:cNvCxnSpPr/>
      </xdr:nvCxnSpPr>
      <xdr:spPr>
        <a:xfrm>
          <a:off x="2908300" y="13467341"/>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166624</xdr:rowOff>
    </xdr:from>
    <xdr:to>
      <xdr:col>5</xdr:col>
      <xdr:colOff>409575</xdr:colOff>
      <xdr:row>78</xdr:row>
      <xdr:rowOff>96774</xdr:rowOff>
    </xdr:to>
    <xdr:sp macro="" textlink="">
      <xdr:nvSpPr>
        <xdr:cNvPr id="182" name="フローチャート : 判断 181"/>
        <xdr:cNvSpPr/>
      </xdr:nvSpPr>
      <xdr:spPr>
        <a:xfrm>
          <a:off x="3746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113301</xdr:rowOff>
    </xdr:from>
    <xdr:ext cx="469744" cy="259045"/>
    <xdr:sp macro="" textlink="">
      <xdr:nvSpPr>
        <xdr:cNvPr id="183" name="テキスト ボックス 182"/>
        <xdr:cNvSpPr txBox="1"/>
      </xdr:nvSpPr>
      <xdr:spPr>
        <a:xfrm>
          <a:off x="3562427" y="1314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94241</xdr:rowOff>
    </xdr:from>
    <xdr:to>
      <xdr:col>4</xdr:col>
      <xdr:colOff>155575</xdr:colOff>
      <xdr:row>78</xdr:row>
      <xdr:rowOff>132548</xdr:rowOff>
    </xdr:to>
    <xdr:cxnSp macro="">
      <xdr:nvCxnSpPr>
        <xdr:cNvPr id="184" name="直線コネクタ 183"/>
        <xdr:cNvCxnSpPr/>
      </xdr:nvCxnSpPr>
      <xdr:spPr>
        <a:xfrm flipV="1">
          <a:off x="2019300" y="13467341"/>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163195</xdr:rowOff>
    </xdr:from>
    <xdr:to>
      <xdr:col>4</xdr:col>
      <xdr:colOff>206375</xdr:colOff>
      <xdr:row>78</xdr:row>
      <xdr:rowOff>93345</xdr:rowOff>
    </xdr:to>
    <xdr:sp macro="" textlink="">
      <xdr:nvSpPr>
        <xdr:cNvPr id="185" name="フローチャート : 判断 184"/>
        <xdr:cNvSpPr/>
      </xdr:nvSpPr>
      <xdr:spPr>
        <a:xfrm>
          <a:off x="2857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109872</xdr:rowOff>
    </xdr:from>
    <xdr:ext cx="469744" cy="259045"/>
    <xdr:sp macro="" textlink="">
      <xdr:nvSpPr>
        <xdr:cNvPr id="186" name="テキスト ボックス 185"/>
        <xdr:cNvSpPr txBox="1"/>
      </xdr:nvSpPr>
      <xdr:spPr>
        <a:xfrm>
          <a:off x="2673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132548</xdr:rowOff>
    </xdr:from>
    <xdr:to>
      <xdr:col>2</xdr:col>
      <xdr:colOff>638175</xdr:colOff>
      <xdr:row>78</xdr:row>
      <xdr:rowOff>157694</xdr:rowOff>
    </xdr:to>
    <xdr:cxnSp macro="">
      <xdr:nvCxnSpPr>
        <xdr:cNvPr id="187" name="直線コネクタ 186"/>
        <xdr:cNvCxnSpPr/>
      </xdr:nvCxnSpPr>
      <xdr:spPr>
        <a:xfrm flipV="1">
          <a:off x="1130300" y="135056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17120</xdr:rowOff>
    </xdr:from>
    <xdr:to>
      <xdr:col>3</xdr:col>
      <xdr:colOff>3175</xdr:colOff>
      <xdr:row>78</xdr:row>
      <xdr:rowOff>118720</xdr:rowOff>
    </xdr:to>
    <xdr:sp macro="" textlink="">
      <xdr:nvSpPr>
        <xdr:cNvPr id="188" name="フローチャート : 判断 187"/>
        <xdr:cNvSpPr/>
      </xdr:nvSpPr>
      <xdr:spPr>
        <a:xfrm>
          <a:off x="1968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135247</xdr:rowOff>
    </xdr:from>
    <xdr:ext cx="469744" cy="259045"/>
    <xdr:sp macro="" textlink="">
      <xdr:nvSpPr>
        <xdr:cNvPr id="189" name="テキスト ボックス 188"/>
        <xdr:cNvSpPr txBox="1"/>
      </xdr:nvSpPr>
      <xdr:spPr>
        <a:xfrm>
          <a:off x="1784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11471</xdr:rowOff>
    </xdr:from>
    <xdr:to>
      <xdr:col>1</xdr:col>
      <xdr:colOff>485775</xdr:colOff>
      <xdr:row>78</xdr:row>
      <xdr:rowOff>113071</xdr:rowOff>
    </xdr:to>
    <xdr:sp macro="" textlink="">
      <xdr:nvSpPr>
        <xdr:cNvPr id="190" name="フローチャート : 判断 189"/>
        <xdr:cNvSpPr/>
      </xdr:nvSpPr>
      <xdr:spPr>
        <a:xfrm>
          <a:off x="1079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129598</xdr:rowOff>
    </xdr:from>
    <xdr:ext cx="469744" cy="259045"/>
    <xdr:sp macro="" textlink="">
      <xdr:nvSpPr>
        <xdr:cNvPr id="191" name="テキスト ボックス 190"/>
        <xdr:cNvSpPr txBox="1"/>
      </xdr:nvSpPr>
      <xdr:spPr>
        <a:xfrm>
          <a:off x="895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34852</xdr:rowOff>
    </xdr:from>
    <xdr:to>
      <xdr:col>6</xdr:col>
      <xdr:colOff>561975</xdr:colOff>
      <xdr:row>78</xdr:row>
      <xdr:rowOff>136452</xdr:rowOff>
    </xdr:to>
    <xdr:sp macro="" textlink="">
      <xdr:nvSpPr>
        <xdr:cNvPr id="197" name="円/楕円 196"/>
        <xdr:cNvSpPr/>
      </xdr:nvSpPr>
      <xdr:spPr>
        <a:xfrm>
          <a:off x="4584700" y="134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13279</xdr:rowOff>
    </xdr:from>
    <xdr:ext cx="469744" cy="259045"/>
    <xdr:sp macro="" textlink="">
      <xdr:nvSpPr>
        <xdr:cNvPr id="198" name="維持補修費該当値テキスト"/>
        <xdr:cNvSpPr txBox="1"/>
      </xdr:nvSpPr>
      <xdr:spPr>
        <a:xfrm>
          <a:off x="4686300" y="1338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51964</xdr:rowOff>
    </xdr:from>
    <xdr:to>
      <xdr:col>5</xdr:col>
      <xdr:colOff>409575</xdr:colOff>
      <xdr:row>78</xdr:row>
      <xdr:rowOff>153564</xdr:rowOff>
    </xdr:to>
    <xdr:sp macro="" textlink="">
      <xdr:nvSpPr>
        <xdr:cNvPr id="199" name="円/楕円 198"/>
        <xdr:cNvSpPr/>
      </xdr:nvSpPr>
      <xdr:spPr>
        <a:xfrm>
          <a:off x="3746500" y="134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144691</xdr:rowOff>
    </xdr:from>
    <xdr:ext cx="469744" cy="259045"/>
    <xdr:sp macro="" textlink="">
      <xdr:nvSpPr>
        <xdr:cNvPr id="200" name="テキスト ボックス 199"/>
        <xdr:cNvSpPr txBox="1"/>
      </xdr:nvSpPr>
      <xdr:spPr>
        <a:xfrm>
          <a:off x="3562427" y="135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43441</xdr:rowOff>
    </xdr:from>
    <xdr:to>
      <xdr:col>4</xdr:col>
      <xdr:colOff>206375</xdr:colOff>
      <xdr:row>78</xdr:row>
      <xdr:rowOff>145041</xdr:rowOff>
    </xdr:to>
    <xdr:sp macro="" textlink="">
      <xdr:nvSpPr>
        <xdr:cNvPr id="201" name="円/楕円 200"/>
        <xdr:cNvSpPr/>
      </xdr:nvSpPr>
      <xdr:spPr>
        <a:xfrm>
          <a:off x="2857500" y="13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136168</xdr:rowOff>
    </xdr:from>
    <xdr:ext cx="469744" cy="259045"/>
    <xdr:sp macro="" textlink="">
      <xdr:nvSpPr>
        <xdr:cNvPr id="202" name="テキスト ボックス 201"/>
        <xdr:cNvSpPr txBox="1"/>
      </xdr:nvSpPr>
      <xdr:spPr>
        <a:xfrm>
          <a:off x="2673427" y="135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81748</xdr:rowOff>
    </xdr:from>
    <xdr:to>
      <xdr:col>3</xdr:col>
      <xdr:colOff>3175</xdr:colOff>
      <xdr:row>79</xdr:row>
      <xdr:rowOff>11898</xdr:rowOff>
    </xdr:to>
    <xdr:sp macro="" textlink="">
      <xdr:nvSpPr>
        <xdr:cNvPr id="203" name="円/楕円 202"/>
        <xdr:cNvSpPr/>
      </xdr:nvSpPr>
      <xdr:spPr>
        <a:xfrm>
          <a:off x="1968500" y="134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3025</xdr:rowOff>
    </xdr:from>
    <xdr:ext cx="469744" cy="259045"/>
    <xdr:sp macro="" textlink="">
      <xdr:nvSpPr>
        <xdr:cNvPr id="204" name="テキスト ボックス 203"/>
        <xdr:cNvSpPr txBox="1"/>
      </xdr:nvSpPr>
      <xdr:spPr>
        <a:xfrm>
          <a:off x="1784427" y="135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106894</xdr:rowOff>
    </xdr:from>
    <xdr:to>
      <xdr:col>1</xdr:col>
      <xdr:colOff>485775</xdr:colOff>
      <xdr:row>79</xdr:row>
      <xdr:rowOff>37044</xdr:rowOff>
    </xdr:to>
    <xdr:sp macro="" textlink="">
      <xdr:nvSpPr>
        <xdr:cNvPr id="205" name="円/楕円 204"/>
        <xdr:cNvSpPr/>
      </xdr:nvSpPr>
      <xdr:spPr>
        <a:xfrm>
          <a:off x="1079500" y="13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28171</xdr:rowOff>
    </xdr:from>
    <xdr:ext cx="469744" cy="259045"/>
    <xdr:sp macro="" textlink="">
      <xdr:nvSpPr>
        <xdr:cNvPr id="206" name="テキスト ボックス 205"/>
        <xdr:cNvSpPr txBox="1"/>
      </xdr:nvSpPr>
      <xdr:spPr>
        <a:xfrm>
          <a:off x="895427" y="1357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62140</xdr:rowOff>
    </xdr:from>
    <xdr:to>
      <xdr:col>6</xdr:col>
      <xdr:colOff>511175</xdr:colOff>
      <xdr:row>98</xdr:row>
      <xdr:rowOff>10833</xdr:rowOff>
    </xdr:to>
    <xdr:cxnSp macro="">
      <xdr:nvCxnSpPr>
        <xdr:cNvPr id="236" name="直線コネクタ 235"/>
        <xdr:cNvCxnSpPr/>
      </xdr:nvCxnSpPr>
      <xdr:spPr>
        <a:xfrm flipV="1">
          <a:off x="3797300" y="16692790"/>
          <a:ext cx="8382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10833</xdr:rowOff>
    </xdr:from>
    <xdr:to>
      <xdr:col>5</xdr:col>
      <xdr:colOff>358775</xdr:colOff>
      <xdr:row>98</xdr:row>
      <xdr:rowOff>24549</xdr:rowOff>
    </xdr:to>
    <xdr:cxnSp macro="">
      <xdr:nvCxnSpPr>
        <xdr:cNvPr id="239" name="直線コネクタ 238"/>
        <xdr:cNvCxnSpPr/>
      </xdr:nvCxnSpPr>
      <xdr:spPr>
        <a:xfrm flipV="1">
          <a:off x="2908300" y="168129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33820</xdr:rowOff>
    </xdr:from>
    <xdr:to>
      <xdr:col>5</xdr:col>
      <xdr:colOff>409575</xdr:colOff>
      <xdr:row>97</xdr:row>
      <xdr:rowOff>135420</xdr:rowOff>
    </xdr:to>
    <xdr:sp macro="" textlink="">
      <xdr:nvSpPr>
        <xdr:cNvPr id="240" name="フローチャート : 判断 239"/>
        <xdr:cNvSpPr/>
      </xdr:nvSpPr>
      <xdr:spPr>
        <a:xfrm>
          <a:off x="3746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151947</xdr:rowOff>
    </xdr:from>
    <xdr:ext cx="534377" cy="259045"/>
    <xdr:sp macro="" textlink="">
      <xdr:nvSpPr>
        <xdr:cNvPr id="241" name="テキスト ボックス 240"/>
        <xdr:cNvSpPr txBox="1"/>
      </xdr:nvSpPr>
      <xdr:spPr>
        <a:xfrm>
          <a:off x="3530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24549</xdr:rowOff>
    </xdr:from>
    <xdr:to>
      <xdr:col>4</xdr:col>
      <xdr:colOff>155575</xdr:colOff>
      <xdr:row>98</xdr:row>
      <xdr:rowOff>133198</xdr:rowOff>
    </xdr:to>
    <xdr:cxnSp macro="">
      <xdr:nvCxnSpPr>
        <xdr:cNvPr id="242" name="直線コネクタ 241"/>
        <xdr:cNvCxnSpPr/>
      </xdr:nvCxnSpPr>
      <xdr:spPr>
        <a:xfrm flipV="1">
          <a:off x="2019300" y="16826649"/>
          <a:ext cx="889000" cy="10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129997</xdr:rowOff>
    </xdr:from>
    <xdr:to>
      <xdr:col>4</xdr:col>
      <xdr:colOff>206375</xdr:colOff>
      <xdr:row>98</xdr:row>
      <xdr:rowOff>60147</xdr:rowOff>
    </xdr:to>
    <xdr:sp macro="" textlink="">
      <xdr:nvSpPr>
        <xdr:cNvPr id="243" name="フローチャート : 判断 242"/>
        <xdr:cNvSpPr/>
      </xdr:nvSpPr>
      <xdr:spPr>
        <a:xfrm>
          <a:off x="2857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76674</xdr:rowOff>
    </xdr:from>
    <xdr:ext cx="534377" cy="259045"/>
    <xdr:sp macro="" textlink="">
      <xdr:nvSpPr>
        <xdr:cNvPr id="244" name="テキスト ボックス 243"/>
        <xdr:cNvSpPr txBox="1"/>
      </xdr:nvSpPr>
      <xdr:spPr>
        <a:xfrm>
          <a:off x="2641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133198</xdr:rowOff>
    </xdr:from>
    <xdr:to>
      <xdr:col>2</xdr:col>
      <xdr:colOff>638175</xdr:colOff>
      <xdr:row>98</xdr:row>
      <xdr:rowOff>166802</xdr:rowOff>
    </xdr:to>
    <xdr:cxnSp macro="">
      <xdr:nvCxnSpPr>
        <xdr:cNvPr id="245" name="直線コネクタ 244"/>
        <xdr:cNvCxnSpPr/>
      </xdr:nvCxnSpPr>
      <xdr:spPr>
        <a:xfrm flipV="1">
          <a:off x="1130300" y="1693529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33274</xdr:rowOff>
    </xdr:from>
    <xdr:to>
      <xdr:col>3</xdr:col>
      <xdr:colOff>3175</xdr:colOff>
      <xdr:row>98</xdr:row>
      <xdr:rowOff>134874</xdr:rowOff>
    </xdr:to>
    <xdr:sp macro="" textlink="">
      <xdr:nvSpPr>
        <xdr:cNvPr id="246" name="フローチャート : 判断 245"/>
        <xdr:cNvSpPr/>
      </xdr:nvSpPr>
      <xdr:spPr>
        <a:xfrm>
          <a:off x="1968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151401</xdr:rowOff>
    </xdr:from>
    <xdr:ext cx="534377" cy="259045"/>
    <xdr:sp macro="" textlink="">
      <xdr:nvSpPr>
        <xdr:cNvPr id="247" name="テキスト ボックス 246"/>
        <xdr:cNvSpPr txBox="1"/>
      </xdr:nvSpPr>
      <xdr:spPr>
        <a:xfrm>
          <a:off x="1752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51194</xdr:rowOff>
    </xdr:from>
    <xdr:to>
      <xdr:col>1</xdr:col>
      <xdr:colOff>485775</xdr:colOff>
      <xdr:row>98</xdr:row>
      <xdr:rowOff>152794</xdr:rowOff>
    </xdr:to>
    <xdr:sp macro="" textlink="">
      <xdr:nvSpPr>
        <xdr:cNvPr id="248" name="フローチャート : 判断 247"/>
        <xdr:cNvSpPr/>
      </xdr:nvSpPr>
      <xdr:spPr>
        <a:xfrm>
          <a:off x="1079500" y="1685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169321</xdr:rowOff>
    </xdr:from>
    <xdr:ext cx="534377" cy="259045"/>
    <xdr:sp macro="" textlink="">
      <xdr:nvSpPr>
        <xdr:cNvPr id="249" name="テキスト ボックス 248"/>
        <xdr:cNvSpPr txBox="1"/>
      </xdr:nvSpPr>
      <xdr:spPr>
        <a:xfrm>
          <a:off x="86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11340</xdr:rowOff>
    </xdr:from>
    <xdr:to>
      <xdr:col>6</xdr:col>
      <xdr:colOff>561975</xdr:colOff>
      <xdr:row>97</xdr:row>
      <xdr:rowOff>112940</xdr:rowOff>
    </xdr:to>
    <xdr:sp macro="" textlink="">
      <xdr:nvSpPr>
        <xdr:cNvPr id="255" name="円/楕円 254"/>
        <xdr:cNvSpPr/>
      </xdr:nvSpPr>
      <xdr:spPr>
        <a:xfrm>
          <a:off x="45847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161217</xdr:rowOff>
    </xdr:from>
    <xdr:ext cx="534377" cy="259045"/>
    <xdr:sp macro="" textlink="">
      <xdr:nvSpPr>
        <xdr:cNvPr id="256" name="扶助費該当値テキスト"/>
        <xdr:cNvSpPr txBox="1"/>
      </xdr:nvSpPr>
      <xdr:spPr>
        <a:xfrm>
          <a:off x="4686300" y="166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131483</xdr:rowOff>
    </xdr:from>
    <xdr:to>
      <xdr:col>5</xdr:col>
      <xdr:colOff>409575</xdr:colOff>
      <xdr:row>98</xdr:row>
      <xdr:rowOff>61633</xdr:rowOff>
    </xdr:to>
    <xdr:sp macro="" textlink="">
      <xdr:nvSpPr>
        <xdr:cNvPr id="257" name="円/楕円 256"/>
        <xdr:cNvSpPr/>
      </xdr:nvSpPr>
      <xdr:spPr>
        <a:xfrm>
          <a:off x="3746500" y="16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52760</xdr:rowOff>
    </xdr:from>
    <xdr:ext cx="534377" cy="259045"/>
    <xdr:sp macro="" textlink="">
      <xdr:nvSpPr>
        <xdr:cNvPr id="258" name="テキスト ボックス 257"/>
        <xdr:cNvSpPr txBox="1"/>
      </xdr:nvSpPr>
      <xdr:spPr>
        <a:xfrm>
          <a:off x="3530111" y="168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145199</xdr:rowOff>
    </xdr:from>
    <xdr:to>
      <xdr:col>4</xdr:col>
      <xdr:colOff>206375</xdr:colOff>
      <xdr:row>98</xdr:row>
      <xdr:rowOff>75349</xdr:rowOff>
    </xdr:to>
    <xdr:sp macro="" textlink="">
      <xdr:nvSpPr>
        <xdr:cNvPr id="259" name="円/楕円 258"/>
        <xdr:cNvSpPr/>
      </xdr:nvSpPr>
      <xdr:spPr>
        <a:xfrm>
          <a:off x="2857500" y="167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66476</xdr:rowOff>
    </xdr:from>
    <xdr:ext cx="534377" cy="259045"/>
    <xdr:sp macro="" textlink="">
      <xdr:nvSpPr>
        <xdr:cNvPr id="260" name="テキスト ボックス 259"/>
        <xdr:cNvSpPr txBox="1"/>
      </xdr:nvSpPr>
      <xdr:spPr>
        <a:xfrm>
          <a:off x="2641111" y="168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82398</xdr:rowOff>
    </xdr:from>
    <xdr:to>
      <xdr:col>3</xdr:col>
      <xdr:colOff>3175</xdr:colOff>
      <xdr:row>99</xdr:row>
      <xdr:rowOff>12548</xdr:rowOff>
    </xdr:to>
    <xdr:sp macro="" textlink="">
      <xdr:nvSpPr>
        <xdr:cNvPr id="261" name="円/楕円 260"/>
        <xdr:cNvSpPr/>
      </xdr:nvSpPr>
      <xdr:spPr>
        <a:xfrm>
          <a:off x="1968500" y="168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3675</xdr:rowOff>
    </xdr:from>
    <xdr:ext cx="534377" cy="259045"/>
    <xdr:sp macro="" textlink="">
      <xdr:nvSpPr>
        <xdr:cNvPr id="262" name="テキスト ボックス 261"/>
        <xdr:cNvSpPr txBox="1"/>
      </xdr:nvSpPr>
      <xdr:spPr>
        <a:xfrm>
          <a:off x="1752111" y="169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116002</xdr:rowOff>
    </xdr:from>
    <xdr:to>
      <xdr:col>1</xdr:col>
      <xdr:colOff>485775</xdr:colOff>
      <xdr:row>99</xdr:row>
      <xdr:rowOff>46152</xdr:rowOff>
    </xdr:to>
    <xdr:sp macro="" textlink="">
      <xdr:nvSpPr>
        <xdr:cNvPr id="263" name="円/楕円 262"/>
        <xdr:cNvSpPr/>
      </xdr:nvSpPr>
      <xdr:spPr>
        <a:xfrm>
          <a:off x="1079500" y="169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37279</xdr:rowOff>
    </xdr:from>
    <xdr:ext cx="534377" cy="259045"/>
    <xdr:sp macro="" textlink="">
      <xdr:nvSpPr>
        <xdr:cNvPr id="264" name="テキスト ボックス 263"/>
        <xdr:cNvSpPr txBox="1"/>
      </xdr:nvSpPr>
      <xdr:spPr>
        <a:xfrm>
          <a:off x="863111" y="170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57804</xdr:rowOff>
    </xdr:from>
    <xdr:to>
      <xdr:col>15</xdr:col>
      <xdr:colOff>180975</xdr:colOff>
      <xdr:row>36</xdr:row>
      <xdr:rowOff>26305</xdr:rowOff>
    </xdr:to>
    <xdr:cxnSp macro="">
      <xdr:nvCxnSpPr>
        <xdr:cNvPr id="297" name="直線コネクタ 296"/>
        <xdr:cNvCxnSpPr/>
      </xdr:nvCxnSpPr>
      <xdr:spPr>
        <a:xfrm>
          <a:off x="9639300" y="6058554"/>
          <a:ext cx="838200" cy="1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57804</xdr:rowOff>
    </xdr:from>
    <xdr:to>
      <xdr:col>14</xdr:col>
      <xdr:colOff>28575</xdr:colOff>
      <xdr:row>36</xdr:row>
      <xdr:rowOff>53089</xdr:rowOff>
    </xdr:to>
    <xdr:cxnSp macro="">
      <xdr:nvCxnSpPr>
        <xdr:cNvPr id="300" name="直線コネクタ 299"/>
        <xdr:cNvCxnSpPr/>
      </xdr:nvCxnSpPr>
      <xdr:spPr>
        <a:xfrm flipV="1">
          <a:off x="8750300" y="6058554"/>
          <a:ext cx="889000" cy="16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142392</xdr:rowOff>
    </xdr:from>
    <xdr:to>
      <xdr:col>14</xdr:col>
      <xdr:colOff>79375</xdr:colOff>
      <xdr:row>36</xdr:row>
      <xdr:rowOff>72542</xdr:rowOff>
    </xdr:to>
    <xdr:sp macro="" textlink="">
      <xdr:nvSpPr>
        <xdr:cNvPr id="301" name="フローチャート : 判断 300"/>
        <xdr:cNvSpPr/>
      </xdr:nvSpPr>
      <xdr:spPr>
        <a:xfrm>
          <a:off x="9588500" y="61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63669</xdr:rowOff>
    </xdr:from>
    <xdr:ext cx="534377" cy="259045"/>
    <xdr:sp macro="" textlink="">
      <xdr:nvSpPr>
        <xdr:cNvPr id="302" name="テキスト ボックス 301"/>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53089</xdr:rowOff>
    </xdr:from>
    <xdr:to>
      <xdr:col>12</xdr:col>
      <xdr:colOff>511175</xdr:colOff>
      <xdr:row>36</xdr:row>
      <xdr:rowOff>71806</xdr:rowOff>
    </xdr:to>
    <xdr:cxnSp macro="">
      <xdr:nvCxnSpPr>
        <xdr:cNvPr id="303" name="直線コネクタ 302"/>
        <xdr:cNvCxnSpPr/>
      </xdr:nvCxnSpPr>
      <xdr:spPr>
        <a:xfrm flipV="1">
          <a:off x="7861300" y="6225289"/>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42580</xdr:rowOff>
    </xdr:from>
    <xdr:to>
      <xdr:col>12</xdr:col>
      <xdr:colOff>561975</xdr:colOff>
      <xdr:row>36</xdr:row>
      <xdr:rowOff>144180</xdr:rowOff>
    </xdr:to>
    <xdr:sp macro="" textlink="">
      <xdr:nvSpPr>
        <xdr:cNvPr id="304" name="フローチャート : 判断 303"/>
        <xdr:cNvSpPr/>
      </xdr:nvSpPr>
      <xdr:spPr>
        <a:xfrm>
          <a:off x="8699500" y="62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135307</xdr:rowOff>
    </xdr:from>
    <xdr:ext cx="534377" cy="259045"/>
    <xdr:sp macro="" textlink="">
      <xdr:nvSpPr>
        <xdr:cNvPr id="305" name="テキスト ボックス 304"/>
        <xdr:cNvSpPr txBox="1"/>
      </xdr:nvSpPr>
      <xdr:spPr>
        <a:xfrm>
          <a:off x="8483111" y="630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46460</xdr:rowOff>
    </xdr:from>
    <xdr:to>
      <xdr:col>11</xdr:col>
      <xdr:colOff>307975</xdr:colOff>
      <xdr:row>36</xdr:row>
      <xdr:rowOff>71806</xdr:rowOff>
    </xdr:to>
    <xdr:cxnSp macro="">
      <xdr:nvCxnSpPr>
        <xdr:cNvPr id="306" name="直線コネクタ 305"/>
        <xdr:cNvCxnSpPr/>
      </xdr:nvCxnSpPr>
      <xdr:spPr>
        <a:xfrm>
          <a:off x="6972300" y="6218660"/>
          <a:ext cx="8890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50228</xdr:rowOff>
    </xdr:from>
    <xdr:to>
      <xdr:col>11</xdr:col>
      <xdr:colOff>358775</xdr:colOff>
      <xdr:row>36</xdr:row>
      <xdr:rowOff>151828</xdr:rowOff>
    </xdr:to>
    <xdr:sp macro="" textlink="">
      <xdr:nvSpPr>
        <xdr:cNvPr id="307" name="フローチャート : 判断 306"/>
        <xdr:cNvSpPr/>
      </xdr:nvSpPr>
      <xdr:spPr>
        <a:xfrm>
          <a:off x="7810500" y="62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142955</xdr:rowOff>
    </xdr:from>
    <xdr:ext cx="534377" cy="259045"/>
    <xdr:sp macro="" textlink="">
      <xdr:nvSpPr>
        <xdr:cNvPr id="308" name="テキスト ボックス 307"/>
        <xdr:cNvSpPr txBox="1"/>
      </xdr:nvSpPr>
      <xdr:spPr>
        <a:xfrm>
          <a:off x="7594111" y="63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79089</xdr:rowOff>
    </xdr:from>
    <xdr:to>
      <xdr:col>10</xdr:col>
      <xdr:colOff>155575</xdr:colOff>
      <xdr:row>37</xdr:row>
      <xdr:rowOff>9239</xdr:rowOff>
    </xdr:to>
    <xdr:sp macro="" textlink="">
      <xdr:nvSpPr>
        <xdr:cNvPr id="309" name="フローチャート : 判断 308"/>
        <xdr:cNvSpPr/>
      </xdr:nvSpPr>
      <xdr:spPr>
        <a:xfrm>
          <a:off x="6921500" y="625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366</xdr:rowOff>
    </xdr:from>
    <xdr:ext cx="534377" cy="259045"/>
    <xdr:sp macro="" textlink="">
      <xdr:nvSpPr>
        <xdr:cNvPr id="310" name="テキスト ボックス 309"/>
        <xdr:cNvSpPr txBox="1"/>
      </xdr:nvSpPr>
      <xdr:spPr>
        <a:xfrm>
          <a:off x="6705111" y="63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146955</xdr:rowOff>
    </xdr:from>
    <xdr:to>
      <xdr:col>15</xdr:col>
      <xdr:colOff>231775</xdr:colOff>
      <xdr:row>36</xdr:row>
      <xdr:rowOff>77105</xdr:rowOff>
    </xdr:to>
    <xdr:sp macro="" textlink="">
      <xdr:nvSpPr>
        <xdr:cNvPr id="316" name="円/楕円 315"/>
        <xdr:cNvSpPr/>
      </xdr:nvSpPr>
      <xdr:spPr>
        <a:xfrm>
          <a:off x="10426700" y="61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169832</xdr:rowOff>
    </xdr:from>
    <xdr:ext cx="534377" cy="259045"/>
    <xdr:sp macro="" textlink="">
      <xdr:nvSpPr>
        <xdr:cNvPr id="317" name="補助費等該当値テキスト"/>
        <xdr:cNvSpPr txBox="1"/>
      </xdr:nvSpPr>
      <xdr:spPr>
        <a:xfrm>
          <a:off x="10528300" y="5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7004</xdr:rowOff>
    </xdr:from>
    <xdr:to>
      <xdr:col>14</xdr:col>
      <xdr:colOff>79375</xdr:colOff>
      <xdr:row>35</xdr:row>
      <xdr:rowOff>108604</xdr:rowOff>
    </xdr:to>
    <xdr:sp macro="" textlink="">
      <xdr:nvSpPr>
        <xdr:cNvPr id="318" name="円/楕円 317"/>
        <xdr:cNvSpPr/>
      </xdr:nvSpPr>
      <xdr:spPr>
        <a:xfrm>
          <a:off x="9588500" y="60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125131</xdr:rowOff>
    </xdr:from>
    <xdr:ext cx="534377" cy="259045"/>
    <xdr:sp macro="" textlink="">
      <xdr:nvSpPr>
        <xdr:cNvPr id="319" name="テキスト ボックス 318"/>
        <xdr:cNvSpPr txBox="1"/>
      </xdr:nvSpPr>
      <xdr:spPr>
        <a:xfrm>
          <a:off x="9372111" y="57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2289</xdr:rowOff>
    </xdr:from>
    <xdr:to>
      <xdr:col>12</xdr:col>
      <xdr:colOff>561975</xdr:colOff>
      <xdr:row>36</xdr:row>
      <xdr:rowOff>103889</xdr:rowOff>
    </xdr:to>
    <xdr:sp macro="" textlink="">
      <xdr:nvSpPr>
        <xdr:cNvPr id="320" name="円/楕円 319"/>
        <xdr:cNvSpPr/>
      </xdr:nvSpPr>
      <xdr:spPr>
        <a:xfrm>
          <a:off x="8699500" y="61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120416</xdr:rowOff>
    </xdr:from>
    <xdr:ext cx="534377" cy="259045"/>
    <xdr:sp macro="" textlink="">
      <xdr:nvSpPr>
        <xdr:cNvPr id="321" name="テキスト ボックス 320"/>
        <xdr:cNvSpPr txBox="1"/>
      </xdr:nvSpPr>
      <xdr:spPr>
        <a:xfrm>
          <a:off x="8483111" y="59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21006</xdr:rowOff>
    </xdr:from>
    <xdr:to>
      <xdr:col>11</xdr:col>
      <xdr:colOff>358775</xdr:colOff>
      <xdr:row>36</xdr:row>
      <xdr:rowOff>122606</xdr:rowOff>
    </xdr:to>
    <xdr:sp macro="" textlink="">
      <xdr:nvSpPr>
        <xdr:cNvPr id="322" name="円/楕円 321"/>
        <xdr:cNvSpPr/>
      </xdr:nvSpPr>
      <xdr:spPr>
        <a:xfrm>
          <a:off x="7810500" y="619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139133</xdr:rowOff>
    </xdr:from>
    <xdr:ext cx="534377" cy="259045"/>
    <xdr:sp macro="" textlink="">
      <xdr:nvSpPr>
        <xdr:cNvPr id="323" name="テキスト ボックス 322"/>
        <xdr:cNvSpPr txBox="1"/>
      </xdr:nvSpPr>
      <xdr:spPr>
        <a:xfrm>
          <a:off x="7594111" y="59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167110</xdr:rowOff>
    </xdr:from>
    <xdr:to>
      <xdr:col>10</xdr:col>
      <xdr:colOff>155575</xdr:colOff>
      <xdr:row>36</xdr:row>
      <xdr:rowOff>97260</xdr:rowOff>
    </xdr:to>
    <xdr:sp macro="" textlink="">
      <xdr:nvSpPr>
        <xdr:cNvPr id="324" name="円/楕円 323"/>
        <xdr:cNvSpPr/>
      </xdr:nvSpPr>
      <xdr:spPr>
        <a:xfrm>
          <a:off x="6921500" y="61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113787</xdr:rowOff>
    </xdr:from>
    <xdr:ext cx="534377" cy="259045"/>
    <xdr:sp macro="" textlink="">
      <xdr:nvSpPr>
        <xdr:cNvPr id="325" name="テキスト ボックス 324"/>
        <xdr:cNvSpPr txBox="1"/>
      </xdr:nvSpPr>
      <xdr:spPr>
        <a:xfrm>
          <a:off x="6705111" y="59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61235</xdr:rowOff>
    </xdr:from>
    <xdr:to>
      <xdr:col>15</xdr:col>
      <xdr:colOff>180975</xdr:colOff>
      <xdr:row>55</xdr:row>
      <xdr:rowOff>6796</xdr:rowOff>
    </xdr:to>
    <xdr:cxnSp macro="">
      <xdr:nvCxnSpPr>
        <xdr:cNvPr id="352" name="直線コネクタ 351"/>
        <xdr:cNvCxnSpPr/>
      </xdr:nvCxnSpPr>
      <xdr:spPr>
        <a:xfrm flipV="1">
          <a:off x="9639300" y="9319535"/>
          <a:ext cx="8382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76675</xdr:rowOff>
    </xdr:from>
    <xdr:to>
      <xdr:col>14</xdr:col>
      <xdr:colOff>28575</xdr:colOff>
      <xdr:row>55</xdr:row>
      <xdr:rowOff>6796</xdr:rowOff>
    </xdr:to>
    <xdr:cxnSp macro="">
      <xdr:nvCxnSpPr>
        <xdr:cNvPr id="355" name="直線コネクタ 354"/>
        <xdr:cNvCxnSpPr/>
      </xdr:nvCxnSpPr>
      <xdr:spPr>
        <a:xfrm>
          <a:off x="8750300" y="9334975"/>
          <a:ext cx="8890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29583</xdr:rowOff>
    </xdr:from>
    <xdr:to>
      <xdr:col>14</xdr:col>
      <xdr:colOff>79375</xdr:colOff>
      <xdr:row>56</xdr:row>
      <xdr:rowOff>131183</xdr:rowOff>
    </xdr:to>
    <xdr:sp macro="" textlink="">
      <xdr:nvSpPr>
        <xdr:cNvPr id="356" name="フローチャート : 判断 355"/>
        <xdr:cNvSpPr/>
      </xdr:nvSpPr>
      <xdr:spPr>
        <a:xfrm>
          <a:off x="9588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122310</xdr:rowOff>
    </xdr:from>
    <xdr:ext cx="534377" cy="259045"/>
    <xdr:sp macro="" textlink="">
      <xdr:nvSpPr>
        <xdr:cNvPr id="357" name="テキスト ボックス 356"/>
        <xdr:cNvSpPr txBox="1"/>
      </xdr:nvSpPr>
      <xdr:spPr>
        <a:xfrm>
          <a:off x="9372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76675</xdr:rowOff>
    </xdr:from>
    <xdr:to>
      <xdr:col>12</xdr:col>
      <xdr:colOff>511175</xdr:colOff>
      <xdr:row>55</xdr:row>
      <xdr:rowOff>117018</xdr:rowOff>
    </xdr:to>
    <xdr:cxnSp macro="">
      <xdr:nvCxnSpPr>
        <xdr:cNvPr id="358" name="直線コネクタ 357"/>
        <xdr:cNvCxnSpPr/>
      </xdr:nvCxnSpPr>
      <xdr:spPr>
        <a:xfrm flipV="1">
          <a:off x="7861300" y="9334975"/>
          <a:ext cx="889000" cy="2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49475</xdr:rowOff>
    </xdr:from>
    <xdr:to>
      <xdr:col>12</xdr:col>
      <xdr:colOff>561975</xdr:colOff>
      <xdr:row>56</xdr:row>
      <xdr:rowOff>151075</xdr:rowOff>
    </xdr:to>
    <xdr:sp macro="" textlink="">
      <xdr:nvSpPr>
        <xdr:cNvPr id="359" name="フローチャート : 判断 358"/>
        <xdr:cNvSpPr/>
      </xdr:nvSpPr>
      <xdr:spPr>
        <a:xfrm>
          <a:off x="8699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142202</xdr:rowOff>
    </xdr:from>
    <xdr:ext cx="534377" cy="259045"/>
    <xdr:sp macro="" textlink="">
      <xdr:nvSpPr>
        <xdr:cNvPr id="360" name="テキスト ボックス 359"/>
        <xdr:cNvSpPr txBox="1"/>
      </xdr:nvSpPr>
      <xdr:spPr>
        <a:xfrm>
          <a:off x="8483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117018</xdr:rowOff>
    </xdr:from>
    <xdr:to>
      <xdr:col>11</xdr:col>
      <xdr:colOff>307975</xdr:colOff>
      <xdr:row>56</xdr:row>
      <xdr:rowOff>98081</xdr:rowOff>
    </xdr:to>
    <xdr:cxnSp macro="">
      <xdr:nvCxnSpPr>
        <xdr:cNvPr id="361" name="直線コネクタ 360"/>
        <xdr:cNvCxnSpPr/>
      </xdr:nvCxnSpPr>
      <xdr:spPr>
        <a:xfrm flipV="1">
          <a:off x="6972300" y="9546768"/>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45973</xdr:rowOff>
    </xdr:from>
    <xdr:to>
      <xdr:col>11</xdr:col>
      <xdr:colOff>358775</xdr:colOff>
      <xdr:row>56</xdr:row>
      <xdr:rowOff>147573</xdr:rowOff>
    </xdr:to>
    <xdr:sp macro="" textlink="">
      <xdr:nvSpPr>
        <xdr:cNvPr id="362" name="フローチャート : 判断 361"/>
        <xdr:cNvSpPr/>
      </xdr:nvSpPr>
      <xdr:spPr>
        <a:xfrm>
          <a:off x="7810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138700</xdr:rowOff>
    </xdr:from>
    <xdr:ext cx="534377" cy="259045"/>
    <xdr:sp macro="" textlink="">
      <xdr:nvSpPr>
        <xdr:cNvPr id="363" name="テキスト ボックス 362"/>
        <xdr:cNvSpPr txBox="1"/>
      </xdr:nvSpPr>
      <xdr:spPr>
        <a:xfrm>
          <a:off x="7594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109524</xdr:rowOff>
    </xdr:from>
    <xdr:to>
      <xdr:col>10</xdr:col>
      <xdr:colOff>155575</xdr:colOff>
      <xdr:row>57</xdr:row>
      <xdr:rowOff>39674</xdr:rowOff>
    </xdr:to>
    <xdr:sp macro="" textlink="">
      <xdr:nvSpPr>
        <xdr:cNvPr id="364" name="フローチャート : 判断 363"/>
        <xdr:cNvSpPr/>
      </xdr:nvSpPr>
      <xdr:spPr>
        <a:xfrm>
          <a:off x="6921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30801</xdr:rowOff>
    </xdr:from>
    <xdr:ext cx="534377" cy="259045"/>
    <xdr:sp macro="" textlink="">
      <xdr:nvSpPr>
        <xdr:cNvPr id="365" name="テキスト ボックス 364"/>
        <xdr:cNvSpPr txBox="1"/>
      </xdr:nvSpPr>
      <xdr:spPr>
        <a:xfrm>
          <a:off x="6705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10435</xdr:rowOff>
    </xdr:from>
    <xdr:to>
      <xdr:col>15</xdr:col>
      <xdr:colOff>231775</xdr:colOff>
      <xdr:row>54</xdr:row>
      <xdr:rowOff>112035</xdr:rowOff>
    </xdr:to>
    <xdr:sp macro="" textlink="">
      <xdr:nvSpPr>
        <xdr:cNvPr id="371" name="円/楕円 370"/>
        <xdr:cNvSpPr/>
      </xdr:nvSpPr>
      <xdr:spPr>
        <a:xfrm>
          <a:off x="104267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33312</xdr:rowOff>
    </xdr:from>
    <xdr:ext cx="599010" cy="259045"/>
    <xdr:sp macro="" textlink="">
      <xdr:nvSpPr>
        <xdr:cNvPr id="372" name="普通建設事業費該当値テキスト"/>
        <xdr:cNvSpPr txBox="1"/>
      </xdr:nvSpPr>
      <xdr:spPr>
        <a:xfrm>
          <a:off x="10528300" y="912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167,162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127446</xdr:rowOff>
    </xdr:from>
    <xdr:to>
      <xdr:col>14</xdr:col>
      <xdr:colOff>79375</xdr:colOff>
      <xdr:row>55</xdr:row>
      <xdr:rowOff>57596</xdr:rowOff>
    </xdr:to>
    <xdr:sp macro="" textlink="">
      <xdr:nvSpPr>
        <xdr:cNvPr id="373" name="円/楕円 372"/>
        <xdr:cNvSpPr/>
      </xdr:nvSpPr>
      <xdr:spPr>
        <a:xfrm>
          <a:off x="95885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74123</xdr:rowOff>
    </xdr:from>
    <xdr:ext cx="599010" cy="259045"/>
    <xdr:sp macro="" textlink="">
      <xdr:nvSpPr>
        <xdr:cNvPr id="374" name="テキスト ボックス 373"/>
        <xdr:cNvSpPr txBox="1"/>
      </xdr:nvSpPr>
      <xdr:spPr>
        <a:xfrm>
          <a:off x="9339794" y="91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25875</xdr:rowOff>
    </xdr:from>
    <xdr:to>
      <xdr:col>12</xdr:col>
      <xdr:colOff>561975</xdr:colOff>
      <xdr:row>54</xdr:row>
      <xdr:rowOff>127475</xdr:rowOff>
    </xdr:to>
    <xdr:sp macro="" textlink="">
      <xdr:nvSpPr>
        <xdr:cNvPr id="375" name="円/楕円 374"/>
        <xdr:cNvSpPr/>
      </xdr:nvSpPr>
      <xdr:spPr>
        <a:xfrm>
          <a:off x="8699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144002</xdr:rowOff>
    </xdr:from>
    <xdr:ext cx="599010" cy="259045"/>
    <xdr:sp macro="" textlink="">
      <xdr:nvSpPr>
        <xdr:cNvPr id="376" name="テキスト ボックス 375"/>
        <xdr:cNvSpPr txBox="1"/>
      </xdr:nvSpPr>
      <xdr:spPr>
        <a:xfrm>
          <a:off x="8450794"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66218</xdr:rowOff>
    </xdr:from>
    <xdr:to>
      <xdr:col>11</xdr:col>
      <xdr:colOff>358775</xdr:colOff>
      <xdr:row>55</xdr:row>
      <xdr:rowOff>167818</xdr:rowOff>
    </xdr:to>
    <xdr:sp macro="" textlink="">
      <xdr:nvSpPr>
        <xdr:cNvPr id="377" name="円/楕円 376"/>
        <xdr:cNvSpPr/>
      </xdr:nvSpPr>
      <xdr:spPr>
        <a:xfrm>
          <a:off x="7810500" y="94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12895</xdr:rowOff>
    </xdr:from>
    <xdr:ext cx="599010" cy="259045"/>
    <xdr:sp macro="" textlink="">
      <xdr:nvSpPr>
        <xdr:cNvPr id="378" name="テキスト ボックス 377"/>
        <xdr:cNvSpPr txBox="1"/>
      </xdr:nvSpPr>
      <xdr:spPr>
        <a:xfrm>
          <a:off x="7561794" y="92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47281</xdr:rowOff>
    </xdr:from>
    <xdr:to>
      <xdr:col>10</xdr:col>
      <xdr:colOff>155575</xdr:colOff>
      <xdr:row>56</xdr:row>
      <xdr:rowOff>148881</xdr:rowOff>
    </xdr:to>
    <xdr:sp macro="" textlink="">
      <xdr:nvSpPr>
        <xdr:cNvPr id="379" name="円/楕円 378"/>
        <xdr:cNvSpPr/>
      </xdr:nvSpPr>
      <xdr:spPr>
        <a:xfrm>
          <a:off x="6921500" y="96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165408</xdr:rowOff>
    </xdr:from>
    <xdr:ext cx="534377" cy="259045"/>
    <xdr:sp macro="" textlink="">
      <xdr:nvSpPr>
        <xdr:cNvPr id="380" name="テキスト ボックス 379"/>
        <xdr:cNvSpPr txBox="1"/>
      </xdr:nvSpPr>
      <xdr:spPr>
        <a:xfrm>
          <a:off x="6705111" y="94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98986</xdr:rowOff>
    </xdr:from>
    <xdr:to>
      <xdr:col>15</xdr:col>
      <xdr:colOff>180975</xdr:colOff>
      <xdr:row>78</xdr:row>
      <xdr:rowOff>98544</xdr:rowOff>
    </xdr:to>
    <xdr:cxnSp macro="">
      <xdr:nvCxnSpPr>
        <xdr:cNvPr id="409" name="直線コネクタ 408"/>
        <xdr:cNvCxnSpPr/>
      </xdr:nvCxnSpPr>
      <xdr:spPr>
        <a:xfrm>
          <a:off x="9639300" y="13129186"/>
          <a:ext cx="838200" cy="34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98986</xdr:rowOff>
    </xdr:from>
    <xdr:to>
      <xdr:col>14</xdr:col>
      <xdr:colOff>28575</xdr:colOff>
      <xdr:row>77</xdr:row>
      <xdr:rowOff>57373</xdr:rowOff>
    </xdr:to>
    <xdr:cxnSp macro="">
      <xdr:nvCxnSpPr>
        <xdr:cNvPr id="412" name="直線コネクタ 411"/>
        <xdr:cNvCxnSpPr/>
      </xdr:nvCxnSpPr>
      <xdr:spPr>
        <a:xfrm flipV="1">
          <a:off x="8750300" y="13129186"/>
          <a:ext cx="889000" cy="1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145083</xdr:rowOff>
    </xdr:from>
    <xdr:to>
      <xdr:col>14</xdr:col>
      <xdr:colOff>79375</xdr:colOff>
      <xdr:row>77</xdr:row>
      <xdr:rowOff>75233</xdr:rowOff>
    </xdr:to>
    <xdr:sp macro="" textlink="">
      <xdr:nvSpPr>
        <xdr:cNvPr id="413" name="フローチャート : 判断 412"/>
        <xdr:cNvSpPr/>
      </xdr:nvSpPr>
      <xdr:spPr>
        <a:xfrm>
          <a:off x="9588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66360</xdr:rowOff>
    </xdr:from>
    <xdr:ext cx="534377" cy="259045"/>
    <xdr:sp macro="" textlink="">
      <xdr:nvSpPr>
        <xdr:cNvPr id="414" name="テキスト ボックス 413"/>
        <xdr:cNvSpPr txBox="1"/>
      </xdr:nvSpPr>
      <xdr:spPr>
        <a:xfrm>
          <a:off x="9372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63587</xdr:rowOff>
    </xdr:from>
    <xdr:to>
      <xdr:col>12</xdr:col>
      <xdr:colOff>561975</xdr:colOff>
      <xdr:row>77</xdr:row>
      <xdr:rowOff>165187</xdr:rowOff>
    </xdr:to>
    <xdr:sp macro="" textlink="">
      <xdr:nvSpPr>
        <xdr:cNvPr id="415" name="フローチャート : 判断 414"/>
        <xdr:cNvSpPr/>
      </xdr:nvSpPr>
      <xdr:spPr>
        <a:xfrm>
          <a:off x="8699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156314</xdr:rowOff>
    </xdr:from>
    <xdr:ext cx="534377" cy="259045"/>
    <xdr:sp macro="" textlink="">
      <xdr:nvSpPr>
        <xdr:cNvPr id="416" name="テキスト ボックス 415"/>
        <xdr:cNvSpPr txBox="1"/>
      </xdr:nvSpPr>
      <xdr:spPr>
        <a:xfrm>
          <a:off x="8483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47744</xdr:rowOff>
    </xdr:from>
    <xdr:to>
      <xdr:col>15</xdr:col>
      <xdr:colOff>231775</xdr:colOff>
      <xdr:row>78</xdr:row>
      <xdr:rowOff>149344</xdr:rowOff>
    </xdr:to>
    <xdr:sp macro="" textlink="">
      <xdr:nvSpPr>
        <xdr:cNvPr id="422" name="円/楕円 421"/>
        <xdr:cNvSpPr/>
      </xdr:nvSpPr>
      <xdr:spPr>
        <a:xfrm>
          <a:off x="10426700" y="134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134121</xdr:rowOff>
    </xdr:from>
    <xdr:ext cx="534377" cy="259045"/>
    <xdr:sp macro="" textlink="">
      <xdr:nvSpPr>
        <xdr:cNvPr id="423" name="普通建設事業費 （ うち新規整備　）該当値テキスト"/>
        <xdr:cNvSpPr txBox="1"/>
      </xdr:nvSpPr>
      <xdr:spPr>
        <a:xfrm>
          <a:off x="10528300" y="1333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48186</xdr:rowOff>
    </xdr:from>
    <xdr:to>
      <xdr:col>14</xdr:col>
      <xdr:colOff>79375</xdr:colOff>
      <xdr:row>76</xdr:row>
      <xdr:rowOff>149786</xdr:rowOff>
    </xdr:to>
    <xdr:sp macro="" textlink="">
      <xdr:nvSpPr>
        <xdr:cNvPr id="424" name="円/楕円 423"/>
        <xdr:cNvSpPr/>
      </xdr:nvSpPr>
      <xdr:spPr>
        <a:xfrm>
          <a:off x="9588500" y="130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166313</xdr:rowOff>
    </xdr:from>
    <xdr:ext cx="534377" cy="259045"/>
    <xdr:sp macro="" textlink="">
      <xdr:nvSpPr>
        <xdr:cNvPr id="425" name="テキスト ボックス 424"/>
        <xdr:cNvSpPr txBox="1"/>
      </xdr:nvSpPr>
      <xdr:spPr>
        <a:xfrm>
          <a:off x="9372111" y="1285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6573</xdr:rowOff>
    </xdr:from>
    <xdr:to>
      <xdr:col>12</xdr:col>
      <xdr:colOff>561975</xdr:colOff>
      <xdr:row>77</xdr:row>
      <xdr:rowOff>108173</xdr:rowOff>
    </xdr:to>
    <xdr:sp macro="" textlink="">
      <xdr:nvSpPr>
        <xdr:cNvPr id="426" name="円/楕円 425"/>
        <xdr:cNvSpPr/>
      </xdr:nvSpPr>
      <xdr:spPr>
        <a:xfrm>
          <a:off x="8699500" y="1320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124700</xdr:rowOff>
    </xdr:from>
    <xdr:ext cx="534377" cy="259045"/>
    <xdr:sp macro="" textlink="">
      <xdr:nvSpPr>
        <xdr:cNvPr id="427" name="テキスト ボックス 426"/>
        <xdr:cNvSpPr txBox="1"/>
      </xdr:nvSpPr>
      <xdr:spPr>
        <a:xfrm>
          <a:off x="8483111" y="1298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137117</xdr:rowOff>
    </xdr:from>
    <xdr:to>
      <xdr:col>15</xdr:col>
      <xdr:colOff>180975</xdr:colOff>
      <xdr:row>96</xdr:row>
      <xdr:rowOff>48797</xdr:rowOff>
    </xdr:to>
    <xdr:cxnSp macro="">
      <xdr:nvCxnSpPr>
        <xdr:cNvPr id="452" name="直線コネクタ 451"/>
        <xdr:cNvCxnSpPr/>
      </xdr:nvCxnSpPr>
      <xdr:spPr>
        <a:xfrm flipV="1">
          <a:off x="9639300" y="16081967"/>
          <a:ext cx="838200" cy="42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139832</xdr:rowOff>
    </xdr:from>
    <xdr:to>
      <xdr:col>14</xdr:col>
      <xdr:colOff>28575</xdr:colOff>
      <xdr:row>96</xdr:row>
      <xdr:rowOff>48797</xdr:rowOff>
    </xdr:to>
    <xdr:cxnSp macro="">
      <xdr:nvCxnSpPr>
        <xdr:cNvPr id="455" name="直線コネクタ 454"/>
        <xdr:cNvCxnSpPr/>
      </xdr:nvCxnSpPr>
      <xdr:spPr>
        <a:xfrm>
          <a:off x="8750300" y="16256132"/>
          <a:ext cx="889000" cy="25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8570</xdr:rowOff>
    </xdr:from>
    <xdr:to>
      <xdr:col>14</xdr:col>
      <xdr:colOff>79375</xdr:colOff>
      <xdr:row>97</xdr:row>
      <xdr:rowOff>110170</xdr:rowOff>
    </xdr:to>
    <xdr:sp macro="" textlink="">
      <xdr:nvSpPr>
        <xdr:cNvPr id="456" name="フローチャート : 判断 455"/>
        <xdr:cNvSpPr/>
      </xdr:nvSpPr>
      <xdr:spPr>
        <a:xfrm>
          <a:off x="9588500" y="166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101297</xdr:rowOff>
    </xdr:from>
    <xdr:ext cx="534377" cy="259045"/>
    <xdr:sp macro="" textlink="">
      <xdr:nvSpPr>
        <xdr:cNvPr id="457" name="テキスト ボックス 456"/>
        <xdr:cNvSpPr txBox="1"/>
      </xdr:nvSpPr>
      <xdr:spPr>
        <a:xfrm>
          <a:off x="9372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124619</xdr:rowOff>
    </xdr:from>
    <xdr:to>
      <xdr:col>12</xdr:col>
      <xdr:colOff>561975</xdr:colOff>
      <xdr:row>97</xdr:row>
      <xdr:rowOff>54769</xdr:rowOff>
    </xdr:to>
    <xdr:sp macro="" textlink="">
      <xdr:nvSpPr>
        <xdr:cNvPr id="458" name="フローチャート : 判断 457"/>
        <xdr:cNvSpPr/>
      </xdr:nvSpPr>
      <xdr:spPr>
        <a:xfrm>
          <a:off x="8699500" y="165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45896</xdr:rowOff>
    </xdr:from>
    <xdr:ext cx="534377" cy="259045"/>
    <xdr:sp macro="" textlink="">
      <xdr:nvSpPr>
        <xdr:cNvPr id="459" name="テキスト ボックス 458"/>
        <xdr:cNvSpPr txBox="1"/>
      </xdr:nvSpPr>
      <xdr:spPr>
        <a:xfrm>
          <a:off x="8483111" y="166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86317</xdr:rowOff>
    </xdr:from>
    <xdr:to>
      <xdr:col>15</xdr:col>
      <xdr:colOff>231775</xdr:colOff>
      <xdr:row>94</xdr:row>
      <xdr:rowOff>16467</xdr:rowOff>
    </xdr:to>
    <xdr:sp macro="" textlink="">
      <xdr:nvSpPr>
        <xdr:cNvPr id="465" name="円/楕円 464"/>
        <xdr:cNvSpPr/>
      </xdr:nvSpPr>
      <xdr:spPr>
        <a:xfrm>
          <a:off x="10426700" y="160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109194</xdr:rowOff>
    </xdr:from>
    <xdr:ext cx="599010" cy="259045"/>
    <xdr:sp macro="" textlink="">
      <xdr:nvSpPr>
        <xdr:cNvPr id="466" name="普通建設事業費 （ うち更新整備　）該当値テキスト"/>
        <xdr:cNvSpPr txBox="1"/>
      </xdr:nvSpPr>
      <xdr:spPr>
        <a:xfrm>
          <a:off x="10528300" y="1588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169447</xdr:rowOff>
    </xdr:from>
    <xdr:to>
      <xdr:col>14</xdr:col>
      <xdr:colOff>79375</xdr:colOff>
      <xdr:row>96</xdr:row>
      <xdr:rowOff>99597</xdr:rowOff>
    </xdr:to>
    <xdr:sp macro="" textlink="">
      <xdr:nvSpPr>
        <xdr:cNvPr id="467" name="円/楕円 466"/>
        <xdr:cNvSpPr/>
      </xdr:nvSpPr>
      <xdr:spPr>
        <a:xfrm>
          <a:off x="9588500" y="1645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116124</xdr:rowOff>
    </xdr:from>
    <xdr:ext cx="534377" cy="259045"/>
    <xdr:sp macro="" textlink="">
      <xdr:nvSpPr>
        <xdr:cNvPr id="468" name="テキスト ボックス 467"/>
        <xdr:cNvSpPr txBox="1"/>
      </xdr:nvSpPr>
      <xdr:spPr>
        <a:xfrm>
          <a:off x="9372111" y="1623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89032</xdr:rowOff>
    </xdr:from>
    <xdr:to>
      <xdr:col>12</xdr:col>
      <xdr:colOff>561975</xdr:colOff>
      <xdr:row>95</xdr:row>
      <xdr:rowOff>19182</xdr:rowOff>
    </xdr:to>
    <xdr:sp macro="" textlink="">
      <xdr:nvSpPr>
        <xdr:cNvPr id="469" name="円/楕円 468"/>
        <xdr:cNvSpPr/>
      </xdr:nvSpPr>
      <xdr:spPr>
        <a:xfrm>
          <a:off x="8699500" y="162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35709</xdr:rowOff>
    </xdr:from>
    <xdr:ext cx="534377" cy="259045"/>
    <xdr:sp macro="" textlink="">
      <xdr:nvSpPr>
        <xdr:cNvPr id="470" name="テキスト ボックス 469"/>
        <xdr:cNvSpPr txBox="1"/>
      </xdr:nvSpPr>
      <xdr:spPr>
        <a:xfrm>
          <a:off x="8483111" y="159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66799</xdr:rowOff>
    </xdr:from>
    <xdr:to>
      <xdr:col>23</xdr:col>
      <xdr:colOff>517525</xdr:colOff>
      <xdr:row>37</xdr:row>
      <xdr:rowOff>48511</xdr:rowOff>
    </xdr:to>
    <xdr:cxnSp macro="">
      <xdr:nvCxnSpPr>
        <xdr:cNvPr id="497" name="直線コネクタ 496"/>
        <xdr:cNvCxnSpPr/>
      </xdr:nvCxnSpPr>
      <xdr:spPr>
        <a:xfrm>
          <a:off x="15481300" y="6238999"/>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133665</xdr:rowOff>
    </xdr:from>
    <xdr:to>
      <xdr:col>22</xdr:col>
      <xdr:colOff>365125</xdr:colOff>
      <xdr:row>36</xdr:row>
      <xdr:rowOff>66799</xdr:rowOff>
    </xdr:to>
    <xdr:cxnSp macro="">
      <xdr:nvCxnSpPr>
        <xdr:cNvPr id="500" name="直線コネクタ 499"/>
        <xdr:cNvCxnSpPr/>
      </xdr:nvCxnSpPr>
      <xdr:spPr>
        <a:xfrm>
          <a:off x="14592300" y="5620065"/>
          <a:ext cx="889000" cy="6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32345</xdr:rowOff>
    </xdr:from>
    <xdr:to>
      <xdr:col>22</xdr:col>
      <xdr:colOff>415925</xdr:colOff>
      <xdr:row>38</xdr:row>
      <xdr:rowOff>133945</xdr:rowOff>
    </xdr:to>
    <xdr:sp macro="" textlink="">
      <xdr:nvSpPr>
        <xdr:cNvPr id="501" name="フローチャート : 判断 500"/>
        <xdr:cNvSpPr/>
      </xdr:nvSpPr>
      <xdr:spPr>
        <a:xfrm>
          <a:off x="15430500" y="65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125072</xdr:rowOff>
    </xdr:from>
    <xdr:ext cx="469744" cy="259045"/>
    <xdr:sp macro="" textlink="">
      <xdr:nvSpPr>
        <xdr:cNvPr id="502" name="テキスト ボックス 501"/>
        <xdr:cNvSpPr txBox="1"/>
      </xdr:nvSpPr>
      <xdr:spPr>
        <a:xfrm>
          <a:off x="15246427" y="66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133665</xdr:rowOff>
    </xdr:from>
    <xdr:to>
      <xdr:col>21</xdr:col>
      <xdr:colOff>161925</xdr:colOff>
      <xdr:row>33</xdr:row>
      <xdr:rowOff>30200</xdr:rowOff>
    </xdr:to>
    <xdr:cxnSp macro="">
      <xdr:nvCxnSpPr>
        <xdr:cNvPr id="503" name="直線コネクタ 502"/>
        <xdr:cNvCxnSpPr/>
      </xdr:nvCxnSpPr>
      <xdr:spPr>
        <a:xfrm flipV="1">
          <a:off x="13703300" y="5620065"/>
          <a:ext cx="8890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158326</xdr:rowOff>
    </xdr:from>
    <xdr:to>
      <xdr:col>21</xdr:col>
      <xdr:colOff>212725</xdr:colOff>
      <xdr:row>38</xdr:row>
      <xdr:rowOff>88476</xdr:rowOff>
    </xdr:to>
    <xdr:sp macro="" textlink="">
      <xdr:nvSpPr>
        <xdr:cNvPr id="504" name="フローチャート : 判断 503"/>
        <xdr:cNvSpPr/>
      </xdr:nvSpPr>
      <xdr:spPr>
        <a:xfrm>
          <a:off x="14541500" y="650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79603</xdr:rowOff>
    </xdr:from>
    <xdr:ext cx="469744" cy="259045"/>
    <xdr:sp macro="" textlink="">
      <xdr:nvSpPr>
        <xdr:cNvPr id="505" name="テキスト ボックス 504"/>
        <xdr:cNvSpPr txBox="1"/>
      </xdr:nvSpPr>
      <xdr:spPr>
        <a:xfrm>
          <a:off x="14357427" y="65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30200</xdr:rowOff>
    </xdr:from>
    <xdr:to>
      <xdr:col>19</xdr:col>
      <xdr:colOff>644525</xdr:colOff>
      <xdr:row>35</xdr:row>
      <xdr:rowOff>34384</xdr:rowOff>
    </xdr:to>
    <xdr:cxnSp macro="">
      <xdr:nvCxnSpPr>
        <xdr:cNvPr id="506" name="直線コネクタ 505"/>
        <xdr:cNvCxnSpPr/>
      </xdr:nvCxnSpPr>
      <xdr:spPr>
        <a:xfrm flipV="1">
          <a:off x="12814300" y="5688050"/>
          <a:ext cx="889000" cy="3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101359</xdr:rowOff>
    </xdr:from>
    <xdr:to>
      <xdr:col>20</xdr:col>
      <xdr:colOff>9525</xdr:colOff>
      <xdr:row>38</xdr:row>
      <xdr:rowOff>31508</xdr:rowOff>
    </xdr:to>
    <xdr:sp macro="" textlink="">
      <xdr:nvSpPr>
        <xdr:cNvPr id="507" name="フローチャート : 判断 506"/>
        <xdr:cNvSpPr/>
      </xdr:nvSpPr>
      <xdr:spPr>
        <a:xfrm>
          <a:off x="13652500" y="64450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22636</xdr:rowOff>
    </xdr:from>
    <xdr:ext cx="469744" cy="259045"/>
    <xdr:sp macro="" textlink="">
      <xdr:nvSpPr>
        <xdr:cNvPr id="508" name="テキスト ボックス 507"/>
        <xdr:cNvSpPr txBox="1"/>
      </xdr:nvSpPr>
      <xdr:spPr>
        <a:xfrm>
          <a:off x="13468427" y="653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74864</xdr:rowOff>
    </xdr:from>
    <xdr:to>
      <xdr:col>18</xdr:col>
      <xdr:colOff>492125</xdr:colOff>
      <xdr:row>38</xdr:row>
      <xdr:rowOff>5014</xdr:rowOff>
    </xdr:to>
    <xdr:sp macro="" textlink="">
      <xdr:nvSpPr>
        <xdr:cNvPr id="509" name="フローチャート : 判断 508"/>
        <xdr:cNvSpPr/>
      </xdr:nvSpPr>
      <xdr:spPr>
        <a:xfrm>
          <a:off x="12763500" y="641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167591</xdr:rowOff>
    </xdr:from>
    <xdr:ext cx="469744" cy="259045"/>
    <xdr:sp macro="" textlink="">
      <xdr:nvSpPr>
        <xdr:cNvPr id="510" name="テキスト ボックス 509"/>
        <xdr:cNvSpPr txBox="1"/>
      </xdr:nvSpPr>
      <xdr:spPr>
        <a:xfrm>
          <a:off x="12579427" y="651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169161</xdr:rowOff>
    </xdr:from>
    <xdr:to>
      <xdr:col>23</xdr:col>
      <xdr:colOff>568325</xdr:colOff>
      <xdr:row>37</xdr:row>
      <xdr:rowOff>99311</xdr:rowOff>
    </xdr:to>
    <xdr:sp macro="" textlink="">
      <xdr:nvSpPr>
        <xdr:cNvPr id="516" name="円/楕円 515"/>
        <xdr:cNvSpPr/>
      </xdr:nvSpPr>
      <xdr:spPr>
        <a:xfrm>
          <a:off x="16268700" y="63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20588</xdr:rowOff>
    </xdr:from>
    <xdr:ext cx="534377" cy="259045"/>
    <xdr:sp macro="" textlink="">
      <xdr:nvSpPr>
        <xdr:cNvPr id="517" name="災害復旧事業費該当値テキスト"/>
        <xdr:cNvSpPr txBox="1"/>
      </xdr:nvSpPr>
      <xdr:spPr>
        <a:xfrm>
          <a:off x="16370300" y="61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15999</xdr:rowOff>
    </xdr:from>
    <xdr:to>
      <xdr:col>22</xdr:col>
      <xdr:colOff>415925</xdr:colOff>
      <xdr:row>36</xdr:row>
      <xdr:rowOff>117599</xdr:rowOff>
    </xdr:to>
    <xdr:sp macro="" textlink="">
      <xdr:nvSpPr>
        <xdr:cNvPr id="518" name="円/楕円 517"/>
        <xdr:cNvSpPr/>
      </xdr:nvSpPr>
      <xdr:spPr>
        <a:xfrm>
          <a:off x="15430500" y="61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134126</xdr:rowOff>
    </xdr:from>
    <xdr:ext cx="534377" cy="259045"/>
    <xdr:sp macro="" textlink="">
      <xdr:nvSpPr>
        <xdr:cNvPr id="519" name="テキスト ボックス 518"/>
        <xdr:cNvSpPr txBox="1"/>
      </xdr:nvSpPr>
      <xdr:spPr>
        <a:xfrm>
          <a:off x="15214111" y="59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82865</xdr:rowOff>
    </xdr:from>
    <xdr:to>
      <xdr:col>21</xdr:col>
      <xdr:colOff>212725</xdr:colOff>
      <xdr:row>33</xdr:row>
      <xdr:rowOff>13015</xdr:rowOff>
    </xdr:to>
    <xdr:sp macro="" textlink="">
      <xdr:nvSpPr>
        <xdr:cNvPr id="520" name="円/楕円 519"/>
        <xdr:cNvSpPr/>
      </xdr:nvSpPr>
      <xdr:spPr>
        <a:xfrm>
          <a:off x="14541500" y="5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29542</xdr:rowOff>
    </xdr:from>
    <xdr:ext cx="534377" cy="259045"/>
    <xdr:sp macro="" textlink="">
      <xdr:nvSpPr>
        <xdr:cNvPr id="521" name="テキスト ボックス 520"/>
        <xdr:cNvSpPr txBox="1"/>
      </xdr:nvSpPr>
      <xdr:spPr>
        <a:xfrm>
          <a:off x="14325111" y="53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150850</xdr:rowOff>
    </xdr:from>
    <xdr:to>
      <xdr:col>20</xdr:col>
      <xdr:colOff>9525</xdr:colOff>
      <xdr:row>33</xdr:row>
      <xdr:rowOff>81000</xdr:rowOff>
    </xdr:to>
    <xdr:sp macro="" textlink="">
      <xdr:nvSpPr>
        <xdr:cNvPr id="522" name="円/楕円 521"/>
        <xdr:cNvSpPr/>
      </xdr:nvSpPr>
      <xdr:spPr>
        <a:xfrm>
          <a:off x="13652500" y="56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97527</xdr:rowOff>
    </xdr:from>
    <xdr:ext cx="534377" cy="259045"/>
    <xdr:sp macro="" textlink="">
      <xdr:nvSpPr>
        <xdr:cNvPr id="523" name="テキスト ボックス 522"/>
        <xdr:cNvSpPr txBox="1"/>
      </xdr:nvSpPr>
      <xdr:spPr>
        <a:xfrm>
          <a:off x="13436111" y="54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155034</xdr:rowOff>
    </xdr:from>
    <xdr:to>
      <xdr:col>18</xdr:col>
      <xdr:colOff>492125</xdr:colOff>
      <xdr:row>35</xdr:row>
      <xdr:rowOff>85184</xdr:rowOff>
    </xdr:to>
    <xdr:sp macro="" textlink="">
      <xdr:nvSpPr>
        <xdr:cNvPr id="524" name="円/楕円 523"/>
        <xdr:cNvSpPr/>
      </xdr:nvSpPr>
      <xdr:spPr>
        <a:xfrm>
          <a:off x="12763500" y="59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101711</xdr:rowOff>
    </xdr:from>
    <xdr:ext cx="534377" cy="259045"/>
    <xdr:sp macro="" textlink="">
      <xdr:nvSpPr>
        <xdr:cNvPr id="525" name="テキスト ボックス 524"/>
        <xdr:cNvSpPr txBox="1"/>
      </xdr:nvSpPr>
      <xdr:spPr>
        <a:xfrm>
          <a:off x="12547111" y="57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139067</xdr:rowOff>
    </xdr:from>
    <xdr:to>
      <xdr:col>23</xdr:col>
      <xdr:colOff>517525</xdr:colOff>
      <xdr:row>76</xdr:row>
      <xdr:rowOff>139136</xdr:rowOff>
    </xdr:to>
    <xdr:cxnSp macro="">
      <xdr:nvCxnSpPr>
        <xdr:cNvPr id="611" name="直線コネクタ 610"/>
        <xdr:cNvCxnSpPr/>
      </xdr:nvCxnSpPr>
      <xdr:spPr>
        <a:xfrm flipV="1">
          <a:off x="15481300" y="13169267"/>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139136</xdr:rowOff>
    </xdr:from>
    <xdr:to>
      <xdr:col>22</xdr:col>
      <xdr:colOff>365125</xdr:colOff>
      <xdr:row>76</xdr:row>
      <xdr:rowOff>148841</xdr:rowOff>
    </xdr:to>
    <xdr:cxnSp macro="">
      <xdr:nvCxnSpPr>
        <xdr:cNvPr id="614" name="直線コネクタ 613"/>
        <xdr:cNvCxnSpPr/>
      </xdr:nvCxnSpPr>
      <xdr:spPr>
        <a:xfrm flipV="1">
          <a:off x="14592300" y="13169336"/>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84686</xdr:rowOff>
    </xdr:from>
    <xdr:to>
      <xdr:col>22</xdr:col>
      <xdr:colOff>415925</xdr:colOff>
      <xdr:row>78</xdr:row>
      <xdr:rowOff>14836</xdr:rowOff>
    </xdr:to>
    <xdr:sp macro="" textlink="">
      <xdr:nvSpPr>
        <xdr:cNvPr id="615" name="フローチャート : 判断 614"/>
        <xdr:cNvSpPr/>
      </xdr:nvSpPr>
      <xdr:spPr>
        <a:xfrm>
          <a:off x="15430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5963</xdr:rowOff>
    </xdr:from>
    <xdr:ext cx="534377" cy="259045"/>
    <xdr:sp macro="" textlink="">
      <xdr:nvSpPr>
        <xdr:cNvPr id="616" name="テキスト ボックス 615"/>
        <xdr:cNvSpPr txBox="1"/>
      </xdr:nvSpPr>
      <xdr:spPr>
        <a:xfrm>
          <a:off x="15214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148841</xdr:rowOff>
    </xdr:from>
    <xdr:to>
      <xdr:col>21</xdr:col>
      <xdr:colOff>161925</xdr:colOff>
      <xdr:row>76</xdr:row>
      <xdr:rowOff>157412</xdr:rowOff>
    </xdr:to>
    <xdr:cxnSp macro="">
      <xdr:nvCxnSpPr>
        <xdr:cNvPr id="617" name="直線コネクタ 616"/>
        <xdr:cNvCxnSpPr/>
      </xdr:nvCxnSpPr>
      <xdr:spPr>
        <a:xfrm flipV="1">
          <a:off x="13703300" y="13179041"/>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90288</xdr:rowOff>
    </xdr:from>
    <xdr:to>
      <xdr:col>21</xdr:col>
      <xdr:colOff>212725</xdr:colOff>
      <xdr:row>78</xdr:row>
      <xdr:rowOff>20438</xdr:rowOff>
    </xdr:to>
    <xdr:sp macro="" textlink="">
      <xdr:nvSpPr>
        <xdr:cNvPr id="618" name="フローチャート : 判断 617"/>
        <xdr:cNvSpPr/>
      </xdr:nvSpPr>
      <xdr:spPr>
        <a:xfrm>
          <a:off x="14541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11565</xdr:rowOff>
    </xdr:from>
    <xdr:ext cx="534377" cy="259045"/>
    <xdr:sp macro="" textlink="">
      <xdr:nvSpPr>
        <xdr:cNvPr id="619" name="テキスト ボックス 618"/>
        <xdr:cNvSpPr txBox="1"/>
      </xdr:nvSpPr>
      <xdr:spPr>
        <a:xfrm>
          <a:off x="14325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148924</xdr:rowOff>
    </xdr:from>
    <xdr:to>
      <xdr:col>19</xdr:col>
      <xdr:colOff>644525</xdr:colOff>
      <xdr:row>76</xdr:row>
      <xdr:rowOff>157412</xdr:rowOff>
    </xdr:to>
    <xdr:cxnSp macro="">
      <xdr:nvCxnSpPr>
        <xdr:cNvPr id="620" name="直線コネクタ 619"/>
        <xdr:cNvCxnSpPr/>
      </xdr:nvCxnSpPr>
      <xdr:spPr>
        <a:xfrm>
          <a:off x="12814300" y="13179124"/>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92455</xdr:rowOff>
    </xdr:from>
    <xdr:to>
      <xdr:col>20</xdr:col>
      <xdr:colOff>9525</xdr:colOff>
      <xdr:row>78</xdr:row>
      <xdr:rowOff>22605</xdr:rowOff>
    </xdr:to>
    <xdr:sp macro="" textlink="">
      <xdr:nvSpPr>
        <xdr:cNvPr id="621" name="フローチャート : 判断 620"/>
        <xdr:cNvSpPr/>
      </xdr:nvSpPr>
      <xdr:spPr>
        <a:xfrm>
          <a:off x="13652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13732</xdr:rowOff>
    </xdr:from>
    <xdr:ext cx="534377" cy="259045"/>
    <xdr:sp macro="" textlink="">
      <xdr:nvSpPr>
        <xdr:cNvPr id="622" name="テキスト ボックス 621"/>
        <xdr:cNvSpPr txBox="1"/>
      </xdr:nvSpPr>
      <xdr:spPr>
        <a:xfrm>
          <a:off x="13436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91114</xdr:rowOff>
    </xdr:from>
    <xdr:to>
      <xdr:col>18</xdr:col>
      <xdr:colOff>492125</xdr:colOff>
      <xdr:row>78</xdr:row>
      <xdr:rowOff>21264</xdr:rowOff>
    </xdr:to>
    <xdr:sp macro="" textlink="">
      <xdr:nvSpPr>
        <xdr:cNvPr id="623" name="フローチャート : 判断 622"/>
        <xdr:cNvSpPr/>
      </xdr:nvSpPr>
      <xdr:spPr>
        <a:xfrm>
          <a:off x="12763500" y="1329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12391</xdr:rowOff>
    </xdr:from>
    <xdr:ext cx="534377" cy="259045"/>
    <xdr:sp macro="" textlink="">
      <xdr:nvSpPr>
        <xdr:cNvPr id="624" name="テキスト ボックス 623"/>
        <xdr:cNvSpPr txBox="1"/>
      </xdr:nvSpPr>
      <xdr:spPr>
        <a:xfrm>
          <a:off x="12547111" y="13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88267</xdr:rowOff>
    </xdr:from>
    <xdr:to>
      <xdr:col>23</xdr:col>
      <xdr:colOff>568325</xdr:colOff>
      <xdr:row>77</xdr:row>
      <xdr:rowOff>18417</xdr:rowOff>
    </xdr:to>
    <xdr:sp macro="" textlink="">
      <xdr:nvSpPr>
        <xdr:cNvPr id="630" name="円/楕円 629"/>
        <xdr:cNvSpPr/>
      </xdr:nvSpPr>
      <xdr:spPr>
        <a:xfrm>
          <a:off x="16268700" y="131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111144</xdr:rowOff>
    </xdr:from>
    <xdr:ext cx="599010" cy="259045"/>
    <xdr:sp macro="" textlink="">
      <xdr:nvSpPr>
        <xdr:cNvPr id="631" name="公債費該当値テキスト"/>
        <xdr:cNvSpPr txBox="1"/>
      </xdr:nvSpPr>
      <xdr:spPr>
        <a:xfrm>
          <a:off x="16370300" y="1296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88336</xdr:rowOff>
    </xdr:from>
    <xdr:to>
      <xdr:col>22</xdr:col>
      <xdr:colOff>415925</xdr:colOff>
      <xdr:row>77</xdr:row>
      <xdr:rowOff>18486</xdr:rowOff>
    </xdr:to>
    <xdr:sp macro="" textlink="">
      <xdr:nvSpPr>
        <xdr:cNvPr id="632" name="円/楕円 631"/>
        <xdr:cNvSpPr/>
      </xdr:nvSpPr>
      <xdr:spPr>
        <a:xfrm>
          <a:off x="15430500" y="131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35013</xdr:rowOff>
    </xdr:from>
    <xdr:ext cx="599010" cy="259045"/>
    <xdr:sp macro="" textlink="">
      <xdr:nvSpPr>
        <xdr:cNvPr id="633" name="テキスト ボックス 632"/>
        <xdr:cNvSpPr txBox="1"/>
      </xdr:nvSpPr>
      <xdr:spPr>
        <a:xfrm>
          <a:off x="15181794" y="128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98041</xdr:rowOff>
    </xdr:from>
    <xdr:to>
      <xdr:col>21</xdr:col>
      <xdr:colOff>212725</xdr:colOff>
      <xdr:row>77</xdr:row>
      <xdr:rowOff>28191</xdr:rowOff>
    </xdr:to>
    <xdr:sp macro="" textlink="">
      <xdr:nvSpPr>
        <xdr:cNvPr id="634" name="円/楕円 633"/>
        <xdr:cNvSpPr/>
      </xdr:nvSpPr>
      <xdr:spPr>
        <a:xfrm>
          <a:off x="14541500" y="131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44718</xdr:rowOff>
    </xdr:from>
    <xdr:ext cx="599010" cy="259045"/>
    <xdr:sp macro="" textlink="">
      <xdr:nvSpPr>
        <xdr:cNvPr id="635" name="テキスト ボックス 634"/>
        <xdr:cNvSpPr txBox="1"/>
      </xdr:nvSpPr>
      <xdr:spPr>
        <a:xfrm>
          <a:off x="14292794" y="129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106612</xdr:rowOff>
    </xdr:from>
    <xdr:to>
      <xdr:col>20</xdr:col>
      <xdr:colOff>9525</xdr:colOff>
      <xdr:row>77</xdr:row>
      <xdr:rowOff>36762</xdr:rowOff>
    </xdr:to>
    <xdr:sp macro="" textlink="">
      <xdr:nvSpPr>
        <xdr:cNvPr id="636" name="円/楕円 635"/>
        <xdr:cNvSpPr/>
      </xdr:nvSpPr>
      <xdr:spPr>
        <a:xfrm>
          <a:off x="13652500" y="131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53290</xdr:rowOff>
    </xdr:from>
    <xdr:ext cx="599010" cy="259045"/>
    <xdr:sp macro="" textlink="">
      <xdr:nvSpPr>
        <xdr:cNvPr id="637" name="テキスト ボックス 636"/>
        <xdr:cNvSpPr txBox="1"/>
      </xdr:nvSpPr>
      <xdr:spPr>
        <a:xfrm>
          <a:off x="13403794" y="1291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98124</xdr:rowOff>
    </xdr:from>
    <xdr:to>
      <xdr:col>18</xdr:col>
      <xdr:colOff>492125</xdr:colOff>
      <xdr:row>77</xdr:row>
      <xdr:rowOff>28274</xdr:rowOff>
    </xdr:to>
    <xdr:sp macro="" textlink="">
      <xdr:nvSpPr>
        <xdr:cNvPr id="638" name="円/楕円 637"/>
        <xdr:cNvSpPr/>
      </xdr:nvSpPr>
      <xdr:spPr>
        <a:xfrm>
          <a:off x="12763500" y="131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44801</xdr:rowOff>
    </xdr:from>
    <xdr:ext cx="599010" cy="259045"/>
    <xdr:sp macro="" textlink="">
      <xdr:nvSpPr>
        <xdr:cNvPr id="639" name="テキスト ボックス 638"/>
        <xdr:cNvSpPr txBox="1"/>
      </xdr:nvSpPr>
      <xdr:spPr>
        <a:xfrm>
          <a:off x="12514794" y="129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152929</xdr:rowOff>
    </xdr:from>
    <xdr:to>
      <xdr:col>23</xdr:col>
      <xdr:colOff>517525</xdr:colOff>
      <xdr:row>98</xdr:row>
      <xdr:rowOff>16484</xdr:rowOff>
    </xdr:to>
    <xdr:cxnSp macro="">
      <xdr:nvCxnSpPr>
        <xdr:cNvPr id="668" name="直線コネクタ 667"/>
        <xdr:cNvCxnSpPr/>
      </xdr:nvCxnSpPr>
      <xdr:spPr>
        <a:xfrm>
          <a:off x="15481300" y="16783579"/>
          <a:ext cx="838200" cy="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109029</xdr:rowOff>
    </xdr:from>
    <xdr:to>
      <xdr:col>22</xdr:col>
      <xdr:colOff>365125</xdr:colOff>
      <xdr:row>97</xdr:row>
      <xdr:rowOff>152929</xdr:rowOff>
    </xdr:to>
    <xdr:cxnSp macro="">
      <xdr:nvCxnSpPr>
        <xdr:cNvPr id="671" name="直線コネクタ 670"/>
        <xdr:cNvCxnSpPr/>
      </xdr:nvCxnSpPr>
      <xdr:spPr>
        <a:xfrm>
          <a:off x="14592300" y="16739679"/>
          <a:ext cx="889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163592</xdr:rowOff>
    </xdr:from>
    <xdr:to>
      <xdr:col>22</xdr:col>
      <xdr:colOff>415925</xdr:colOff>
      <xdr:row>98</xdr:row>
      <xdr:rowOff>93742</xdr:rowOff>
    </xdr:to>
    <xdr:sp macro="" textlink="">
      <xdr:nvSpPr>
        <xdr:cNvPr id="672" name="フローチャート : 判断 671"/>
        <xdr:cNvSpPr/>
      </xdr:nvSpPr>
      <xdr:spPr>
        <a:xfrm>
          <a:off x="15430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84869</xdr:rowOff>
    </xdr:from>
    <xdr:ext cx="534377" cy="259045"/>
    <xdr:sp macro="" textlink="">
      <xdr:nvSpPr>
        <xdr:cNvPr id="673" name="テキスト ボックス 672"/>
        <xdr:cNvSpPr txBox="1"/>
      </xdr:nvSpPr>
      <xdr:spPr>
        <a:xfrm>
          <a:off x="15214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26009</xdr:rowOff>
    </xdr:from>
    <xdr:to>
      <xdr:col>21</xdr:col>
      <xdr:colOff>161925</xdr:colOff>
      <xdr:row>97</xdr:row>
      <xdr:rowOff>109029</xdr:rowOff>
    </xdr:to>
    <xdr:cxnSp macro="">
      <xdr:nvCxnSpPr>
        <xdr:cNvPr id="674" name="直線コネクタ 673"/>
        <xdr:cNvCxnSpPr/>
      </xdr:nvCxnSpPr>
      <xdr:spPr>
        <a:xfrm>
          <a:off x="13703300" y="16656659"/>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62429</xdr:rowOff>
    </xdr:from>
    <xdr:to>
      <xdr:col>21</xdr:col>
      <xdr:colOff>212725</xdr:colOff>
      <xdr:row>98</xdr:row>
      <xdr:rowOff>164029</xdr:rowOff>
    </xdr:to>
    <xdr:sp macro="" textlink="">
      <xdr:nvSpPr>
        <xdr:cNvPr id="675" name="フローチャート : 判断 674"/>
        <xdr:cNvSpPr/>
      </xdr:nvSpPr>
      <xdr:spPr>
        <a:xfrm>
          <a:off x="14541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155156</xdr:rowOff>
    </xdr:from>
    <xdr:ext cx="534377" cy="259045"/>
    <xdr:sp macro="" textlink="">
      <xdr:nvSpPr>
        <xdr:cNvPr id="676" name="テキスト ボックス 675"/>
        <xdr:cNvSpPr txBox="1"/>
      </xdr:nvSpPr>
      <xdr:spPr>
        <a:xfrm>
          <a:off x="14325111" y="169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26009</xdr:rowOff>
    </xdr:from>
    <xdr:to>
      <xdr:col>19</xdr:col>
      <xdr:colOff>644525</xdr:colOff>
      <xdr:row>98</xdr:row>
      <xdr:rowOff>3812</xdr:rowOff>
    </xdr:to>
    <xdr:cxnSp macro="">
      <xdr:nvCxnSpPr>
        <xdr:cNvPr id="677" name="直線コネクタ 676"/>
        <xdr:cNvCxnSpPr/>
      </xdr:nvCxnSpPr>
      <xdr:spPr>
        <a:xfrm flipV="1">
          <a:off x="12814300" y="16656659"/>
          <a:ext cx="889000" cy="1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162006</xdr:rowOff>
    </xdr:from>
    <xdr:to>
      <xdr:col>20</xdr:col>
      <xdr:colOff>9525</xdr:colOff>
      <xdr:row>98</xdr:row>
      <xdr:rowOff>92156</xdr:rowOff>
    </xdr:to>
    <xdr:sp macro="" textlink="">
      <xdr:nvSpPr>
        <xdr:cNvPr id="678" name="フローチャート : 判断 677"/>
        <xdr:cNvSpPr/>
      </xdr:nvSpPr>
      <xdr:spPr>
        <a:xfrm>
          <a:off x="13652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83283</xdr:rowOff>
    </xdr:from>
    <xdr:ext cx="534377" cy="259045"/>
    <xdr:sp macro="" textlink="">
      <xdr:nvSpPr>
        <xdr:cNvPr id="679" name="テキスト ボックス 678"/>
        <xdr:cNvSpPr txBox="1"/>
      </xdr:nvSpPr>
      <xdr:spPr>
        <a:xfrm>
          <a:off x="13436111" y="168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114396</xdr:rowOff>
    </xdr:from>
    <xdr:to>
      <xdr:col>18</xdr:col>
      <xdr:colOff>492125</xdr:colOff>
      <xdr:row>98</xdr:row>
      <xdr:rowOff>44546</xdr:rowOff>
    </xdr:to>
    <xdr:sp macro="" textlink="">
      <xdr:nvSpPr>
        <xdr:cNvPr id="680" name="フローチャート : 判断 679"/>
        <xdr:cNvSpPr/>
      </xdr:nvSpPr>
      <xdr:spPr>
        <a:xfrm>
          <a:off x="12763500" y="1674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61073</xdr:rowOff>
    </xdr:from>
    <xdr:ext cx="534377" cy="259045"/>
    <xdr:sp macro="" textlink="">
      <xdr:nvSpPr>
        <xdr:cNvPr id="681" name="テキスト ボックス 680"/>
        <xdr:cNvSpPr txBox="1"/>
      </xdr:nvSpPr>
      <xdr:spPr>
        <a:xfrm>
          <a:off x="12547111" y="165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137134</xdr:rowOff>
    </xdr:from>
    <xdr:to>
      <xdr:col>23</xdr:col>
      <xdr:colOff>568325</xdr:colOff>
      <xdr:row>98</xdr:row>
      <xdr:rowOff>67284</xdr:rowOff>
    </xdr:to>
    <xdr:sp macro="" textlink="">
      <xdr:nvSpPr>
        <xdr:cNvPr id="687" name="円/楕円 686"/>
        <xdr:cNvSpPr/>
      </xdr:nvSpPr>
      <xdr:spPr>
        <a:xfrm>
          <a:off x="16268700" y="167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160011</xdr:rowOff>
    </xdr:from>
    <xdr:ext cx="534377" cy="259045"/>
    <xdr:sp macro="" textlink="">
      <xdr:nvSpPr>
        <xdr:cNvPr id="688" name="積立金該当値テキスト"/>
        <xdr:cNvSpPr txBox="1"/>
      </xdr:nvSpPr>
      <xdr:spPr>
        <a:xfrm>
          <a:off x="16370300" y="166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102129</xdr:rowOff>
    </xdr:from>
    <xdr:to>
      <xdr:col>22</xdr:col>
      <xdr:colOff>415925</xdr:colOff>
      <xdr:row>98</xdr:row>
      <xdr:rowOff>32279</xdr:rowOff>
    </xdr:to>
    <xdr:sp macro="" textlink="">
      <xdr:nvSpPr>
        <xdr:cNvPr id="689" name="円/楕円 688"/>
        <xdr:cNvSpPr/>
      </xdr:nvSpPr>
      <xdr:spPr>
        <a:xfrm>
          <a:off x="15430500" y="167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48806</xdr:rowOff>
    </xdr:from>
    <xdr:ext cx="534377" cy="259045"/>
    <xdr:sp macro="" textlink="">
      <xdr:nvSpPr>
        <xdr:cNvPr id="690" name="テキスト ボックス 689"/>
        <xdr:cNvSpPr txBox="1"/>
      </xdr:nvSpPr>
      <xdr:spPr>
        <a:xfrm>
          <a:off x="15214111" y="165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58229</xdr:rowOff>
    </xdr:from>
    <xdr:to>
      <xdr:col>21</xdr:col>
      <xdr:colOff>212725</xdr:colOff>
      <xdr:row>97</xdr:row>
      <xdr:rowOff>159829</xdr:rowOff>
    </xdr:to>
    <xdr:sp macro="" textlink="">
      <xdr:nvSpPr>
        <xdr:cNvPr id="691" name="円/楕円 690"/>
        <xdr:cNvSpPr/>
      </xdr:nvSpPr>
      <xdr:spPr>
        <a:xfrm>
          <a:off x="14541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4906</xdr:rowOff>
    </xdr:from>
    <xdr:ext cx="534377" cy="259045"/>
    <xdr:sp macro="" textlink="">
      <xdr:nvSpPr>
        <xdr:cNvPr id="692" name="テキスト ボックス 691"/>
        <xdr:cNvSpPr txBox="1"/>
      </xdr:nvSpPr>
      <xdr:spPr>
        <a:xfrm>
          <a:off x="14325111" y="164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146659</xdr:rowOff>
    </xdr:from>
    <xdr:to>
      <xdr:col>20</xdr:col>
      <xdr:colOff>9525</xdr:colOff>
      <xdr:row>97</xdr:row>
      <xdr:rowOff>76809</xdr:rowOff>
    </xdr:to>
    <xdr:sp macro="" textlink="">
      <xdr:nvSpPr>
        <xdr:cNvPr id="693" name="円/楕円 692"/>
        <xdr:cNvSpPr/>
      </xdr:nvSpPr>
      <xdr:spPr>
        <a:xfrm>
          <a:off x="13652500" y="166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93336</xdr:rowOff>
    </xdr:from>
    <xdr:ext cx="534377" cy="259045"/>
    <xdr:sp macro="" textlink="">
      <xdr:nvSpPr>
        <xdr:cNvPr id="694" name="テキスト ボックス 693"/>
        <xdr:cNvSpPr txBox="1"/>
      </xdr:nvSpPr>
      <xdr:spPr>
        <a:xfrm>
          <a:off x="13436111" y="163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124462</xdr:rowOff>
    </xdr:from>
    <xdr:to>
      <xdr:col>18</xdr:col>
      <xdr:colOff>492125</xdr:colOff>
      <xdr:row>98</xdr:row>
      <xdr:rowOff>54612</xdr:rowOff>
    </xdr:to>
    <xdr:sp macro="" textlink="">
      <xdr:nvSpPr>
        <xdr:cNvPr id="695" name="円/楕円 694"/>
        <xdr:cNvSpPr/>
      </xdr:nvSpPr>
      <xdr:spPr>
        <a:xfrm>
          <a:off x="12763500" y="167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45739</xdr:rowOff>
    </xdr:from>
    <xdr:ext cx="534377" cy="259045"/>
    <xdr:sp macro="" textlink="">
      <xdr:nvSpPr>
        <xdr:cNvPr id="696" name="テキスト ボックス 695"/>
        <xdr:cNvSpPr txBox="1"/>
      </xdr:nvSpPr>
      <xdr:spPr>
        <a:xfrm>
          <a:off x="12547111" y="168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40069</xdr:rowOff>
    </xdr:from>
    <xdr:to>
      <xdr:col>32</xdr:col>
      <xdr:colOff>187325</xdr:colOff>
      <xdr:row>39</xdr:row>
      <xdr:rowOff>44450</xdr:rowOff>
    </xdr:to>
    <xdr:cxnSp macro="">
      <xdr:nvCxnSpPr>
        <xdr:cNvPr id="725" name="直線コネクタ 724"/>
        <xdr:cNvCxnSpPr/>
      </xdr:nvCxnSpPr>
      <xdr:spPr>
        <a:xfrm flipV="1">
          <a:off x="21323300" y="6726619"/>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44259</xdr:rowOff>
    </xdr:from>
    <xdr:to>
      <xdr:col>31</xdr:col>
      <xdr:colOff>34925</xdr:colOff>
      <xdr:row>39</xdr:row>
      <xdr:rowOff>44450</xdr:rowOff>
    </xdr:to>
    <xdr:cxnSp macro="">
      <xdr:nvCxnSpPr>
        <xdr:cNvPr id="728" name="直線コネクタ 727"/>
        <xdr:cNvCxnSpPr/>
      </xdr:nvCxnSpPr>
      <xdr:spPr>
        <a:xfrm>
          <a:off x="2043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111131</xdr:rowOff>
    </xdr:from>
    <xdr:to>
      <xdr:col>31</xdr:col>
      <xdr:colOff>85725</xdr:colOff>
      <xdr:row>39</xdr:row>
      <xdr:rowOff>41281</xdr:rowOff>
    </xdr:to>
    <xdr:sp macro="" textlink="">
      <xdr:nvSpPr>
        <xdr:cNvPr id="729" name="フローチャート : 判断 728"/>
        <xdr:cNvSpPr/>
      </xdr:nvSpPr>
      <xdr:spPr>
        <a:xfrm>
          <a:off x="21272500" y="662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57808</xdr:rowOff>
    </xdr:from>
    <xdr:ext cx="469744" cy="259045"/>
    <xdr:sp macro="" textlink="">
      <xdr:nvSpPr>
        <xdr:cNvPr id="730" name="テキスト ボックス 729"/>
        <xdr:cNvSpPr txBox="1"/>
      </xdr:nvSpPr>
      <xdr:spPr>
        <a:xfrm>
          <a:off x="21088427" y="640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44259</xdr:rowOff>
    </xdr:from>
    <xdr:to>
      <xdr:col>29</xdr:col>
      <xdr:colOff>517525</xdr:colOff>
      <xdr:row>39</xdr:row>
      <xdr:rowOff>44450</xdr:rowOff>
    </xdr:to>
    <xdr:cxnSp macro="">
      <xdr:nvCxnSpPr>
        <xdr:cNvPr id="731" name="直線コネクタ 730"/>
        <xdr:cNvCxnSpPr/>
      </xdr:nvCxnSpPr>
      <xdr:spPr>
        <a:xfrm flipV="1">
          <a:off x="19545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111855</xdr:rowOff>
    </xdr:from>
    <xdr:to>
      <xdr:col>29</xdr:col>
      <xdr:colOff>568325</xdr:colOff>
      <xdr:row>39</xdr:row>
      <xdr:rowOff>42005</xdr:rowOff>
    </xdr:to>
    <xdr:sp macro="" textlink="">
      <xdr:nvSpPr>
        <xdr:cNvPr id="732" name="フローチャート : 判断 731"/>
        <xdr:cNvSpPr/>
      </xdr:nvSpPr>
      <xdr:spPr>
        <a:xfrm>
          <a:off x="20383500" y="66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58532</xdr:rowOff>
    </xdr:from>
    <xdr:ext cx="469744" cy="259045"/>
    <xdr:sp macro="" textlink="">
      <xdr:nvSpPr>
        <xdr:cNvPr id="733" name="テキスト ボックス 732"/>
        <xdr:cNvSpPr txBox="1"/>
      </xdr:nvSpPr>
      <xdr:spPr>
        <a:xfrm>
          <a:off x="20199427" y="640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76454</xdr:rowOff>
    </xdr:from>
    <xdr:to>
      <xdr:col>28</xdr:col>
      <xdr:colOff>314325</xdr:colOff>
      <xdr:row>39</xdr:row>
      <xdr:rowOff>44450</xdr:rowOff>
    </xdr:to>
    <xdr:cxnSp macro="">
      <xdr:nvCxnSpPr>
        <xdr:cNvPr id="734" name="直線コネクタ 733"/>
        <xdr:cNvCxnSpPr/>
      </xdr:nvCxnSpPr>
      <xdr:spPr>
        <a:xfrm>
          <a:off x="18656300" y="659155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122752</xdr:rowOff>
    </xdr:from>
    <xdr:to>
      <xdr:col>28</xdr:col>
      <xdr:colOff>365125</xdr:colOff>
      <xdr:row>39</xdr:row>
      <xdr:rowOff>52902</xdr:rowOff>
    </xdr:to>
    <xdr:sp macro="" textlink="">
      <xdr:nvSpPr>
        <xdr:cNvPr id="735" name="フローチャート : 判断 734"/>
        <xdr:cNvSpPr/>
      </xdr:nvSpPr>
      <xdr:spPr>
        <a:xfrm>
          <a:off x="19494500" y="66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69429</xdr:rowOff>
    </xdr:from>
    <xdr:ext cx="469744" cy="259045"/>
    <xdr:sp macro="" textlink="">
      <xdr:nvSpPr>
        <xdr:cNvPr id="736" name="テキスト ボックス 735"/>
        <xdr:cNvSpPr txBox="1"/>
      </xdr:nvSpPr>
      <xdr:spPr>
        <a:xfrm>
          <a:off x="19310427" y="641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129115</xdr:rowOff>
    </xdr:from>
    <xdr:to>
      <xdr:col>27</xdr:col>
      <xdr:colOff>161925</xdr:colOff>
      <xdr:row>39</xdr:row>
      <xdr:rowOff>59265</xdr:rowOff>
    </xdr:to>
    <xdr:sp macro="" textlink="">
      <xdr:nvSpPr>
        <xdr:cNvPr id="737" name="フローチャート : 判断 736"/>
        <xdr:cNvSpPr/>
      </xdr:nvSpPr>
      <xdr:spPr>
        <a:xfrm>
          <a:off x="18605500" y="664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50392</xdr:rowOff>
    </xdr:from>
    <xdr:ext cx="469744" cy="259045"/>
    <xdr:sp macro="" textlink="">
      <xdr:nvSpPr>
        <xdr:cNvPr id="738" name="テキスト ボックス 737"/>
        <xdr:cNvSpPr txBox="1"/>
      </xdr:nvSpPr>
      <xdr:spPr>
        <a:xfrm>
          <a:off x="18421427" y="673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160719</xdr:rowOff>
    </xdr:from>
    <xdr:to>
      <xdr:col>32</xdr:col>
      <xdr:colOff>238125</xdr:colOff>
      <xdr:row>39</xdr:row>
      <xdr:rowOff>90869</xdr:rowOff>
    </xdr:to>
    <xdr:sp macro="" textlink="">
      <xdr:nvSpPr>
        <xdr:cNvPr id="744" name="円/楕円 743"/>
        <xdr:cNvSpPr/>
      </xdr:nvSpPr>
      <xdr:spPr>
        <a:xfrm>
          <a:off x="221107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164909</xdr:rowOff>
    </xdr:from>
    <xdr:to>
      <xdr:col>29</xdr:col>
      <xdr:colOff>568325</xdr:colOff>
      <xdr:row>39</xdr:row>
      <xdr:rowOff>95059</xdr:rowOff>
    </xdr:to>
    <xdr:sp macro="" textlink="">
      <xdr:nvSpPr>
        <xdr:cNvPr id="748" name="円/楕円 747"/>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86186</xdr:rowOff>
    </xdr:from>
    <xdr:ext cx="313932" cy="259045"/>
    <xdr:sp macro="" textlink="">
      <xdr:nvSpPr>
        <xdr:cNvPr id="749" name="テキスト ボックス 748"/>
        <xdr:cNvSpPr txBox="1"/>
      </xdr:nvSpPr>
      <xdr:spPr>
        <a:xfrm>
          <a:off x="20277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25654</xdr:rowOff>
    </xdr:from>
    <xdr:to>
      <xdr:col>27</xdr:col>
      <xdr:colOff>161925</xdr:colOff>
      <xdr:row>38</xdr:row>
      <xdr:rowOff>127254</xdr:rowOff>
    </xdr:to>
    <xdr:sp macro="" textlink="">
      <xdr:nvSpPr>
        <xdr:cNvPr id="752" name="円/楕円 751"/>
        <xdr:cNvSpPr/>
      </xdr:nvSpPr>
      <xdr:spPr>
        <a:xfrm>
          <a:off x="18605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143781</xdr:rowOff>
    </xdr:from>
    <xdr:ext cx="469744" cy="259045"/>
    <xdr:sp macro="" textlink="">
      <xdr:nvSpPr>
        <xdr:cNvPr id="753" name="テキスト ボックス 752"/>
        <xdr:cNvSpPr txBox="1"/>
      </xdr:nvSpPr>
      <xdr:spPr>
        <a:xfrm>
          <a:off x="18421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138818</xdr:rowOff>
    </xdr:from>
    <xdr:to>
      <xdr:col>32</xdr:col>
      <xdr:colOff>187325</xdr:colOff>
      <xdr:row>57</xdr:row>
      <xdr:rowOff>163833</xdr:rowOff>
    </xdr:to>
    <xdr:cxnSp macro="">
      <xdr:nvCxnSpPr>
        <xdr:cNvPr id="784" name="直線コネクタ 783"/>
        <xdr:cNvCxnSpPr/>
      </xdr:nvCxnSpPr>
      <xdr:spPr>
        <a:xfrm flipV="1">
          <a:off x="21323300" y="9911468"/>
          <a:ext cx="8382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144990</xdr:rowOff>
    </xdr:from>
    <xdr:to>
      <xdr:col>31</xdr:col>
      <xdr:colOff>34925</xdr:colOff>
      <xdr:row>57</xdr:row>
      <xdr:rowOff>163833</xdr:rowOff>
    </xdr:to>
    <xdr:cxnSp macro="">
      <xdr:nvCxnSpPr>
        <xdr:cNvPr id="787" name="直線コネクタ 786"/>
        <xdr:cNvCxnSpPr/>
      </xdr:nvCxnSpPr>
      <xdr:spPr>
        <a:xfrm>
          <a:off x="20434300" y="9917640"/>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72017</xdr:rowOff>
    </xdr:from>
    <xdr:to>
      <xdr:col>31</xdr:col>
      <xdr:colOff>85725</xdr:colOff>
      <xdr:row>59</xdr:row>
      <xdr:rowOff>2167</xdr:rowOff>
    </xdr:to>
    <xdr:sp macro="" textlink="">
      <xdr:nvSpPr>
        <xdr:cNvPr id="788" name="フローチャート : 判断 787"/>
        <xdr:cNvSpPr/>
      </xdr:nvSpPr>
      <xdr:spPr>
        <a:xfrm>
          <a:off x="21272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164744</xdr:rowOff>
    </xdr:from>
    <xdr:ext cx="469744" cy="259045"/>
    <xdr:sp macro="" textlink="">
      <xdr:nvSpPr>
        <xdr:cNvPr id="789" name="テキスト ボックス 788"/>
        <xdr:cNvSpPr txBox="1"/>
      </xdr:nvSpPr>
      <xdr:spPr>
        <a:xfrm>
          <a:off x="21088427"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140190</xdr:rowOff>
    </xdr:from>
    <xdr:to>
      <xdr:col>29</xdr:col>
      <xdr:colOff>517525</xdr:colOff>
      <xdr:row>57</xdr:row>
      <xdr:rowOff>144990</xdr:rowOff>
    </xdr:to>
    <xdr:cxnSp macro="">
      <xdr:nvCxnSpPr>
        <xdr:cNvPr id="790" name="直線コネクタ 789"/>
        <xdr:cNvCxnSpPr/>
      </xdr:nvCxnSpPr>
      <xdr:spPr>
        <a:xfrm>
          <a:off x="19545300" y="991284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37661</xdr:rowOff>
    </xdr:from>
    <xdr:to>
      <xdr:col>29</xdr:col>
      <xdr:colOff>568325</xdr:colOff>
      <xdr:row>58</xdr:row>
      <xdr:rowOff>139261</xdr:rowOff>
    </xdr:to>
    <xdr:sp macro="" textlink="">
      <xdr:nvSpPr>
        <xdr:cNvPr id="791" name="フローチャート : 判断 790"/>
        <xdr:cNvSpPr/>
      </xdr:nvSpPr>
      <xdr:spPr>
        <a:xfrm>
          <a:off x="20383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130388</xdr:rowOff>
    </xdr:from>
    <xdr:ext cx="469744" cy="259045"/>
    <xdr:sp macro="" textlink="">
      <xdr:nvSpPr>
        <xdr:cNvPr id="792" name="テキスト ボックス 791"/>
        <xdr:cNvSpPr txBox="1"/>
      </xdr:nvSpPr>
      <xdr:spPr>
        <a:xfrm>
          <a:off x="20199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140190</xdr:rowOff>
    </xdr:from>
    <xdr:to>
      <xdr:col>28</xdr:col>
      <xdr:colOff>314325</xdr:colOff>
      <xdr:row>58</xdr:row>
      <xdr:rowOff>165107</xdr:rowOff>
    </xdr:to>
    <xdr:cxnSp macro="">
      <xdr:nvCxnSpPr>
        <xdr:cNvPr id="793" name="直線コネクタ 792"/>
        <xdr:cNvCxnSpPr/>
      </xdr:nvCxnSpPr>
      <xdr:spPr>
        <a:xfrm flipV="1">
          <a:off x="18656300" y="9912840"/>
          <a:ext cx="8890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23781</xdr:rowOff>
    </xdr:from>
    <xdr:to>
      <xdr:col>28</xdr:col>
      <xdr:colOff>365125</xdr:colOff>
      <xdr:row>58</xdr:row>
      <xdr:rowOff>125381</xdr:rowOff>
    </xdr:to>
    <xdr:sp macro="" textlink="">
      <xdr:nvSpPr>
        <xdr:cNvPr id="794" name="フローチャート : 判断 793"/>
        <xdr:cNvSpPr/>
      </xdr:nvSpPr>
      <xdr:spPr>
        <a:xfrm>
          <a:off x="19494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116508</xdr:rowOff>
    </xdr:from>
    <xdr:ext cx="469744" cy="259045"/>
    <xdr:sp macro="" textlink="">
      <xdr:nvSpPr>
        <xdr:cNvPr id="795" name="テキスト ボックス 794"/>
        <xdr:cNvSpPr txBox="1"/>
      </xdr:nvSpPr>
      <xdr:spPr>
        <a:xfrm>
          <a:off x="19310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23847</xdr:rowOff>
    </xdr:from>
    <xdr:to>
      <xdr:col>27</xdr:col>
      <xdr:colOff>161925</xdr:colOff>
      <xdr:row>58</xdr:row>
      <xdr:rowOff>125447</xdr:rowOff>
    </xdr:to>
    <xdr:sp macro="" textlink="">
      <xdr:nvSpPr>
        <xdr:cNvPr id="796" name="フローチャート : 判断 795"/>
        <xdr:cNvSpPr/>
      </xdr:nvSpPr>
      <xdr:spPr>
        <a:xfrm>
          <a:off x="18605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141974</xdr:rowOff>
    </xdr:from>
    <xdr:ext cx="469744" cy="259045"/>
    <xdr:sp macro="" textlink="">
      <xdr:nvSpPr>
        <xdr:cNvPr id="797" name="テキスト ボックス 796"/>
        <xdr:cNvSpPr txBox="1"/>
      </xdr:nvSpPr>
      <xdr:spPr>
        <a:xfrm>
          <a:off x="18421427" y="97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88018</xdr:rowOff>
    </xdr:from>
    <xdr:to>
      <xdr:col>32</xdr:col>
      <xdr:colOff>238125</xdr:colOff>
      <xdr:row>58</xdr:row>
      <xdr:rowOff>18168</xdr:rowOff>
    </xdr:to>
    <xdr:sp macro="" textlink="">
      <xdr:nvSpPr>
        <xdr:cNvPr id="803" name="円/楕円 802"/>
        <xdr:cNvSpPr/>
      </xdr:nvSpPr>
      <xdr:spPr>
        <a:xfrm>
          <a:off x="22110700" y="9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110895</xdr:rowOff>
    </xdr:from>
    <xdr:ext cx="469744" cy="259045"/>
    <xdr:sp macro="" textlink="">
      <xdr:nvSpPr>
        <xdr:cNvPr id="804" name="貸付金該当値テキスト"/>
        <xdr:cNvSpPr txBox="1"/>
      </xdr:nvSpPr>
      <xdr:spPr>
        <a:xfrm>
          <a:off x="22212300" y="97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113033</xdr:rowOff>
    </xdr:from>
    <xdr:to>
      <xdr:col>31</xdr:col>
      <xdr:colOff>85725</xdr:colOff>
      <xdr:row>58</xdr:row>
      <xdr:rowOff>43183</xdr:rowOff>
    </xdr:to>
    <xdr:sp macro="" textlink="">
      <xdr:nvSpPr>
        <xdr:cNvPr id="805" name="円/楕円 804"/>
        <xdr:cNvSpPr/>
      </xdr:nvSpPr>
      <xdr:spPr>
        <a:xfrm>
          <a:off x="21272500" y="98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59710</xdr:rowOff>
    </xdr:from>
    <xdr:ext cx="469744" cy="259045"/>
    <xdr:sp macro="" textlink="">
      <xdr:nvSpPr>
        <xdr:cNvPr id="806" name="テキスト ボックス 805"/>
        <xdr:cNvSpPr txBox="1"/>
      </xdr:nvSpPr>
      <xdr:spPr>
        <a:xfrm>
          <a:off x="21088427" y="966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94190</xdr:rowOff>
    </xdr:from>
    <xdr:to>
      <xdr:col>29</xdr:col>
      <xdr:colOff>568325</xdr:colOff>
      <xdr:row>58</xdr:row>
      <xdr:rowOff>24340</xdr:rowOff>
    </xdr:to>
    <xdr:sp macro="" textlink="">
      <xdr:nvSpPr>
        <xdr:cNvPr id="807" name="円/楕円 806"/>
        <xdr:cNvSpPr/>
      </xdr:nvSpPr>
      <xdr:spPr>
        <a:xfrm>
          <a:off x="20383500" y="9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40867</xdr:rowOff>
    </xdr:from>
    <xdr:ext cx="469744" cy="259045"/>
    <xdr:sp macro="" textlink="">
      <xdr:nvSpPr>
        <xdr:cNvPr id="808" name="テキスト ボックス 807"/>
        <xdr:cNvSpPr txBox="1"/>
      </xdr:nvSpPr>
      <xdr:spPr>
        <a:xfrm>
          <a:off x="20199427" y="96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89390</xdr:rowOff>
    </xdr:from>
    <xdr:to>
      <xdr:col>28</xdr:col>
      <xdr:colOff>365125</xdr:colOff>
      <xdr:row>58</xdr:row>
      <xdr:rowOff>19540</xdr:rowOff>
    </xdr:to>
    <xdr:sp macro="" textlink="">
      <xdr:nvSpPr>
        <xdr:cNvPr id="809" name="円/楕円 808"/>
        <xdr:cNvSpPr/>
      </xdr:nvSpPr>
      <xdr:spPr>
        <a:xfrm>
          <a:off x="19494500" y="98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36067</xdr:rowOff>
    </xdr:from>
    <xdr:ext cx="469744" cy="259045"/>
    <xdr:sp macro="" textlink="">
      <xdr:nvSpPr>
        <xdr:cNvPr id="810" name="テキスト ボックス 809"/>
        <xdr:cNvSpPr txBox="1"/>
      </xdr:nvSpPr>
      <xdr:spPr>
        <a:xfrm>
          <a:off x="19310427" y="96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114307</xdr:rowOff>
    </xdr:from>
    <xdr:to>
      <xdr:col>27</xdr:col>
      <xdr:colOff>161925</xdr:colOff>
      <xdr:row>59</xdr:row>
      <xdr:rowOff>44457</xdr:rowOff>
    </xdr:to>
    <xdr:sp macro="" textlink="">
      <xdr:nvSpPr>
        <xdr:cNvPr id="811" name="円/楕円 810"/>
        <xdr:cNvSpPr/>
      </xdr:nvSpPr>
      <xdr:spPr>
        <a:xfrm>
          <a:off x="18605500" y="100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35584</xdr:rowOff>
    </xdr:from>
    <xdr:ext cx="469744" cy="259045"/>
    <xdr:sp macro="" textlink="">
      <xdr:nvSpPr>
        <xdr:cNvPr id="812" name="テキスト ボックス 811"/>
        <xdr:cNvSpPr txBox="1"/>
      </xdr:nvSpPr>
      <xdr:spPr>
        <a:xfrm>
          <a:off x="18421427" y="101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106537</xdr:rowOff>
    </xdr:from>
    <xdr:to>
      <xdr:col>32</xdr:col>
      <xdr:colOff>187325</xdr:colOff>
      <xdr:row>72</xdr:row>
      <xdr:rowOff>109313</xdr:rowOff>
    </xdr:to>
    <xdr:cxnSp macro="">
      <xdr:nvCxnSpPr>
        <xdr:cNvPr id="844" name="直線コネクタ 843"/>
        <xdr:cNvCxnSpPr/>
      </xdr:nvCxnSpPr>
      <xdr:spPr>
        <a:xfrm flipV="1">
          <a:off x="21323300" y="12450937"/>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109313</xdr:rowOff>
    </xdr:from>
    <xdr:to>
      <xdr:col>31</xdr:col>
      <xdr:colOff>34925</xdr:colOff>
      <xdr:row>72</xdr:row>
      <xdr:rowOff>166512</xdr:rowOff>
    </xdr:to>
    <xdr:cxnSp macro="">
      <xdr:nvCxnSpPr>
        <xdr:cNvPr id="847" name="直線コネクタ 846"/>
        <xdr:cNvCxnSpPr/>
      </xdr:nvCxnSpPr>
      <xdr:spPr>
        <a:xfrm flipV="1">
          <a:off x="20434300" y="12453713"/>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73714</xdr:rowOff>
    </xdr:from>
    <xdr:to>
      <xdr:col>31</xdr:col>
      <xdr:colOff>85725</xdr:colOff>
      <xdr:row>76</xdr:row>
      <xdr:rowOff>3863</xdr:rowOff>
    </xdr:to>
    <xdr:sp macro="" textlink="">
      <xdr:nvSpPr>
        <xdr:cNvPr id="848" name="フローチャート : 判断 847"/>
        <xdr:cNvSpPr/>
      </xdr:nvSpPr>
      <xdr:spPr>
        <a:xfrm>
          <a:off x="21272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166442</xdr:rowOff>
    </xdr:from>
    <xdr:ext cx="534377" cy="259045"/>
    <xdr:sp macro="" textlink="">
      <xdr:nvSpPr>
        <xdr:cNvPr id="849" name="テキスト ボックス 848"/>
        <xdr:cNvSpPr txBox="1"/>
      </xdr:nvSpPr>
      <xdr:spPr>
        <a:xfrm>
          <a:off x="21056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166512</xdr:rowOff>
    </xdr:from>
    <xdr:to>
      <xdr:col>29</xdr:col>
      <xdr:colOff>517525</xdr:colOff>
      <xdr:row>73</xdr:row>
      <xdr:rowOff>44798</xdr:rowOff>
    </xdr:to>
    <xdr:cxnSp macro="">
      <xdr:nvCxnSpPr>
        <xdr:cNvPr id="850" name="直線コネクタ 849"/>
        <xdr:cNvCxnSpPr/>
      </xdr:nvCxnSpPr>
      <xdr:spPr>
        <a:xfrm flipV="1">
          <a:off x="19545300" y="12510912"/>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165694</xdr:rowOff>
    </xdr:from>
    <xdr:to>
      <xdr:col>29</xdr:col>
      <xdr:colOff>568325</xdr:colOff>
      <xdr:row>76</xdr:row>
      <xdr:rowOff>95844</xdr:rowOff>
    </xdr:to>
    <xdr:sp macro="" textlink="">
      <xdr:nvSpPr>
        <xdr:cNvPr id="851" name="フローチャート : 判断 850"/>
        <xdr:cNvSpPr/>
      </xdr:nvSpPr>
      <xdr:spPr>
        <a:xfrm>
          <a:off x="20383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86971</xdr:rowOff>
    </xdr:from>
    <xdr:ext cx="534377" cy="259045"/>
    <xdr:sp macro="" textlink="">
      <xdr:nvSpPr>
        <xdr:cNvPr id="852" name="テキスト ボックス 851"/>
        <xdr:cNvSpPr txBox="1"/>
      </xdr:nvSpPr>
      <xdr:spPr>
        <a:xfrm>
          <a:off x="20167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44798</xdr:rowOff>
    </xdr:from>
    <xdr:to>
      <xdr:col>28</xdr:col>
      <xdr:colOff>314325</xdr:colOff>
      <xdr:row>73</xdr:row>
      <xdr:rowOff>84411</xdr:rowOff>
    </xdr:to>
    <xdr:cxnSp macro="">
      <xdr:nvCxnSpPr>
        <xdr:cNvPr id="853" name="直線コネクタ 852"/>
        <xdr:cNvCxnSpPr/>
      </xdr:nvCxnSpPr>
      <xdr:spPr>
        <a:xfrm flipV="1">
          <a:off x="18656300" y="12560648"/>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16058</xdr:rowOff>
    </xdr:from>
    <xdr:to>
      <xdr:col>28</xdr:col>
      <xdr:colOff>365125</xdr:colOff>
      <xdr:row>76</xdr:row>
      <xdr:rowOff>117658</xdr:rowOff>
    </xdr:to>
    <xdr:sp macro="" textlink="">
      <xdr:nvSpPr>
        <xdr:cNvPr id="854" name="フローチャート : 判断 853"/>
        <xdr:cNvSpPr/>
      </xdr:nvSpPr>
      <xdr:spPr>
        <a:xfrm>
          <a:off x="19494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108785</xdr:rowOff>
    </xdr:from>
    <xdr:ext cx="534377" cy="259045"/>
    <xdr:sp macro="" textlink="">
      <xdr:nvSpPr>
        <xdr:cNvPr id="855" name="テキスト ボックス 854"/>
        <xdr:cNvSpPr txBox="1"/>
      </xdr:nvSpPr>
      <xdr:spPr>
        <a:xfrm>
          <a:off x="19278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34917</xdr:rowOff>
    </xdr:from>
    <xdr:to>
      <xdr:col>27</xdr:col>
      <xdr:colOff>161925</xdr:colOff>
      <xdr:row>76</xdr:row>
      <xdr:rowOff>136517</xdr:rowOff>
    </xdr:to>
    <xdr:sp macro="" textlink="">
      <xdr:nvSpPr>
        <xdr:cNvPr id="856" name="フローチャート : 判断 855"/>
        <xdr:cNvSpPr/>
      </xdr:nvSpPr>
      <xdr:spPr>
        <a:xfrm>
          <a:off x="18605500" y="1306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127644</xdr:rowOff>
    </xdr:from>
    <xdr:ext cx="534377" cy="259045"/>
    <xdr:sp macro="" textlink="">
      <xdr:nvSpPr>
        <xdr:cNvPr id="857" name="テキスト ボックス 856"/>
        <xdr:cNvSpPr txBox="1"/>
      </xdr:nvSpPr>
      <xdr:spPr>
        <a:xfrm>
          <a:off x="18389111" y="131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55737</xdr:rowOff>
    </xdr:from>
    <xdr:to>
      <xdr:col>32</xdr:col>
      <xdr:colOff>238125</xdr:colOff>
      <xdr:row>72</xdr:row>
      <xdr:rowOff>157337</xdr:rowOff>
    </xdr:to>
    <xdr:sp macro="" textlink="">
      <xdr:nvSpPr>
        <xdr:cNvPr id="863" name="円/楕円 862"/>
        <xdr:cNvSpPr/>
      </xdr:nvSpPr>
      <xdr:spPr>
        <a:xfrm>
          <a:off x="22110700" y="124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78614</xdr:rowOff>
    </xdr:from>
    <xdr:ext cx="534377" cy="259045"/>
    <xdr:sp macro="" textlink="">
      <xdr:nvSpPr>
        <xdr:cNvPr id="864" name="繰出金該当値テキスト"/>
        <xdr:cNvSpPr txBox="1"/>
      </xdr:nvSpPr>
      <xdr:spPr>
        <a:xfrm>
          <a:off x="22212300" y="1225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93,031</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58513</xdr:rowOff>
    </xdr:from>
    <xdr:to>
      <xdr:col>31</xdr:col>
      <xdr:colOff>85725</xdr:colOff>
      <xdr:row>72</xdr:row>
      <xdr:rowOff>160113</xdr:rowOff>
    </xdr:to>
    <xdr:sp macro="" textlink="">
      <xdr:nvSpPr>
        <xdr:cNvPr id="865" name="円/楕円 864"/>
        <xdr:cNvSpPr/>
      </xdr:nvSpPr>
      <xdr:spPr>
        <a:xfrm>
          <a:off x="21272500" y="124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5190</xdr:rowOff>
    </xdr:from>
    <xdr:ext cx="534377" cy="259045"/>
    <xdr:sp macro="" textlink="">
      <xdr:nvSpPr>
        <xdr:cNvPr id="866" name="テキスト ボックス 865"/>
        <xdr:cNvSpPr txBox="1"/>
      </xdr:nvSpPr>
      <xdr:spPr>
        <a:xfrm>
          <a:off x="21056111" y="121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115712</xdr:rowOff>
    </xdr:from>
    <xdr:to>
      <xdr:col>29</xdr:col>
      <xdr:colOff>568325</xdr:colOff>
      <xdr:row>73</xdr:row>
      <xdr:rowOff>45862</xdr:rowOff>
    </xdr:to>
    <xdr:sp macro="" textlink="">
      <xdr:nvSpPr>
        <xdr:cNvPr id="867" name="円/楕円 866"/>
        <xdr:cNvSpPr/>
      </xdr:nvSpPr>
      <xdr:spPr>
        <a:xfrm>
          <a:off x="20383500" y="12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62389</xdr:rowOff>
    </xdr:from>
    <xdr:ext cx="534377" cy="259045"/>
    <xdr:sp macro="" textlink="">
      <xdr:nvSpPr>
        <xdr:cNvPr id="868" name="テキスト ボックス 867"/>
        <xdr:cNvSpPr txBox="1"/>
      </xdr:nvSpPr>
      <xdr:spPr>
        <a:xfrm>
          <a:off x="20167111" y="12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165448</xdr:rowOff>
    </xdr:from>
    <xdr:to>
      <xdr:col>28</xdr:col>
      <xdr:colOff>365125</xdr:colOff>
      <xdr:row>73</xdr:row>
      <xdr:rowOff>95598</xdr:rowOff>
    </xdr:to>
    <xdr:sp macro="" textlink="">
      <xdr:nvSpPr>
        <xdr:cNvPr id="869" name="円/楕円 868"/>
        <xdr:cNvSpPr/>
      </xdr:nvSpPr>
      <xdr:spPr>
        <a:xfrm>
          <a:off x="19494500" y="12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112125</xdr:rowOff>
    </xdr:from>
    <xdr:ext cx="534377" cy="259045"/>
    <xdr:sp macro="" textlink="">
      <xdr:nvSpPr>
        <xdr:cNvPr id="870" name="テキスト ボックス 869"/>
        <xdr:cNvSpPr txBox="1"/>
      </xdr:nvSpPr>
      <xdr:spPr>
        <a:xfrm>
          <a:off x="19278111" y="12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33611</xdr:rowOff>
    </xdr:from>
    <xdr:to>
      <xdr:col>27</xdr:col>
      <xdr:colOff>161925</xdr:colOff>
      <xdr:row>73</xdr:row>
      <xdr:rowOff>135211</xdr:rowOff>
    </xdr:to>
    <xdr:sp macro="" textlink="">
      <xdr:nvSpPr>
        <xdr:cNvPr id="871" name="円/楕円 870"/>
        <xdr:cNvSpPr/>
      </xdr:nvSpPr>
      <xdr:spPr>
        <a:xfrm>
          <a:off x="18605500" y="125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151738</xdr:rowOff>
    </xdr:from>
    <xdr:ext cx="534377" cy="259045"/>
    <xdr:sp macro="" textlink="">
      <xdr:nvSpPr>
        <xdr:cNvPr id="872" name="テキスト ボックス 871"/>
        <xdr:cNvSpPr txBox="1"/>
      </xdr:nvSpPr>
      <xdr:spPr>
        <a:xfrm>
          <a:off x="18389111" y="1232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8" name="フローチャート :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5" name="テキスト ボックス 92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普通建設事業費は住民一人当たり約</a:t>
          </a:r>
          <a:r>
            <a:rPr kumimoji="1" lang="en-US" altLang="ja-JP" sz="1300">
              <a:latin typeface="ＭＳ Ｐゴシック"/>
            </a:rPr>
            <a:t>167</a:t>
          </a:r>
          <a:r>
            <a:rPr kumimoji="1" lang="ja-JP" altLang="en-US" sz="1300">
              <a:latin typeface="ＭＳ Ｐゴシック"/>
            </a:rPr>
            <a:t>千円となっており、各平均と比較して一人当たりコストが非常に高い状況となっている。これは近年の大型事業の執行等によるものであり、今後は公共施設等総合管理計画等により、施設の統廃合も検討しながら事業費の減少を目指すこととしている。</a:t>
          </a:r>
          <a:endParaRPr kumimoji="1" lang="en-US" altLang="ja-JP" sz="1300">
            <a:latin typeface="ＭＳ Ｐゴシック"/>
          </a:endParaRPr>
        </a:p>
        <a:p>
          <a:r>
            <a:rPr kumimoji="1" lang="ja-JP" altLang="en-US" sz="1300">
              <a:latin typeface="ＭＳ Ｐゴシック"/>
            </a:rPr>
            <a:t>繰出金は住民一人当たり約</a:t>
          </a:r>
          <a:r>
            <a:rPr kumimoji="1" lang="en-US" altLang="ja-JP" sz="1300">
              <a:latin typeface="ＭＳ Ｐゴシック"/>
            </a:rPr>
            <a:t>93</a:t>
          </a:r>
          <a:r>
            <a:rPr kumimoji="1" lang="ja-JP" altLang="en-US" sz="1300">
              <a:latin typeface="ＭＳ Ｐゴシック"/>
            </a:rPr>
            <a:t>千円となっており、平成</a:t>
          </a:r>
          <a:r>
            <a:rPr kumimoji="1" lang="en-US" altLang="ja-JP" sz="1300">
              <a:latin typeface="ＭＳ Ｐゴシック"/>
            </a:rPr>
            <a:t>24</a:t>
          </a:r>
          <a:r>
            <a:rPr kumimoji="1" lang="ja-JP" altLang="en-US" sz="1300">
              <a:latin typeface="ＭＳ Ｐゴシック"/>
            </a:rPr>
            <a:t>年度と比較すると</a:t>
          </a:r>
          <a:r>
            <a:rPr kumimoji="1" lang="en-US" altLang="ja-JP" sz="1300">
              <a:latin typeface="ＭＳ Ｐゴシック"/>
            </a:rPr>
            <a:t>10.1</a:t>
          </a:r>
          <a:r>
            <a:rPr kumimoji="1" lang="ja-JP" altLang="en-US" sz="1300">
              <a:latin typeface="ＭＳ Ｐゴシック"/>
            </a:rPr>
            <a:t>％増加している。これは高齢化による医療費及び介護サービス費増加に係る国民健康保険及び介護保険特会への繰出金増加などが主な要因である。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岡山県高梁市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31,939
31,249
546.99
26,076,226
25,329,056
596,678
14,118,243
32,165,164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89.4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53975</xdr:rowOff>
    </xdr:from>
    <xdr:to>
      <xdr:col>6</xdr:col>
      <xdr:colOff>511175</xdr:colOff>
      <xdr:row>34</xdr:row>
      <xdr:rowOff>165227</xdr:rowOff>
    </xdr:to>
    <xdr:cxnSp macro="">
      <xdr:nvCxnSpPr>
        <xdr:cNvPr id="61" name="直線コネクタ 60"/>
        <xdr:cNvCxnSpPr/>
      </xdr:nvCxnSpPr>
      <xdr:spPr>
        <a:xfrm>
          <a:off x="3797300" y="5883275"/>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53975</xdr:rowOff>
    </xdr:from>
    <xdr:to>
      <xdr:col>5</xdr:col>
      <xdr:colOff>358775</xdr:colOff>
      <xdr:row>34</xdr:row>
      <xdr:rowOff>122555</xdr:rowOff>
    </xdr:to>
    <xdr:cxnSp macro="">
      <xdr:nvCxnSpPr>
        <xdr:cNvPr id="64" name="直線コネクタ 63"/>
        <xdr:cNvCxnSpPr/>
      </xdr:nvCxnSpPr>
      <xdr:spPr>
        <a:xfrm flipV="1">
          <a:off x="2908300" y="58832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159910</xdr:rowOff>
    </xdr:from>
    <xdr:ext cx="469744" cy="259045"/>
    <xdr:sp macro="" textlink="">
      <xdr:nvSpPr>
        <xdr:cNvPr id="66" name="テキスト ボックス 65"/>
        <xdr:cNvSpPr txBox="1"/>
      </xdr:nvSpPr>
      <xdr:spPr>
        <a:xfrm>
          <a:off x="3562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122555</xdr:rowOff>
    </xdr:from>
    <xdr:to>
      <xdr:col>4</xdr:col>
      <xdr:colOff>155575</xdr:colOff>
      <xdr:row>34</xdr:row>
      <xdr:rowOff>162941</xdr:rowOff>
    </xdr:to>
    <xdr:cxnSp macro="">
      <xdr:nvCxnSpPr>
        <xdr:cNvPr id="67" name="直線コネクタ 66"/>
        <xdr:cNvCxnSpPr/>
      </xdr:nvCxnSpPr>
      <xdr:spPr>
        <a:xfrm flipV="1">
          <a:off x="2019300" y="595185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39514</xdr:rowOff>
    </xdr:from>
    <xdr:ext cx="469744" cy="259045"/>
    <xdr:sp macro="" textlink="">
      <xdr:nvSpPr>
        <xdr:cNvPr id="69" name="テキスト ボックス 68"/>
        <xdr:cNvSpPr txBox="1"/>
      </xdr:nvSpPr>
      <xdr:spPr>
        <a:xfrm>
          <a:off x="2673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85598</xdr:rowOff>
    </xdr:from>
    <xdr:to>
      <xdr:col>2</xdr:col>
      <xdr:colOff>638175</xdr:colOff>
      <xdr:row>34</xdr:row>
      <xdr:rowOff>162941</xdr:rowOff>
    </xdr:to>
    <xdr:cxnSp macro="">
      <xdr:nvCxnSpPr>
        <xdr:cNvPr id="70" name="直線コネクタ 69"/>
        <xdr:cNvCxnSpPr/>
      </xdr:nvCxnSpPr>
      <xdr:spPr>
        <a:xfrm>
          <a:off x="1130300" y="5914898"/>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50563</xdr:rowOff>
    </xdr:from>
    <xdr:ext cx="469744" cy="259045"/>
    <xdr:sp macro="" textlink="">
      <xdr:nvSpPr>
        <xdr:cNvPr id="72" name="テキスト ボックス 71"/>
        <xdr:cNvSpPr txBox="1"/>
      </xdr:nvSpPr>
      <xdr:spPr>
        <a:xfrm>
          <a:off x="1784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10939</xdr:rowOff>
    </xdr:from>
    <xdr:ext cx="469744" cy="259045"/>
    <xdr:sp macro="" textlink="">
      <xdr:nvSpPr>
        <xdr:cNvPr id="74" name="テキスト ボックス 73"/>
        <xdr:cNvSpPr txBox="1"/>
      </xdr:nvSpPr>
      <xdr:spPr>
        <a:xfrm>
          <a:off x="895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114427</xdr:rowOff>
    </xdr:from>
    <xdr:to>
      <xdr:col>6</xdr:col>
      <xdr:colOff>561975</xdr:colOff>
      <xdr:row>35</xdr:row>
      <xdr:rowOff>44577</xdr:rowOff>
    </xdr:to>
    <xdr:sp macro="" textlink="">
      <xdr:nvSpPr>
        <xdr:cNvPr id="80" name="円/楕円 79"/>
        <xdr:cNvSpPr/>
      </xdr:nvSpPr>
      <xdr:spPr>
        <a:xfrm>
          <a:off x="45847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137304</xdr:rowOff>
    </xdr:from>
    <xdr:ext cx="469744" cy="259045"/>
    <xdr:sp macro="" textlink="">
      <xdr:nvSpPr>
        <xdr:cNvPr id="81" name="議会費該当値テキスト"/>
        <xdr:cNvSpPr txBox="1"/>
      </xdr:nvSpPr>
      <xdr:spPr>
        <a:xfrm>
          <a:off x="4686300"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3175</xdr:rowOff>
    </xdr:from>
    <xdr:to>
      <xdr:col>5</xdr:col>
      <xdr:colOff>409575</xdr:colOff>
      <xdr:row>34</xdr:row>
      <xdr:rowOff>104775</xdr:rowOff>
    </xdr:to>
    <xdr:sp macro="" textlink="">
      <xdr:nvSpPr>
        <xdr:cNvPr id="82" name="円/楕円 81"/>
        <xdr:cNvSpPr/>
      </xdr:nvSpPr>
      <xdr:spPr>
        <a:xfrm>
          <a:off x="3746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121302</xdr:rowOff>
    </xdr:from>
    <xdr:ext cx="469744" cy="259045"/>
    <xdr:sp macro="" textlink="">
      <xdr:nvSpPr>
        <xdr:cNvPr id="83" name="テキスト ボックス 82"/>
        <xdr:cNvSpPr txBox="1"/>
      </xdr:nvSpPr>
      <xdr:spPr>
        <a:xfrm>
          <a:off x="3562427"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71755</xdr:rowOff>
    </xdr:from>
    <xdr:to>
      <xdr:col>4</xdr:col>
      <xdr:colOff>206375</xdr:colOff>
      <xdr:row>35</xdr:row>
      <xdr:rowOff>1905</xdr:rowOff>
    </xdr:to>
    <xdr:sp macro="" textlink="">
      <xdr:nvSpPr>
        <xdr:cNvPr id="84" name="円/楕円 83"/>
        <xdr:cNvSpPr/>
      </xdr:nvSpPr>
      <xdr:spPr>
        <a:xfrm>
          <a:off x="2857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18432</xdr:rowOff>
    </xdr:from>
    <xdr:ext cx="469744" cy="259045"/>
    <xdr:sp macro="" textlink="">
      <xdr:nvSpPr>
        <xdr:cNvPr id="85" name="テキスト ボックス 84"/>
        <xdr:cNvSpPr txBox="1"/>
      </xdr:nvSpPr>
      <xdr:spPr>
        <a:xfrm>
          <a:off x="2673427"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112141</xdr:rowOff>
    </xdr:from>
    <xdr:to>
      <xdr:col>3</xdr:col>
      <xdr:colOff>3175</xdr:colOff>
      <xdr:row>35</xdr:row>
      <xdr:rowOff>42291</xdr:rowOff>
    </xdr:to>
    <xdr:sp macro="" textlink="">
      <xdr:nvSpPr>
        <xdr:cNvPr id="86" name="円/楕円 85"/>
        <xdr:cNvSpPr/>
      </xdr:nvSpPr>
      <xdr:spPr>
        <a:xfrm>
          <a:off x="1968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58818</xdr:rowOff>
    </xdr:from>
    <xdr:ext cx="469744" cy="259045"/>
    <xdr:sp macro="" textlink="">
      <xdr:nvSpPr>
        <xdr:cNvPr id="87" name="テキスト ボックス 86"/>
        <xdr:cNvSpPr txBox="1"/>
      </xdr:nvSpPr>
      <xdr:spPr>
        <a:xfrm>
          <a:off x="1784427"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34798</xdr:rowOff>
    </xdr:from>
    <xdr:to>
      <xdr:col>1</xdr:col>
      <xdr:colOff>485775</xdr:colOff>
      <xdr:row>34</xdr:row>
      <xdr:rowOff>136398</xdr:rowOff>
    </xdr:to>
    <xdr:sp macro="" textlink="">
      <xdr:nvSpPr>
        <xdr:cNvPr id="88" name="円/楕円 87"/>
        <xdr:cNvSpPr/>
      </xdr:nvSpPr>
      <xdr:spPr>
        <a:xfrm>
          <a:off x="1079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152925</xdr:rowOff>
    </xdr:from>
    <xdr:ext cx="469744" cy="259045"/>
    <xdr:sp macro="" textlink="">
      <xdr:nvSpPr>
        <xdr:cNvPr id="89" name="テキスト ボックス 88"/>
        <xdr:cNvSpPr txBox="1"/>
      </xdr:nvSpPr>
      <xdr:spPr>
        <a:xfrm>
          <a:off x="895427"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21729</xdr:rowOff>
    </xdr:from>
    <xdr:to>
      <xdr:col>6</xdr:col>
      <xdr:colOff>511175</xdr:colOff>
      <xdr:row>55</xdr:row>
      <xdr:rowOff>142279</xdr:rowOff>
    </xdr:to>
    <xdr:cxnSp macro="">
      <xdr:nvCxnSpPr>
        <xdr:cNvPr id="116" name="直線コネクタ 115"/>
        <xdr:cNvCxnSpPr/>
      </xdr:nvCxnSpPr>
      <xdr:spPr>
        <a:xfrm>
          <a:off x="3797300" y="9451479"/>
          <a:ext cx="838200" cy="12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109827</xdr:rowOff>
    </xdr:from>
    <xdr:to>
      <xdr:col>5</xdr:col>
      <xdr:colOff>358775</xdr:colOff>
      <xdr:row>55</xdr:row>
      <xdr:rowOff>21729</xdr:rowOff>
    </xdr:to>
    <xdr:cxnSp macro="">
      <xdr:nvCxnSpPr>
        <xdr:cNvPr id="119" name="直線コネクタ 118"/>
        <xdr:cNvCxnSpPr/>
      </xdr:nvCxnSpPr>
      <xdr:spPr>
        <a:xfrm>
          <a:off x="2908300" y="9368127"/>
          <a:ext cx="889000" cy="8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34744</xdr:rowOff>
    </xdr:from>
    <xdr:to>
      <xdr:col>5</xdr:col>
      <xdr:colOff>409575</xdr:colOff>
      <xdr:row>56</xdr:row>
      <xdr:rowOff>136344</xdr:rowOff>
    </xdr:to>
    <xdr:sp macro="" textlink="">
      <xdr:nvSpPr>
        <xdr:cNvPr id="120" name="フローチャート : 判断 119"/>
        <xdr:cNvSpPr/>
      </xdr:nvSpPr>
      <xdr:spPr>
        <a:xfrm>
          <a:off x="3746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127471</xdr:rowOff>
    </xdr:from>
    <xdr:ext cx="534377" cy="259045"/>
    <xdr:sp macro="" textlink="">
      <xdr:nvSpPr>
        <xdr:cNvPr id="121" name="テキスト ボックス 120"/>
        <xdr:cNvSpPr txBox="1"/>
      </xdr:nvSpPr>
      <xdr:spPr>
        <a:xfrm>
          <a:off x="3530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109827</xdr:rowOff>
    </xdr:from>
    <xdr:to>
      <xdr:col>4</xdr:col>
      <xdr:colOff>155575</xdr:colOff>
      <xdr:row>54</xdr:row>
      <xdr:rowOff>147313</xdr:rowOff>
    </xdr:to>
    <xdr:cxnSp macro="">
      <xdr:nvCxnSpPr>
        <xdr:cNvPr id="122" name="直線コネクタ 121"/>
        <xdr:cNvCxnSpPr/>
      </xdr:nvCxnSpPr>
      <xdr:spPr>
        <a:xfrm flipV="1">
          <a:off x="2019300" y="9368127"/>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92635</xdr:rowOff>
    </xdr:from>
    <xdr:to>
      <xdr:col>4</xdr:col>
      <xdr:colOff>206375</xdr:colOff>
      <xdr:row>57</xdr:row>
      <xdr:rowOff>22785</xdr:rowOff>
    </xdr:to>
    <xdr:sp macro="" textlink="">
      <xdr:nvSpPr>
        <xdr:cNvPr id="123" name="フローチャート : 判断 122"/>
        <xdr:cNvSpPr/>
      </xdr:nvSpPr>
      <xdr:spPr>
        <a:xfrm>
          <a:off x="2857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13912</xdr:rowOff>
    </xdr:from>
    <xdr:ext cx="534377" cy="259045"/>
    <xdr:sp macro="" textlink="">
      <xdr:nvSpPr>
        <xdr:cNvPr id="124" name="テキスト ボックス 123"/>
        <xdr:cNvSpPr txBox="1"/>
      </xdr:nvSpPr>
      <xdr:spPr>
        <a:xfrm>
          <a:off x="2641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147313</xdr:rowOff>
    </xdr:from>
    <xdr:to>
      <xdr:col>2</xdr:col>
      <xdr:colOff>638175</xdr:colOff>
      <xdr:row>55</xdr:row>
      <xdr:rowOff>156557</xdr:rowOff>
    </xdr:to>
    <xdr:cxnSp macro="">
      <xdr:nvCxnSpPr>
        <xdr:cNvPr id="125" name="直線コネクタ 124"/>
        <xdr:cNvCxnSpPr/>
      </xdr:nvCxnSpPr>
      <xdr:spPr>
        <a:xfrm flipV="1">
          <a:off x="1130300" y="9405613"/>
          <a:ext cx="889000" cy="1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77955</xdr:rowOff>
    </xdr:from>
    <xdr:to>
      <xdr:col>3</xdr:col>
      <xdr:colOff>3175</xdr:colOff>
      <xdr:row>57</xdr:row>
      <xdr:rowOff>8105</xdr:rowOff>
    </xdr:to>
    <xdr:sp macro="" textlink="">
      <xdr:nvSpPr>
        <xdr:cNvPr id="126" name="フローチャート : 判断 125"/>
        <xdr:cNvSpPr/>
      </xdr:nvSpPr>
      <xdr:spPr>
        <a:xfrm>
          <a:off x="1968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170682</xdr:rowOff>
    </xdr:from>
    <xdr:ext cx="534377" cy="259045"/>
    <xdr:sp macro="" textlink="">
      <xdr:nvSpPr>
        <xdr:cNvPr id="127" name="テキスト ボックス 126"/>
        <xdr:cNvSpPr txBox="1"/>
      </xdr:nvSpPr>
      <xdr:spPr>
        <a:xfrm>
          <a:off x="1752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74416</xdr:rowOff>
    </xdr:from>
    <xdr:to>
      <xdr:col>1</xdr:col>
      <xdr:colOff>485775</xdr:colOff>
      <xdr:row>57</xdr:row>
      <xdr:rowOff>4566</xdr:rowOff>
    </xdr:to>
    <xdr:sp macro="" textlink="">
      <xdr:nvSpPr>
        <xdr:cNvPr id="128" name="フローチャート : 判断 127"/>
        <xdr:cNvSpPr/>
      </xdr:nvSpPr>
      <xdr:spPr>
        <a:xfrm>
          <a:off x="1079500" y="967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167143</xdr:rowOff>
    </xdr:from>
    <xdr:ext cx="534377" cy="259045"/>
    <xdr:sp macro="" textlink="">
      <xdr:nvSpPr>
        <xdr:cNvPr id="129" name="テキスト ボックス 128"/>
        <xdr:cNvSpPr txBox="1"/>
      </xdr:nvSpPr>
      <xdr:spPr>
        <a:xfrm>
          <a:off x="863111" y="97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91479</xdr:rowOff>
    </xdr:from>
    <xdr:to>
      <xdr:col>6</xdr:col>
      <xdr:colOff>561975</xdr:colOff>
      <xdr:row>56</xdr:row>
      <xdr:rowOff>21629</xdr:rowOff>
    </xdr:to>
    <xdr:sp macro="" textlink="">
      <xdr:nvSpPr>
        <xdr:cNvPr id="135" name="円/楕円 134"/>
        <xdr:cNvSpPr/>
      </xdr:nvSpPr>
      <xdr:spPr>
        <a:xfrm>
          <a:off x="4584700" y="95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114356</xdr:rowOff>
    </xdr:from>
    <xdr:ext cx="599010" cy="259045"/>
    <xdr:sp macro="" textlink="">
      <xdr:nvSpPr>
        <xdr:cNvPr id="136" name="総務費該当値テキスト"/>
        <xdr:cNvSpPr txBox="1"/>
      </xdr:nvSpPr>
      <xdr:spPr>
        <a:xfrm>
          <a:off x="4686300" y="93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111,936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142379</xdr:rowOff>
    </xdr:from>
    <xdr:to>
      <xdr:col>5</xdr:col>
      <xdr:colOff>409575</xdr:colOff>
      <xdr:row>55</xdr:row>
      <xdr:rowOff>72529</xdr:rowOff>
    </xdr:to>
    <xdr:sp macro="" textlink="">
      <xdr:nvSpPr>
        <xdr:cNvPr id="137" name="円/楕円 136"/>
        <xdr:cNvSpPr/>
      </xdr:nvSpPr>
      <xdr:spPr>
        <a:xfrm>
          <a:off x="3746500" y="94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89056</xdr:rowOff>
    </xdr:from>
    <xdr:ext cx="599010" cy="259045"/>
    <xdr:sp macro="" textlink="">
      <xdr:nvSpPr>
        <xdr:cNvPr id="138" name="テキスト ボックス 137"/>
        <xdr:cNvSpPr txBox="1"/>
      </xdr:nvSpPr>
      <xdr:spPr>
        <a:xfrm>
          <a:off x="3497794" y="917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138,303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59027</xdr:rowOff>
    </xdr:from>
    <xdr:to>
      <xdr:col>4</xdr:col>
      <xdr:colOff>206375</xdr:colOff>
      <xdr:row>54</xdr:row>
      <xdr:rowOff>160627</xdr:rowOff>
    </xdr:to>
    <xdr:sp macro="" textlink="">
      <xdr:nvSpPr>
        <xdr:cNvPr id="139" name="円/楕円 138"/>
        <xdr:cNvSpPr/>
      </xdr:nvSpPr>
      <xdr:spPr>
        <a:xfrm>
          <a:off x="2857500" y="9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5704</xdr:rowOff>
    </xdr:from>
    <xdr:ext cx="599010" cy="259045"/>
    <xdr:sp macro="" textlink="">
      <xdr:nvSpPr>
        <xdr:cNvPr id="140" name="テキスト ボックス 139"/>
        <xdr:cNvSpPr txBox="1"/>
      </xdr:nvSpPr>
      <xdr:spPr>
        <a:xfrm>
          <a:off x="2608794" y="909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96513</xdr:rowOff>
    </xdr:from>
    <xdr:to>
      <xdr:col>3</xdr:col>
      <xdr:colOff>3175</xdr:colOff>
      <xdr:row>55</xdr:row>
      <xdr:rowOff>26663</xdr:rowOff>
    </xdr:to>
    <xdr:sp macro="" textlink="">
      <xdr:nvSpPr>
        <xdr:cNvPr id="141" name="円/楕円 140"/>
        <xdr:cNvSpPr/>
      </xdr:nvSpPr>
      <xdr:spPr>
        <a:xfrm>
          <a:off x="1968500" y="93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43190</xdr:rowOff>
    </xdr:from>
    <xdr:ext cx="599010" cy="259045"/>
    <xdr:sp macro="" textlink="">
      <xdr:nvSpPr>
        <xdr:cNvPr id="142" name="テキスト ボックス 141"/>
        <xdr:cNvSpPr txBox="1"/>
      </xdr:nvSpPr>
      <xdr:spPr>
        <a:xfrm>
          <a:off x="1719794" y="913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105757</xdr:rowOff>
    </xdr:from>
    <xdr:to>
      <xdr:col>1</xdr:col>
      <xdr:colOff>485775</xdr:colOff>
      <xdr:row>56</xdr:row>
      <xdr:rowOff>35907</xdr:rowOff>
    </xdr:to>
    <xdr:sp macro="" textlink="">
      <xdr:nvSpPr>
        <xdr:cNvPr id="143" name="円/楕円 142"/>
        <xdr:cNvSpPr/>
      </xdr:nvSpPr>
      <xdr:spPr>
        <a:xfrm>
          <a:off x="1079500" y="9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52434</xdr:rowOff>
    </xdr:from>
    <xdr:ext cx="599010" cy="259045"/>
    <xdr:sp macro="" textlink="">
      <xdr:nvSpPr>
        <xdr:cNvPr id="144" name="テキスト ボックス 143"/>
        <xdr:cNvSpPr txBox="1"/>
      </xdr:nvSpPr>
      <xdr:spPr>
        <a:xfrm>
          <a:off x="830794" y="93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66836</xdr:rowOff>
    </xdr:from>
    <xdr:to>
      <xdr:col>6</xdr:col>
      <xdr:colOff>511175</xdr:colOff>
      <xdr:row>76</xdr:row>
      <xdr:rowOff>149859</xdr:rowOff>
    </xdr:to>
    <xdr:cxnSp macro="">
      <xdr:nvCxnSpPr>
        <xdr:cNvPr id="172" name="直線コネクタ 171"/>
        <xdr:cNvCxnSpPr/>
      </xdr:nvCxnSpPr>
      <xdr:spPr>
        <a:xfrm flipV="1">
          <a:off x="3797300" y="13097036"/>
          <a:ext cx="838200" cy="8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149859</xdr:rowOff>
    </xdr:from>
    <xdr:to>
      <xdr:col>5</xdr:col>
      <xdr:colOff>358775</xdr:colOff>
      <xdr:row>77</xdr:row>
      <xdr:rowOff>19369</xdr:rowOff>
    </xdr:to>
    <xdr:cxnSp macro="">
      <xdr:nvCxnSpPr>
        <xdr:cNvPr id="175" name="直線コネクタ 174"/>
        <xdr:cNvCxnSpPr/>
      </xdr:nvCxnSpPr>
      <xdr:spPr>
        <a:xfrm flipV="1">
          <a:off x="2908300" y="13180059"/>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170255</xdr:rowOff>
    </xdr:from>
    <xdr:to>
      <xdr:col>5</xdr:col>
      <xdr:colOff>409575</xdr:colOff>
      <xdr:row>77</xdr:row>
      <xdr:rowOff>100405</xdr:rowOff>
    </xdr:to>
    <xdr:sp macro="" textlink="">
      <xdr:nvSpPr>
        <xdr:cNvPr id="176" name="フローチャート : 判断 175"/>
        <xdr:cNvSpPr/>
      </xdr:nvSpPr>
      <xdr:spPr>
        <a:xfrm>
          <a:off x="3746500" y="132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91532</xdr:rowOff>
    </xdr:from>
    <xdr:ext cx="599010" cy="259045"/>
    <xdr:sp macro="" textlink="">
      <xdr:nvSpPr>
        <xdr:cNvPr id="177" name="テキスト ボックス 176"/>
        <xdr:cNvSpPr txBox="1"/>
      </xdr:nvSpPr>
      <xdr:spPr>
        <a:xfrm>
          <a:off x="3497794" y="132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19369</xdr:rowOff>
    </xdr:from>
    <xdr:to>
      <xdr:col>4</xdr:col>
      <xdr:colOff>155575</xdr:colOff>
      <xdr:row>77</xdr:row>
      <xdr:rowOff>59443</xdr:rowOff>
    </xdr:to>
    <xdr:cxnSp macro="">
      <xdr:nvCxnSpPr>
        <xdr:cNvPr id="178" name="直線コネクタ 177"/>
        <xdr:cNvCxnSpPr/>
      </xdr:nvCxnSpPr>
      <xdr:spPr>
        <a:xfrm flipV="1">
          <a:off x="2019300" y="13221019"/>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27251</xdr:rowOff>
    </xdr:from>
    <xdr:to>
      <xdr:col>4</xdr:col>
      <xdr:colOff>206375</xdr:colOff>
      <xdr:row>77</xdr:row>
      <xdr:rowOff>128851</xdr:rowOff>
    </xdr:to>
    <xdr:sp macro="" textlink="">
      <xdr:nvSpPr>
        <xdr:cNvPr id="179" name="フローチャート : 判断 178"/>
        <xdr:cNvSpPr/>
      </xdr:nvSpPr>
      <xdr:spPr>
        <a:xfrm>
          <a:off x="2857500" y="1322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119978</xdr:rowOff>
    </xdr:from>
    <xdr:ext cx="599010" cy="259045"/>
    <xdr:sp macro="" textlink="">
      <xdr:nvSpPr>
        <xdr:cNvPr id="180" name="テキスト ボックス 179"/>
        <xdr:cNvSpPr txBox="1"/>
      </xdr:nvSpPr>
      <xdr:spPr>
        <a:xfrm>
          <a:off x="2608794" y="1332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59443</xdr:rowOff>
    </xdr:from>
    <xdr:to>
      <xdr:col>2</xdr:col>
      <xdr:colOff>638175</xdr:colOff>
      <xdr:row>77</xdr:row>
      <xdr:rowOff>91013</xdr:rowOff>
    </xdr:to>
    <xdr:cxnSp macro="">
      <xdr:nvCxnSpPr>
        <xdr:cNvPr id="181" name="直線コネクタ 180"/>
        <xdr:cNvCxnSpPr/>
      </xdr:nvCxnSpPr>
      <xdr:spPr>
        <a:xfrm flipV="1">
          <a:off x="1130300" y="13261093"/>
          <a:ext cx="8890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62661</xdr:rowOff>
    </xdr:from>
    <xdr:to>
      <xdr:col>3</xdr:col>
      <xdr:colOff>3175</xdr:colOff>
      <xdr:row>77</xdr:row>
      <xdr:rowOff>164261</xdr:rowOff>
    </xdr:to>
    <xdr:sp macro="" textlink="">
      <xdr:nvSpPr>
        <xdr:cNvPr id="182" name="フローチャート : 判断 181"/>
        <xdr:cNvSpPr/>
      </xdr:nvSpPr>
      <xdr:spPr>
        <a:xfrm>
          <a:off x="1968500" y="132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155388</xdr:rowOff>
    </xdr:from>
    <xdr:ext cx="599010" cy="259045"/>
    <xdr:sp macro="" textlink="">
      <xdr:nvSpPr>
        <xdr:cNvPr id="183" name="テキスト ボックス 182"/>
        <xdr:cNvSpPr txBox="1"/>
      </xdr:nvSpPr>
      <xdr:spPr>
        <a:xfrm>
          <a:off x="1719794" y="133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99338</xdr:rowOff>
    </xdr:from>
    <xdr:to>
      <xdr:col>1</xdr:col>
      <xdr:colOff>485775</xdr:colOff>
      <xdr:row>78</xdr:row>
      <xdr:rowOff>29488</xdr:rowOff>
    </xdr:to>
    <xdr:sp macro="" textlink="">
      <xdr:nvSpPr>
        <xdr:cNvPr id="184" name="フローチャート : 判断 183"/>
        <xdr:cNvSpPr/>
      </xdr:nvSpPr>
      <xdr:spPr>
        <a:xfrm>
          <a:off x="1079500" y="133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20615</xdr:rowOff>
    </xdr:from>
    <xdr:ext cx="599010" cy="259045"/>
    <xdr:sp macro="" textlink="">
      <xdr:nvSpPr>
        <xdr:cNvPr id="185" name="テキスト ボックス 184"/>
        <xdr:cNvSpPr txBox="1"/>
      </xdr:nvSpPr>
      <xdr:spPr>
        <a:xfrm>
          <a:off x="830794" y="133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16036</xdr:rowOff>
    </xdr:from>
    <xdr:to>
      <xdr:col>6</xdr:col>
      <xdr:colOff>561975</xdr:colOff>
      <xdr:row>76</xdr:row>
      <xdr:rowOff>117636</xdr:rowOff>
    </xdr:to>
    <xdr:sp macro="" textlink="">
      <xdr:nvSpPr>
        <xdr:cNvPr id="191" name="円/楕円 190"/>
        <xdr:cNvSpPr/>
      </xdr:nvSpPr>
      <xdr:spPr>
        <a:xfrm>
          <a:off x="4584700" y="130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38913</xdr:rowOff>
    </xdr:from>
    <xdr:ext cx="599010" cy="259045"/>
    <xdr:sp macro="" textlink="">
      <xdr:nvSpPr>
        <xdr:cNvPr id="192" name="民生費該当値テキスト"/>
        <xdr:cNvSpPr txBox="1"/>
      </xdr:nvSpPr>
      <xdr:spPr>
        <a:xfrm>
          <a:off x="4686300" y="1289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190,937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99059</xdr:rowOff>
    </xdr:from>
    <xdr:to>
      <xdr:col>5</xdr:col>
      <xdr:colOff>409575</xdr:colOff>
      <xdr:row>77</xdr:row>
      <xdr:rowOff>29209</xdr:rowOff>
    </xdr:to>
    <xdr:sp macro="" textlink="">
      <xdr:nvSpPr>
        <xdr:cNvPr id="193" name="円/楕円 192"/>
        <xdr:cNvSpPr/>
      </xdr:nvSpPr>
      <xdr:spPr>
        <a:xfrm>
          <a:off x="3746500" y="131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45736</xdr:rowOff>
    </xdr:from>
    <xdr:ext cx="599010" cy="259045"/>
    <xdr:sp macro="" textlink="">
      <xdr:nvSpPr>
        <xdr:cNvPr id="194" name="テキスト ボックス 193"/>
        <xdr:cNvSpPr txBox="1"/>
      </xdr:nvSpPr>
      <xdr:spPr>
        <a:xfrm>
          <a:off x="3497794" y="129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140019</xdr:rowOff>
    </xdr:from>
    <xdr:to>
      <xdr:col>4</xdr:col>
      <xdr:colOff>206375</xdr:colOff>
      <xdr:row>77</xdr:row>
      <xdr:rowOff>70169</xdr:rowOff>
    </xdr:to>
    <xdr:sp macro="" textlink="">
      <xdr:nvSpPr>
        <xdr:cNvPr id="195" name="円/楕円 194"/>
        <xdr:cNvSpPr/>
      </xdr:nvSpPr>
      <xdr:spPr>
        <a:xfrm>
          <a:off x="2857500" y="131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86696</xdr:rowOff>
    </xdr:from>
    <xdr:ext cx="599010" cy="259045"/>
    <xdr:sp macro="" textlink="">
      <xdr:nvSpPr>
        <xdr:cNvPr id="196" name="テキスト ボックス 195"/>
        <xdr:cNvSpPr txBox="1"/>
      </xdr:nvSpPr>
      <xdr:spPr>
        <a:xfrm>
          <a:off x="2608794" y="1294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8643</xdr:rowOff>
    </xdr:from>
    <xdr:to>
      <xdr:col>3</xdr:col>
      <xdr:colOff>3175</xdr:colOff>
      <xdr:row>77</xdr:row>
      <xdr:rowOff>110243</xdr:rowOff>
    </xdr:to>
    <xdr:sp macro="" textlink="">
      <xdr:nvSpPr>
        <xdr:cNvPr id="197" name="円/楕円 196"/>
        <xdr:cNvSpPr/>
      </xdr:nvSpPr>
      <xdr:spPr>
        <a:xfrm>
          <a:off x="1968500" y="132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126770</xdr:rowOff>
    </xdr:from>
    <xdr:ext cx="599010" cy="259045"/>
    <xdr:sp macro="" textlink="">
      <xdr:nvSpPr>
        <xdr:cNvPr id="198" name="テキスト ボックス 197"/>
        <xdr:cNvSpPr txBox="1"/>
      </xdr:nvSpPr>
      <xdr:spPr>
        <a:xfrm>
          <a:off x="1719794" y="1298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40213</xdr:rowOff>
    </xdr:from>
    <xdr:to>
      <xdr:col>1</xdr:col>
      <xdr:colOff>485775</xdr:colOff>
      <xdr:row>77</xdr:row>
      <xdr:rowOff>141813</xdr:rowOff>
    </xdr:to>
    <xdr:sp macro="" textlink="">
      <xdr:nvSpPr>
        <xdr:cNvPr id="199" name="円/楕円 198"/>
        <xdr:cNvSpPr/>
      </xdr:nvSpPr>
      <xdr:spPr>
        <a:xfrm>
          <a:off x="1079500" y="132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158340</xdr:rowOff>
    </xdr:from>
    <xdr:ext cx="599010" cy="259045"/>
    <xdr:sp macro="" textlink="">
      <xdr:nvSpPr>
        <xdr:cNvPr id="200" name="テキスト ボックス 199"/>
        <xdr:cNvSpPr txBox="1"/>
      </xdr:nvSpPr>
      <xdr:spPr>
        <a:xfrm>
          <a:off x="830794" y="1301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153832</xdr:rowOff>
    </xdr:from>
    <xdr:to>
      <xdr:col>6</xdr:col>
      <xdr:colOff>511175</xdr:colOff>
      <xdr:row>95</xdr:row>
      <xdr:rowOff>166612</xdr:rowOff>
    </xdr:to>
    <xdr:cxnSp macro="">
      <xdr:nvCxnSpPr>
        <xdr:cNvPr id="225" name="直線コネクタ 224"/>
        <xdr:cNvCxnSpPr/>
      </xdr:nvCxnSpPr>
      <xdr:spPr>
        <a:xfrm>
          <a:off x="3797300" y="16441582"/>
          <a:ext cx="838200" cy="1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153832</xdr:rowOff>
    </xdr:from>
    <xdr:to>
      <xdr:col>5</xdr:col>
      <xdr:colOff>358775</xdr:colOff>
      <xdr:row>95</xdr:row>
      <xdr:rowOff>157211</xdr:rowOff>
    </xdr:to>
    <xdr:cxnSp macro="">
      <xdr:nvCxnSpPr>
        <xdr:cNvPr id="228" name="直線コネクタ 227"/>
        <xdr:cNvCxnSpPr/>
      </xdr:nvCxnSpPr>
      <xdr:spPr>
        <a:xfrm flipV="1">
          <a:off x="2908300" y="16441582"/>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37592</xdr:rowOff>
    </xdr:from>
    <xdr:to>
      <xdr:col>5</xdr:col>
      <xdr:colOff>409575</xdr:colOff>
      <xdr:row>96</xdr:row>
      <xdr:rowOff>139192</xdr:rowOff>
    </xdr:to>
    <xdr:sp macro="" textlink="">
      <xdr:nvSpPr>
        <xdr:cNvPr id="229" name="フローチャート : 判断 228"/>
        <xdr:cNvSpPr/>
      </xdr:nvSpPr>
      <xdr:spPr>
        <a:xfrm>
          <a:off x="3746500" y="164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130319</xdr:rowOff>
    </xdr:from>
    <xdr:ext cx="534377" cy="259045"/>
    <xdr:sp macro="" textlink="">
      <xdr:nvSpPr>
        <xdr:cNvPr id="230" name="テキスト ボックス 229"/>
        <xdr:cNvSpPr txBox="1"/>
      </xdr:nvSpPr>
      <xdr:spPr>
        <a:xfrm>
          <a:off x="3530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157211</xdr:rowOff>
    </xdr:from>
    <xdr:to>
      <xdr:col>4</xdr:col>
      <xdr:colOff>155575</xdr:colOff>
      <xdr:row>95</xdr:row>
      <xdr:rowOff>163629</xdr:rowOff>
    </xdr:to>
    <xdr:cxnSp macro="">
      <xdr:nvCxnSpPr>
        <xdr:cNvPr id="231" name="直線コネクタ 230"/>
        <xdr:cNvCxnSpPr/>
      </xdr:nvCxnSpPr>
      <xdr:spPr>
        <a:xfrm flipV="1">
          <a:off x="2019300" y="1644496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47552</xdr:rowOff>
    </xdr:from>
    <xdr:to>
      <xdr:col>4</xdr:col>
      <xdr:colOff>206375</xdr:colOff>
      <xdr:row>96</xdr:row>
      <xdr:rowOff>149152</xdr:rowOff>
    </xdr:to>
    <xdr:sp macro="" textlink="">
      <xdr:nvSpPr>
        <xdr:cNvPr id="232" name="フローチャート : 判断 231"/>
        <xdr:cNvSpPr/>
      </xdr:nvSpPr>
      <xdr:spPr>
        <a:xfrm>
          <a:off x="2857500" y="16506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140279</xdr:rowOff>
    </xdr:from>
    <xdr:ext cx="534377" cy="259045"/>
    <xdr:sp macro="" textlink="">
      <xdr:nvSpPr>
        <xdr:cNvPr id="233" name="テキスト ボックス 232"/>
        <xdr:cNvSpPr txBox="1"/>
      </xdr:nvSpPr>
      <xdr:spPr>
        <a:xfrm>
          <a:off x="2641111" y="16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108068</xdr:rowOff>
    </xdr:from>
    <xdr:to>
      <xdr:col>2</xdr:col>
      <xdr:colOff>638175</xdr:colOff>
      <xdr:row>95</xdr:row>
      <xdr:rowOff>163629</xdr:rowOff>
    </xdr:to>
    <xdr:cxnSp macro="">
      <xdr:nvCxnSpPr>
        <xdr:cNvPr id="234" name="直線コネクタ 233"/>
        <xdr:cNvCxnSpPr/>
      </xdr:nvCxnSpPr>
      <xdr:spPr>
        <a:xfrm>
          <a:off x="1130300" y="16395818"/>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53056</xdr:rowOff>
    </xdr:from>
    <xdr:to>
      <xdr:col>3</xdr:col>
      <xdr:colOff>3175</xdr:colOff>
      <xdr:row>96</xdr:row>
      <xdr:rowOff>154656</xdr:rowOff>
    </xdr:to>
    <xdr:sp macro="" textlink="">
      <xdr:nvSpPr>
        <xdr:cNvPr id="235" name="フローチャート : 判断 234"/>
        <xdr:cNvSpPr/>
      </xdr:nvSpPr>
      <xdr:spPr>
        <a:xfrm>
          <a:off x="1968500" y="165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145783</xdr:rowOff>
    </xdr:from>
    <xdr:ext cx="534377" cy="259045"/>
    <xdr:sp macro="" textlink="">
      <xdr:nvSpPr>
        <xdr:cNvPr id="236" name="テキスト ボックス 235"/>
        <xdr:cNvSpPr txBox="1"/>
      </xdr:nvSpPr>
      <xdr:spPr>
        <a:xfrm>
          <a:off x="1752111" y="166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48769</xdr:rowOff>
    </xdr:from>
    <xdr:to>
      <xdr:col>1</xdr:col>
      <xdr:colOff>485775</xdr:colOff>
      <xdr:row>96</xdr:row>
      <xdr:rowOff>150369</xdr:rowOff>
    </xdr:to>
    <xdr:sp macro="" textlink="">
      <xdr:nvSpPr>
        <xdr:cNvPr id="237" name="フローチャート : 判断 236"/>
        <xdr:cNvSpPr/>
      </xdr:nvSpPr>
      <xdr:spPr>
        <a:xfrm>
          <a:off x="1079500" y="1650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141496</xdr:rowOff>
    </xdr:from>
    <xdr:ext cx="534377" cy="259045"/>
    <xdr:sp macro="" textlink="">
      <xdr:nvSpPr>
        <xdr:cNvPr id="238" name="テキスト ボックス 237"/>
        <xdr:cNvSpPr txBox="1"/>
      </xdr:nvSpPr>
      <xdr:spPr>
        <a:xfrm>
          <a:off x="863111" y="166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115812</xdr:rowOff>
    </xdr:from>
    <xdr:to>
      <xdr:col>6</xdr:col>
      <xdr:colOff>561975</xdr:colOff>
      <xdr:row>96</xdr:row>
      <xdr:rowOff>45962</xdr:rowOff>
    </xdr:to>
    <xdr:sp macro="" textlink="">
      <xdr:nvSpPr>
        <xdr:cNvPr id="244" name="円/楕円 243"/>
        <xdr:cNvSpPr/>
      </xdr:nvSpPr>
      <xdr:spPr>
        <a:xfrm>
          <a:off x="4584700" y="164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138689</xdr:rowOff>
    </xdr:from>
    <xdr:ext cx="534377" cy="259045"/>
    <xdr:sp macro="" textlink="">
      <xdr:nvSpPr>
        <xdr:cNvPr id="245" name="衛生費該当値テキスト"/>
        <xdr:cNvSpPr txBox="1"/>
      </xdr:nvSpPr>
      <xdr:spPr>
        <a:xfrm>
          <a:off x="4686300" y="162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103032</xdr:rowOff>
    </xdr:from>
    <xdr:to>
      <xdr:col>5</xdr:col>
      <xdr:colOff>409575</xdr:colOff>
      <xdr:row>96</xdr:row>
      <xdr:rowOff>33182</xdr:rowOff>
    </xdr:to>
    <xdr:sp macro="" textlink="">
      <xdr:nvSpPr>
        <xdr:cNvPr id="246" name="円/楕円 245"/>
        <xdr:cNvSpPr/>
      </xdr:nvSpPr>
      <xdr:spPr>
        <a:xfrm>
          <a:off x="3746500" y="163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49709</xdr:rowOff>
    </xdr:from>
    <xdr:ext cx="534377" cy="259045"/>
    <xdr:sp macro="" textlink="">
      <xdr:nvSpPr>
        <xdr:cNvPr id="247" name="テキスト ボックス 246"/>
        <xdr:cNvSpPr txBox="1"/>
      </xdr:nvSpPr>
      <xdr:spPr>
        <a:xfrm>
          <a:off x="3530111" y="1616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106411</xdr:rowOff>
    </xdr:from>
    <xdr:to>
      <xdr:col>4</xdr:col>
      <xdr:colOff>206375</xdr:colOff>
      <xdr:row>96</xdr:row>
      <xdr:rowOff>36561</xdr:rowOff>
    </xdr:to>
    <xdr:sp macro="" textlink="">
      <xdr:nvSpPr>
        <xdr:cNvPr id="248" name="円/楕円 247"/>
        <xdr:cNvSpPr/>
      </xdr:nvSpPr>
      <xdr:spPr>
        <a:xfrm>
          <a:off x="2857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53088</xdr:rowOff>
    </xdr:from>
    <xdr:ext cx="534377" cy="259045"/>
    <xdr:sp macro="" textlink="">
      <xdr:nvSpPr>
        <xdr:cNvPr id="249" name="テキスト ボックス 248"/>
        <xdr:cNvSpPr txBox="1"/>
      </xdr:nvSpPr>
      <xdr:spPr>
        <a:xfrm>
          <a:off x="2641111" y="161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112829</xdr:rowOff>
    </xdr:from>
    <xdr:to>
      <xdr:col>3</xdr:col>
      <xdr:colOff>3175</xdr:colOff>
      <xdr:row>96</xdr:row>
      <xdr:rowOff>42979</xdr:rowOff>
    </xdr:to>
    <xdr:sp macro="" textlink="">
      <xdr:nvSpPr>
        <xdr:cNvPr id="250" name="円/楕円 249"/>
        <xdr:cNvSpPr/>
      </xdr:nvSpPr>
      <xdr:spPr>
        <a:xfrm>
          <a:off x="1968500" y="1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59506</xdr:rowOff>
    </xdr:from>
    <xdr:ext cx="534377" cy="259045"/>
    <xdr:sp macro="" textlink="">
      <xdr:nvSpPr>
        <xdr:cNvPr id="251" name="テキスト ボックス 250"/>
        <xdr:cNvSpPr txBox="1"/>
      </xdr:nvSpPr>
      <xdr:spPr>
        <a:xfrm>
          <a:off x="1752111" y="161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57268</xdr:rowOff>
    </xdr:from>
    <xdr:to>
      <xdr:col>1</xdr:col>
      <xdr:colOff>485775</xdr:colOff>
      <xdr:row>95</xdr:row>
      <xdr:rowOff>158868</xdr:rowOff>
    </xdr:to>
    <xdr:sp macro="" textlink="">
      <xdr:nvSpPr>
        <xdr:cNvPr id="252" name="円/楕円 251"/>
        <xdr:cNvSpPr/>
      </xdr:nvSpPr>
      <xdr:spPr>
        <a:xfrm>
          <a:off x="1079500" y="1634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3945</xdr:rowOff>
    </xdr:from>
    <xdr:ext cx="534377" cy="259045"/>
    <xdr:sp macro="" textlink="">
      <xdr:nvSpPr>
        <xdr:cNvPr id="253" name="テキスト ボックス 252"/>
        <xdr:cNvSpPr txBox="1"/>
      </xdr:nvSpPr>
      <xdr:spPr>
        <a:xfrm>
          <a:off x="863111" y="1612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64589</xdr:rowOff>
    </xdr:from>
    <xdr:to>
      <xdr:col>15</xdr:col>
      <xdr:colOff>180975</xdr:colOff>
      <xdr:row>36</xdr:row>
      <xdr:rowOff>70793</xdr:rowOff>
    </xdr:to>
    <xdr:cxnSp macro="">
      <xdr:nvCxnSpPr>
        <xdr:cNvPr id="284" name="直線コネクタ 283"/>
        <xdr:cNvCxnSpPr/>
      </xdr:nvCxnSpPr>
      <xdr:spPr>
        <a:xfrm>
          <a:off x="9639300" y="6236789"/>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13317</xdr:rowOff>
    </xdr:from>
    <xdr:to>
      <xdr:col>14</xdr:col>
      <xdr:colOff>28575</xdr:colOff>
      <xdr:row>36</xdr:row>
      <xdr:rowOff>64589</xdr:rowOff>
    </xdr:to>
    <xdr:cxnSp macro="">
      <xdr:nvCxnSpPr>
        <xdr:cNvPr id="287" name="直線コネクタ 286"/>
        <xdr:cNvCxnSpPr/>
      </xdr:nvCxnSpPr>
      <xdr:spPr>
        <a:xfrm>
          <a:off x="8750300" y="618551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155521</xdr:rowOff>
    </xdr:from>
    <xdr:to>
      <xdr:col>14</xdr:col>
      <xdr:colOff>79375</xdr:colOff>
      <xdr:row>37</xdr:row>
      <xdr:rowOff>85671</xdr:rowOff>
    </xdr:to>
    <xdr:sp macro="" textlink="">
      <xdr:nvSpPr>
        <xdr:cNvPr id="288" name="フローチャート : 判断 287"/>
        <xdr:cNvSpPr/>
      </xdr:nvSpPr>
      <xdr:spPr>
        <a:xfrm>
          <a:off x="9588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76798</xdr:rowOff>
    </xdr:from>
    <xdr:ext cx="469744" cy="259045"/>
    <xdr:sp macro="" textlink="">
      <xdr:nvSpPr>
        <xdr:cNvPr id="289" name="テキスト ボックス 288"/>
        <xdr:cNvSpPr txBox="1"/>
      </xdr:nvSpPr>
      <xdr:spPr>
        <a:xfrm>
          <a:off x="9404427"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67854</xdr:rowOff>
    </xdr:from>
    <xdr:to>
      <xdr:col>12</xdr:col>
      <xdr:colOff>511175</xdr:colOff>
      <xdr:row>36</xdr:row>
      <xdr:rowOff>13317</xdr:rowOff>
    </xdr:to>
    <xdr:cxnSp macro="">
      <xdr:nvCxnSpPr>
        <xdr:cNvPr id="290" name="直線コネクタ 289"/>
        <xdr:cNvCxnSpPr/>
      </xdr:nvCxnSpPr>
      <xdr:spPr>
        <a:xfrm>
          <a:off x="7861300" y="5897154"/>
          <a:ext cx="889000" cy="2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18034</xdr:rowOff>
    </xdr:from>
    <xdr:to>
      <xdr:col>12</xdr:col>
      <xdr:colOff>561975</xdr:colOff>
      <xdr:row>36</xdr:row>
      <xdr:rowOff>119634</xdr:rowOff>
    </xdr:to>
    <xdr:sp macro="" textlink="">
      <xdr:nvSpPr>
        <xdr:cNvPr id="291" name="フローチャート : 判断 290"/>
        <xdr:cNvSpPr/>
      </xdr:nvSpPr>
      <xdr:spPr>
        <a:xfrm>
          <a:off x="8699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110761</xdr:rowOff>
    </xdr:from>
    <xdr:ext cx="469744" cy="259045"/>
    <xdr:sp macro="" textlink="">
      <xdr:nvSpPr>
        <xdr:cNvPr id="292" name="テキスト ボックス 291"/>
        <xdr:cNvSpPr txBox="1"/>
      </xdr:nvSpPr>
      <xdr:spPr>
        <a:xfrm>
          <a:off x="8515427"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67854</xdr:rowOff>
    </xdr:from>
    <xdr:to>
      <xdr:col>11</xdr:col>
      <xdr:colOff>307975</xdr:colOff>
      <xdr:row>34</xdr:row>
      <xdr:rowOff>150477</xdr:rowOff>
    </xdr:to>
    <xdr:cxnSp macro="">
      <xdr:nvCxnSpPr>
        <xdr:cNvPr id="293" name="直線コネクタ 292"/>
        <xdr:cNvCxnSpPr/>
      </xdr:nvCxnSpPr>
      <xdr:spPr>
        <a:xfrm flipV="1">
          <a:off x="6972300" y="5897154"/>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145723</xdr:rowOff>
    </xdr:from>
    <xdr:to>
      <xdr:col>11</xdr:col>
      <xdr:colOff>358775</xdr:colOff>
      <xdr:row>35</xdr:row>
      <xdr:rowOff>75873</xdr:rowOff>
    </xdr:to>
    <xdr:sp macro="" textlink="">
      <xdr:nvSpPr>
        <xdr:cNvPr id="294" name="フローチャート : 判断 293"/>
        <xdr:cNvSpPr/>
      </xdr:nvSpPr>
      <xdr:spPr>
        <a:xfrm>
          <a:off x="7810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67000</xdr:rowOff>
    </xdr:from>
    <xdr:ext cx="469744" cy="259045"/>
    <xdr:sp macro="" textlink="">
      <xdr:nvSpPr>
        <xdr:cNvPr id="295" name="テキスト ボックス 294"/>
        <xdr:cNvSpPr txBox="1"/>
      </xdr:nvSpPr>
      <xdr:spPr>
        <a:xfrm>
          <a:off x="7626427" y="606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19993</xdr:rowOff>
    </xdr:from>
    <xdr:to>
      <xdr:col>10</xdr:col>
      <xdr:colOff>155575</xdr:colOff>
      <xdr:row>34</xdr:row>
      <xdr:rowOff>121593</xdr:rowOff>
    </xdr:to>
    <xdr:sp macro="" textlink="">
      <xdr:nvSpPr>
        <xdr:cNvPr id="296" name="フローチャート : 判断 295"/>
        <xdr:cNvSpPr/>
      </xdr:nvSpPr>
      <xdr:spPr>
        <a:xfrm>
          <a:off x="6921500" y="584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138120</xdr:rowOff>
    </xdr:from>
    <xdr:ext cx="469744" cy="259045"/>
    <xdr:sp macro="" textlink="">
      <xdr:nvSpPr>
        <xdr:cNvPr id="297" name="テキスト ボックス 296"/>
        <xdr:cNvSpPr txBox="1"/>
      </xdr:nvSpPr>
      <xdr:spPr>
        <a:xfrm>
          <a:off x="6737427"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19993</xdr:rowOff>
    </xdr:from>
    <xdr:to>
      <xdr:col>15</xdr:col>
      <xdr:colOff>231775</xdr:colOff>
      <xdr:row>36</xdr:row>
      <xdr:rowOff>121593</xdr:rowOff>
    </xdr:to>
    <xdr:sp macro="" textlink="">
      <xdr:nvSpPr>
        <xdr:cNvPr id="303" name="円/楕円 302"/>
        <xdr:cNvSpPr/>
      </xdr:nvSpPr>
      <xdr:spPr>
        <a:xfrm>
          <a:off x="104267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42870</xdr:rowOff>
    </xdr:from>
    <xdr:ext cx="469744" cy="259045"/>
    <xdr:sp macro="" textlink="">
      <xdr:nvSpPr>
        <xdr:cNvPr id="304" name="労働費該当値テキスト"/>
        <xdr:cNvSpPr txBox="1"/>
      </xdr:nvSpPr>
      <xdr:spPr>
        <a:xfrm>
          <a:off x="10528300" y="604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13789</xdr:rowOff>
    </xdr:from>
    <xdr:to>
      <xdr:col>14</xdr:col>
      <xdr:colOff>79375</xdr:colOff>
      <xdr:row>36</xdr:row>
      <xdr:rowOff>115389</xdr:rowOff>
    </xdr:to>
    <xdr:sp macro="" textlink="">
      <xdr:nvSpPr>
        <xdr:cNvPr id="305" name="円/楕円 304"/>
        <xdr:cNvSpPr/>
      </xdr:nvSpPr>
      <xdr:spPr>
        <a:xfrm>
          <a:off x="9588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131916</xdr:rowOff>
    </xdr:from>
    <xdr:ext cx="469744" cy="259045"/>
    <xdr:sp macro="" textlink="">
      <xdr:nvSpPr>
        <xdr:cNvPr id="306" name="テキスト ボックス 305"/>
        <xdr:cNvSpPr txBox="1"/>
      </xdr:nvSpPr>
      <xdr:spPr>
        <a:xfrm>
          <a:off x="9404427" y="59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133967</xdr:rowOff>
    </xdr:from>
    <xdr:to>
      <xdr:col>12</xdr:col>
      <xdr:colOff>561975</xdr:colOff>
      <xdr:row>36</xdr:row>
      <xdr:rowOff>64117</xdr:rowOff>
    </xdr:to>
    <xdr:sp macro="" textlink="">
      <xdr:nvSpPr>
        <xdr:cNvPr id="307" name="円/楕円 306"/>
        <xdr:cNvSpPr/>
      </xdr:nvSpPr>
      <xdr:spPr>
        <a:xfrm>
          <a:off x="8699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80644</xdr:rowOff>
    </xdr:from>
    <xdr:ext cx="469744" cy="259045"/>
    <xdr:sp macro="" textlink="">
      <xdr:nvSpPr>
        <xdr:cNvPr id="308" name="テキスト ボックス 307"/>
        <xdr:cNvSpPr txBox="1"/>
      </xdr:nvSpPr>
      <xdr:spPr>
        <a:xfrm>
          <a:off x="8515427"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17054</xdr:rowOff>
    </xdr:from>
    <xdr:to>
      <xdr:col>11</xdr:col>
      <xdr:colOff>358775</xdr:colOff>
      <xdr:row>34</xdr:row>
      <xdr:rowOff>118654</xdr:rowOff>
    </xdr:to>
    <xdr:sp macro="" textlink="">
      <xdr:nvSpPr>
        <xdr:cNvPr id="309" name="円/楕円 308"/>
        <xdr:cNvSpPr/>
      </xdr:nvSpPr>
      <xdr:spPr>
        <a:xfrm>
          <a:off x="7810500" y="58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135181</xdr:rowOff>
    </xdr:from>
    <xdr:ext cx="469744" cy="259045"/>
    <xdr:sp macro="" textlink="">
      <xdr:nvSpPr>
        <xdr:cNvPr id="310" name="テキスト ボックス 309"/>
        <xdr:cNvSpPr txBox="1"/>
      </xdr:nvSpPr>
      <xdr:spPr>
        <a:xfrm>
          <a:off x="7626427"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99677</xdr:rowOff>
    </xdr:from>
    <xdr:to>
      <xdr:col>10</xdr:col>
      <xdr:colOff>155575</xdr:colOff>
      <xdr:row>35</xdr:row>
      <xdr:rowOff>29827</xdr:rowOff>
    </xdr:to>
    <xdr:sp macro="" textlink="">
      <xdr:nvSpPr>
        <xdr:cNvPr id="311" name="円/楕円 310"/>
        <xdr:cNvSpPr/>
      </xdr:nvSpPr>
      <xdr:spPr>
        <a:xfrm>
          <a:off x="6921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20954</xdr:rowOff>
    </xdr:from>
    <xdr:ext cx="469744" cy="259045"/>
    <xdr:sp macro="" textlink="">
      <xdr:nvSpPr>
        <xdr:cNvPr id="312" name="テキスト ボックス 311"/>
        <xdr:cNvSpPr txBox="1"/>
      </xdr:nvSpPr>
      <xdr:spPr>
        <a:xfrm>
          <a:off x="6737427" y="60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47396</xdr:rowOff>
    </xdr:from>
    <xdr:to>
      <xdr:col>15</xdr:col>
      <xdr:colOff>180975</xdr:colOff>
      <xdr:row>56</xdr:row>
      <xdr:rowOff>88074</xdr:rowOff>
    </xdr:to>
    <xdr:cxnSp macro="">
      <xdr:nvCxnSpPr>
        <xdr:cNvPr id="341" name="直線コネクタ 340"/>
        <xdr:cNvCxnSpPr/>
      </xdr:nvCxnSpPr>
      <xdr:spPr>
        <a:xfrm flipV="1">
          <a:off x="9639300" y="9648596"/>
          <a:ext cx="8382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88074</xdr:rowOff>
    </xdr:from>
    <xdr:to>
      <xdr:col>14</xdr:col>
      <xdr:colOff>28575</xdr:colOff>
      <xdr:row>56</xdr:row>
      <xdr:rowOff>94170</xdr:rowOff>
    </xdr:to>
    <xdr:cxnSp macro="">
      <xdr:nvCxnSpPr>
        <xdr:cNvPr id="344" name="直線コネクタ 343"/>
        <xdr:cNvCxnSpPr/>
      </xdr:nvCxnSpPr>
      <xdr:spPr>
        <a:xfrm flipV="1">
          <a:off x="8750300" y="96892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84786</xdr:rowOff>
    </xdr:from>
    <xdr:to>
      <xdr:col>14</xdr:col>
      <xdr:colOff>79375</xdr:colOff>
      <xdr:row>57</xdr:row>
      <xdr:rowOff>14936</xdr:rowOff>
    </xdr:to>
    <xdr:sp macro="" textlink="">
      <xdr:nvSpPr>
        <xdr:cNvPr id="345" name="フローチャート : 判断 344"/>
        <xdr:cNvSpPr/>
      </xdr:nvSpPr>
      <xdr:spPr>
        <a:xfrm>
          <a:off x="9588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6063</xdr:rowOff>
    </xdr:from>
    <xdr:ext cx="534377" cy="259045"/>
    <xdr:sp macro="" textlink="">
      <xdr:nvSpPr>
        <xdr:cNvPr id="346" name="テキスト ボックス 345"/>
        <xdr:cNvSpPr txBox="1"/>
      </xdr:nvSpPr>
      <xdr:spPr>
        <a:xfrm>
          <a:off x="9372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91046</xdr:rowOff>
    </xdr:from>
    <xdr:to>
      <xdr:col>12</xdr:col>
      <xdr:colOff>511175</xdr:colOff>
      <xdr:row>56</xdr:row>
      <xdr:rowOff>94170</xdr:rowOff>
    </xdr:to>
    <xdr:cxnSp macro="">
      <xdr:nvCxnSpPr>
        <xdr:cNvPr id="347" name="直線コネクタ 346"/>
        <xdr:cNvCxnSpPr/>
      </xdr:nvCxnSpPr>
      <xdr:spPr>
        <a:xfrm>
          <a:off x="7861300" y="969224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48" name="フローチャート : 判断 347"/>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69981</xdr:rowOff>
    </xdr:from>
    <xdr:ext cx="534377" cy="259045"/>
    <xdr:sp macro="" textlink="">
      <xdr:nvSpPr>
        <xdr:cNvPr id="349" name="テキスト ボックス 348"/>
        <xdr:cNvSpPr txBox="1"/>
      </xdr:nvSpPr>
      <xdr:spPr>
        <a:xfrm>
          <a:off x="8483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91046</xdr:rowOff>
    </xdr:from>
    <xdr:to>
      <xdr:col>11</xdr:col>
      <xdr:colOff>307975</xdr:colOff>
      <xdr:row>56</xdr:row>
      <xdr:rowOff>137820</xdr:rowOff>
    </xdr:to>
    <xdr:cxnSp macro="">
      <xdr:nvCxnSpPr>
        <xdr:cNvPr id="350" name="直線コネクタ 349"/>
        <xdr:cNvCxnSpPr/>
      </xdr:nvCxnSpPr>
      <xdr:spPr>
        <a:xfrm flipV="1">
          <a:off x="6972300" y="9692246"/>
          <a:ext cx="8890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1" name="フローチャート : 判断 350"/>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72610</xdr:rowOff>
    </xdr:from>
    <xdr:ext cx="534377" cy="259045"/>
    <xdr:sp macro="" textlink="">
      <xdr:nvSpPr>
        <xdr:cNvPr id="352" name="テキスト ボックス 351"/>
        <xdr:cNvSpPr txBox="1"/>
      </xdr:nvSpPr>
      <xdr:spPr>
        <a:xfrm>
          <a:off x="7594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53" name="フローチャート : 判断 352"/>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87952</xdr:rowOff>
    </xdr:from>
    <xdr:ext cx="534377" cy="259045"/>
    <xdr:sp macro="" textlink="">
      <xdr:nvSpPr>
        <xdr:cNvPr id="354" name="テキスト ボックス 353"/>
        <xdr:cNvSpPr txBox="1"/>
      </xdr:nvSpPr>
      <xdr:spPr>
        <a:xfrm>
          <a:off x="6705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168046</xdr:rowOff>
    </xdr:from>
    <xdr:to>
      <xdr:col>15</xdr:col>
      <xdr:colOff>231775</xdr:colOff>
      <xdr:row>56</xdr:row>
      <xdr:rowOff>98196</xdr:rowOff>
    </xdr:to>
    <xdr:sp macro="" textlink="">
      <xdr:nvSpPr>
        <xdr:cNvPr id="360" name="円/楕円 359"/>
        <xdr:cNvSpPr/>
      </xdr:nvSpPr>
      <xdr:spPr>
        <a:xfrm>
          <a:off x="104267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19473</xdr:rowOff>
    </xdr:from>
    <xdr:ext cx="534377" cy="259045"/>
    <xdr:sp macro="" textlink="">
      <xdr:nvSpPr>
        <xdr:cNvPr id="361" name="農林水産業費該当値テキスト"/>
        <xdr:cNvSpPr txBox="1"/>
      </xdr:nvSpPr>
      <xdr:spPr>
        <a:xfrm>
          <a:off x="10528300" y="94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37274</xdr:rowOff>
    </xdr:from>
    <xdr:to>
      <xdr:col>14</xdr:col>
      <xdr:colOff>79375</xdr:colOff>
      <xdr:row>56</xdr:row>
      <xdr:rowOff>138874</xdr:rowOff>
    </xdr:to>
    <xdr:sp macro="" textlink="">
      <xdr:nvSpPr>
        <xdr:cNvPr id="362" name="円/楕円 361"/>
        <xdr:cNvSpPr/>
      </xdr:nvSpPr>
      <xdr:spPr>
        <a:xfrm>
          <a:off x="95885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155401</xdr:rowOff>
    </xdr:from>
    <xdr:ext cx="534377" cy="259045"/>
    <xdr:sp macro="" textlink="">
      <xdr:nvSpPr>
        <xdr:cNvPr id="363" name="テキスト ボックス 362"/>
        <xdr:cNvSpPr txBox="1"/>
      </xdr:nvSpPr>
      <xdr:spPr>
        <a:xfrm>
          <a:off x="9372111" y="9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43370</xdr:rowOff>
    </xdr:from>
    <xdr:to>
      <xdr:col>12</xdr:col>
      <xdr:colOff>561975</xdr:colOff>
      <xdr:row>56</xdr:row>
      <xdr:rowOff>144970</xdr:rowOff>
    </xdr:to>
    <xdr:sp macro="" textlink="">
      <xdr:nvSpPr>
        <xdr:cNvPr id="364" name="円/楕円 363"/>
        <xdr:cNvSpPr/>
      </xdr:nvSpPr>
      <xdr:spPr>
        <a:xfrm>
          <a:off x="86995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161497</xdr:rowOff>
    </xdr:from>
    <xdr:ext cx="534377" cy="259045"/>
    <xdr:sp macro="" textlink="">
      <xdr:nvSpPr>
        <xdr:cNvPr id="365" name="テキスト ボックス 364"/>
        <xdr:cNvSpPr txBox="1"/>
      </xdr:nvSpPr>
      <xdr:spPr>
        <a:xfrm>
          <a:off x="8483111" y="94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40246</xdr:rowOff>
    </xdr:from>
    <xdr:to>
      <xdr:col>11</xdr:col>
      <xdr:colOff>358775</xdr:colOff>
      <xdr:row>56</xdr:row>
      <xdr:rowOff>141846</xdr:rowOff>
    </xdr:to>
    <xdr:sp macro="" textlink="">
      <xdr:nvSpPr>
        <xdr:cNvPr id="366" name="円/楕円 365"/>
        <xdr:cNvSpPr/>
      </xdr:nvSpPr>
      <xdr:spPr>
        <a:xfrm>
          <a:off x="7810500" y="96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158373</xdr:rowOff>
    </xdr:from>
    <xdr:ext cx="534377" cy="259045"/>
    <xdr:sp macro="" textlink="">
      <xdr:nvSpPr>
        <xdr:cNvPr id="367" name="テキスト ボックス 366"/>
        <xdr:cNvSpPr txBox="1"/>
      </xdr:nvSpPr>
      <xdr:spPr>
        <a:xfrm>
          <a:off x="7594111" y="94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87020</xdr:rowOff>
    </xdr:from>
    <xdr:to>
      <xdr:col>10</xdr:col>
      <xdr:colOff>155575</xdr:colOff>
      <xdr:row>57</xdr:row>
      <xdr:rowOff>17170</xdr:rowOff>
    </xdr:to>
    <xdr:sp macro="" textlink="">
      <xdr:nvSpPr>
        <xdr:cNvPr id="368" name="円/楕円 367"/>
        <xdr:cNvSpPr/>
      </xdr:nvSpPr>
      <xdr:spPr>
        <a:xfrm>
          <a:off x="6921500" y="96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33697</xdr:rowOff>
    </xdr:from>
    <xdr:ext cx="534377" cy="259045"/>
    <xdr:sp macro="" textlink="">
      <xdr:nvSpPr>
        <xdr:cNvPr id="369" name="テキスト ボックス 368"/>
        <xdr:cNvSpPr txBox="1"/>
      </xdr:nvSpPr>
      <xdr:spPr>
        <a:xfrm>
          <a:off x="6705111" y="94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141630</xdr:rowOff>
    </xdr:from>
    <xdr:to>
      <xdr:col>15</xdr:col>
      <xdr:colOff>180975</xdr:colOff>
      <xdr:row>78</xdr:row>
      <xdr:rowOff>51003</xdr:rowOff>
    </xdr:to>
    <xdr:cxnSp macro="">
      <xdr:nvCxnSpPr>
        <xdr:cNvPr id="398" name="直線コネクタ 397"/>
        <xdr:cNvCxnSpPr/>
      </xdr:nvCxnSpPr>
      <xdr:spPr>
        <a:xfrm>
          <a:off x="9639300" y="13343280"/>
          <a:ext cx="8382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141630</xdr:rowOff>
    </xdr:from>
    <xdr:to>
      <xdr:col>14</xdr:col>
      <xdr:colOff>28575</xdr:colOff>
      <xdr:row>78</xdr:row>
      <xdr:rowOff>64605</xdr:rowOff>
    </xdr:to>
    <xdr:cxnSp macro="">
      <xdr:nvCxnSpPr>
        <xdr:cNvPr id="401" name="直線コネクタ 400"/>
        <xdr:cNvCxnSpPr/>
      </xdr:nvCxnSpPr>
      <xdr:spPr>
        <a:xfrm flipV="1">
          <a:off x="8750300" y="13343280"/>
          <a:ext cx="889000" cy="9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02" name="フローチャート : 判断 401"/>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55427</xdr:rowOff>
    </xdr:from>
    <xdr:ext cx="534377" cy="259045"/>
    <xdr:sp macro="" textlink="">
      <xdr:nvSpPr>
        <xdr:cNvPr id="403" name="テキスト ボックス 402"/>
        <xdr:cNvSpPr txBox="1"/>
      </xdr:nvSpPr>
      <xdr:spPr>
        <a:xfrm>
          <a:off x="9372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64605</xdr:rowOff>
    </xdr:from>
    <xdr:to>
      <xdr:col>12</xdr:col>
      <xdr:colOff>511175</xdr:colOff>
      <xdr:row>78</xdr:row>
      <xdr:rowOff>115215</xdr:rowOff>
    </xdr:to>
    <xdr:cxnSp macro="">
      <xdr:nvCxnSpPr>
        <xdr:cNvPr id="404" name="直線コネクタ 403"/>
        <xdr:cNvCxnSpPr/>
      </xdr:nvCxnSpPr>
      <xdr:spPr>
        <a:xfrm flipV="1">
          <a:off x="7861300" y="13437705"/>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05" name="フローチャート : 判断 404"/>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06" name="テキスト ボックス 405"/>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115215</xdr:rowOff>
    </xdr:from>
    <xdr:to>
      <xdr:col>11</xdr:col>
      <xdr:colOff>307975</xdr:colOff>
      <xdr:row>78</xdr:row>
      <xdr:rowOff>117335</xdr:rowOff>
    </xdr:to>
    <xdr:cxnSp macro="">
      <xdr:nvCxnSpPr>
        <xdr:cNvPr id="407" name="直線コネクタ 406"/>
        <xdr:cNvCxnSpPr/>
      </xdr:nvCxnSpPr>
      <xdr:spPr>
        <a:xfrm flipV="1">
          <a:off x="6972300" y="13488315"/>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08" name="フローチャート : 判断 407"/>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118890</xdr:rowOff>
    </xdr:from>
    <xdr:ext cx="534377" cy="259045"/>
    <xdr:sp macro="" textlink="">
      <xdr:nvSpPr>
        <xdr:cNvPr id="409" name="テキスト ボックス 408"/>
        <xdr:cNvSpPr txBox="1"/>
      </xdr:nvSpPr>
      <xdr:spPr>
        <a:xfrm>
          <a:off x="7594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10" name="フローチャート : 判断 409"/>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11" name="テキスト ボックス 410"/>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203</xdr:rowOff>
    </xdr:from>
    <xdr:to>
      <xdr:col>15</xdr:col>
      <xdr:colOff>231775</xdr:colOff>
      <xdr:row>78</xdr:row>
      <xdr:rowOff>101803</xdr:rowOff>
    </xdr:to>
    <xdr:sp macro="" textlink="">
      <xdr:nvSpPr>
        <xdr:cNvPr id="417" name="円/楕円 416"/>
        <xdr:cNvSpPr/>
      </xdr:nvSpPr>
      <xdr:spPr>
        <a:xfrm>
          <a:off x="10426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150080</xdr:rowOff>
    </xdr:from>
    <xdr:ext cx="534377" cy="259045"/>
    <xdr:sp macro="" textlink="">
      <xdr:nvSpPr>
        <xdr:cNvPr id="418" name="商工費該当値テキスト"/>
        <xdr:cNvSpPr txBox="1"/>
      </xdr:nvSpPr>
      <xdr:spPr>
        <a:xfrm>
          <a:off x="10528300"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90830</xdr:rowOff>
    </xdr:from>
    <xdr:to>
      <xdr:col>14</xdr:col>
      <xdr:colOff>79375</xdr:colOff>
      <xdr:row>78</xdr:row>
      <xdr:rowOff>20980</xdr:rowOff>
    </xdr:to>
    <xdr:sp macro="" textlink="">
      <xdr:nvSpPr>
        <xdr:cNvPr id="419" name="円/楕円 418"/>
        <xdr:cNvSpPr/>
      </xdr:nvSpPr>
      <xdr:spPr>
        <a:xfrm>
          <a:off x="9588500" y="132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37507</xdr:rowOff>
    </xdr:from>
    <xdr:ext cx="534377" cy="259045"/>
    <xdr:sp macro="" textlink="">
      <xdr:nvSpPr>
        <xdr:cNvPr id="420" name="テキスト ボックス 419"/>
        <xdr:cNvSpPr txBox="1"/>
      </xdr:nvSpPr>
      <xdr:spPr>
        <a:xfrm>
          <a:off x="9372111" y="130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13805</xdr:rowOff>
    </xdr:from>
    <xdr:to>
      <xdr:col>12</xdr:col>
      <xdr:colOff>561975</xdr:colOff>
      <xdr:row>78</xdr:row>
      <xdr:rowOff>115405</xdr:rowOff>
    </xdr:to>
    <xdr:sp macro="" textlink="">
      <xdr:nvSpPr>
        <xdr:cNvPr id="421" name="円/楕円 420"/>
        <xdr:cNvSpPr/>
      </xdr:nvSpPr>
      <xdr:spPr>
        <a:xfrm>
          <a:off x="8699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106532</xdr:rowOff>
    </xdr:from>
    <xdr:ext cx="534377" cy="259045"/>
    <xdr:sp macro="" textlink="">
      <xdr:nvSpPr>
        <xdr:cNvPr id="422" name="テキスト ボックス 421"/>
        <xdr:cNvSpPr txBox="1"/>
      </xdr:nvSpPr>
      <xdr:spPr>
        <a:xfrm>
          <a:off x="8483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64415</xdr:rowOff>
    </xdr:from>
    <xdr:to>
      <xdr:col>11</xdr:col>
      <xdr:colOff>358775</xdr:colOff>
      <xdr:row>78</xdr:row>
      <xdr:rowOff>166015</xdr:rowOff>
    </xdr:to>
    <xdr:sp macro="" textlink="">
      <xdr:nvSpPr>
        <xdr:cNvPr id="423" name="円/楕円 422"/>
        <xdr:cNvSpPr/>
      </xdr:nvSpPr>
      <xdr:spPr>
        <a:xfrm>
          <a:off x="7810500" y="134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157142</xdr:rowOff>
    </xdr:from>
    <xdr:ext cx="469744" cy="259045"/>
    <xdr:sp macro="" textlink="">
      <xdr:nvSpPr>
        <xdr:cNvPr id="424" name="テキスト ボックス 423"/>
        <xdr:cNvSpPr txBox="1"/>
      </xdr:nvSpPr>
      <xdr:spPr>
        <a:xfrm>
          <a:off x="7626427" y="135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66535</xdr:rowOff>
    </xdr:from>
    <xdr:to>
      <xdr:col>10</xdr:col>
      <xdr:colOff>155575</xdr:colOff>
      <xdr:row>78</xdr:row>
      <xdr:rowOff>168135</xdr:rowOff>
    </xdr:to>
    <xdr:sp macro="" textlink="">
      <xdr:nvSpPr>
        <xdr:cNvPr id="425" name="円/楕円 424"/>
        <xdr:cNvSpPr/>
      </xdr:nvSpPr>
      <xdr:spPr>
        <a:xfrm>
          <a:off x="6921500" y="134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159262</xdr:rowOff>
    </xdr:from>
    <xdr:ext cx="469744" cy="259045"/>
    <xdr:sp macro="" textlink="">
      <xdr:nvSpPr>
        <xdr:cNvPr id="426" name="テキスト ボックス 425"/>
        <xdr:cNvSpPr txBox="1"/>
      </xdr:nvSpPr>
      <xdr:spPr>
        <a:xfrm>
          <a:off x="6737427" y="135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110640</xdr:rowOff>
    </xdr:from>
    <xdr:to>
      <xdr:col>15</xdr:col>
      <xdr:colOff>180975</xdr:colOff>
      <xdr:row>95</xdr:row>
      <xdr:rowOff>48070</xdr:rowOff>
    </xdr:to>
    <xdr:cxnSp macro="">
      <xdr:nvCxnSpPr>
        <xdr:cNvPr id="459" name="直線コネクタ 458"/>
        <xdr:cNvCxnSpPr/>
      </xdr:nvCxnSpPr>
      <xdr:spPr>
        <a:xfrm>
          <a:off x="9639300" y="16226940"/>
          <a:ext cx="838200" cy="10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117250</xdr:rowOff>
    </xdr:from>
    <xdr:to>
      <xdr:col>14</xdr:col>
      <xdr:colOff>28575</xdr:colOff>
      <xdr:row>94</xdr:row>
      <xdr:rowOff>110640</xdr:rowOff>
    </xdr:to>
    <xdr:cxnSp macro="">
      <xdr:nvCxnSpPr>
        <xdr:cNvPr id="462" name="直線コネクタ 461"/>
        <xdr:cNvCxnSpPr/>
      </xdr:nvCxnSpPr>
      <xdr:spPr>
        <a:xfrm>
          <a:off x="8750300" y="16062100"/>
          <a:ext cx="889000" cy="16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72450</xdr:rowOff>
    </xdr:from>
    <xdr:to>
      <xdr:col>14</xdr:col>
      <xdr:colOff>79375</xdr:colOff>
      <xdr:row>97</xdr:row>
      <xdr:rowOff>2600</xdr:rowOff>
    </xdr:to>
    <xdr:sp macro="" textlink="">
      <xdr:nvSpPr>
        <xdr:cNvPr id="463" name="フローチャート : 判断 462"/>
        <xdr:cNvSpPr/>
      </xdr:nvSpPr>
      <xdr:spPr>
        <a:xfrm>
          <a:off x="9588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165177</xdr:rowOff>
    </xdr:from>
    <xdr:ext cx="534377" cy="259045"/>
    <xdr:sp macro="" textlink="">
      <xdr:nvSpPr>
        <xdr:cNvPr id="464" name="テキスト ボックス 463"/>
        <xdr:cNvSpPr txBox="1"/>
      </xdr:nvSpPr>
      <xdr:spPr>
        <a:xfrm>
          <a:off x="9372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117250</xdr:rowOff>
    </xdr:from>
    <xdr:to>
      <xdr:col>12</xdr:col>
      <xdr:colOff>511175</xdr:colOff>
      <xdr:row>95</xdr:row>
      <xdr:rowOff>114373</xdr:rowOff>
    </xdr:to>
    <xdr:cxnSp macro="">
      <xdr:nvCxnSpPr>
        <xdr:cNvPr id="465" name="直線コネクタ 464"/>
        <xdr:cNvCxnSpPr/>
      </xdr:nvCxnSpPr>
      <xdr:spPr>
        <a:xfrm flipV="1">
          <a:off x="7861300" y="16062100"/>
          <a:ext cx="889000" cy="3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89500</xdr:rowOff>
    </xdr:from>
    <xdr:to>
      <xdr:col>12</xdr:col>
      <xdr:colOff>561975</xdr:colOff>
      <xdr:row>97</xdr:row>
      <xdr:rowOff>19650</xdr:rowOff>
    </xdr:to>
    <xdr:sp macro="" textlink="">
      <xdr:nvSpPr>
        <xdr:cNvPr id="466" name="フローチャート : 判断 465"/>
        <xdr:cNvSpPr/>
      </xdr:nvSpPr>
      <xdr:spPr>
        <a:xfrm>
          <a:off x="8699500" y="1654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10777</xdr:rowOff>
    </xdr:from>
    <xdr:ext cx="534377" cy="259045"/>
    <xdr:sp macro="" textlink="">
      <xdr:nvSpPr>
        <xdr:cNvPr id="467" name="テキスト ボックス 466"/>
        <xdr:cNvSpPr txBox="1"/>
      </xdr:nvSpPr>
      <xdr:spPr>
        <a:xfrm>
          <a:off x="8483111" y="166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114373</xdr:rowOff>
    </xdr:from>
    <xdr:to>
      <xdr:col>11</xdr:col>
      <xdr:colOff>307975</xdr:colOff>
      <xdr:row>96</xdr:row>
      <xdr:rowOff>48918</xdr:rowOff>
    </xdr:to>
    <xdr:cxnSp macro="">
      <xdr:nvCxnSpPr>
        <xdr:cNvPr id="468" name="直線コネクタ 467"/>
        <xdr:cNvCxnSpPr/>
      </xdr:nvCxnSpPr>
      <xdr:spPr>
        <a:xfrm flipV="1">
          <a:off x="6972300" y="16402123"/>
          <a:ext cx="889000" cy="10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63325</xdr:rowOff>
    </xdr:from>
    <xdr:to>
      <xdr:col>11</xdr:col>
      <xdr:colOff>358775</xdr:colOff>
      <xdr:row>96</xdr:row>
      <xdr:rowOff>164925</xdr:rowOff>
    </xdr:to>
    <xdr:sp macro="" textlink="">
      <xdr:nvSpPr>
        <xdr:cNvPr id="469" name="フローチャート : 判断 468"/>
        <xdr:cNvSpPr/>
      </xdr:nvSpPr>
      <xdr:spPr>
        <a:xfrm>
          <a:off x="7810500" y="165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156052</xdr:rowOff>
    </xdr:from>
    <xdr:ext cx="534377" cy="259045"/>
    <xdr:sp macro="" textlink="">
      <xdr:nvSpPr>
        <xdr:cNvPr id="470" name="テキスト ボックス 469"/>
        <xdr:cNvSpPr txBox="1"/>
      </xdr:nvSpPr>
      <xdr:spPr>
        <a:xfrm>
          <a:off x="7594111" y="16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135125</xdr:rowOff>
    </xdr:from>
    <xdr:to>
      <xdr:col>10</xdr:col>
      <xdr:colOff>155575</xdr:colOff>
      <xdr:row>97</xdr:row>
      <xdr:rowOff>65275</xdr:rowOff>
    </xdr:to>
    <xdr:sp macro="" textlink="">
      <xdr:nvSpPr>
        <xdr:cNvPr id="471" name="フローチャート : 判断 470"/>
        <xdr:cNvSpPr/>
      </xdr:nvSpPr>
      <xdr:spPr>
        <a:xfrm>
          <a:off x="6921500" y="165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56402</xdr:rowOff>
    </xdr:from>
    <xdr:ext cx="534377" cy="259045"/>
    <xdr:sp macro="" textlink="">
      <xdr:nvSpPr>
        <xdr:cNvPr id="472" name="テキスト ボックス 471"/>
        <xdr:cNvSpPr txBox="1"/>
      </xdr:nvSpPr>
      <xdr:spPr>
        <a:xfrm>
          <a:off x="6705111" y="1668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168720</xdr:rowOff>
    </xdr:from>
    <xdr:to>
      <xdr:col>15</xdr:col>
      <xdr:colOff>231775</xdr:colOff>
      <xdr:row>95</xdr:row>
      <xdr:rowOff>98870</xdr:rowOff>
    </xdr:to>
    <xdr:sp macro="" textlink="">
      <xdr:nvSpPr>
        <xdr:cNvPr id="478" name="円/楕円 477"/>
        <xdr:cNvSpPr/>
      </xdr:nvSpPr>
      <xdr:spPr>
        <a:xfrm>
          <a:off x="10426700" y="162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20147</xdr:rowOff>
    </xdr:from>
    <xdr:ext cx="534377" cy="259045"/>
    <xdr:sp macro="" textlink="">
      <xdr:nvSpPr>
        <xdr:cNvPr id="479" name="土木費該当値テキスト"/>
        <xdr:cNvSpPr txBox="1"/>
      </xdr:nvSpPr>
      <xdr:spPr>
        <a:xfrm>
          <a:off x="10528300"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81,620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59840</xdr:rowOff>
    </xdr:from>
    <xdr:to>
      <xdr:col>14</xdr:col>
      <xdr:colOff>79375</xdr:colOff>
      <xdr:row>94</xdr:row>
      <xdr:rowOff>161440</xdr:rowOff>
    </xdr:to>
    <xdr:sp macro="" textlink="">
      <xdr:nvSpPr>
        <xdr:cNvPr id="480" name="円/楕円 479"/>
        <xdr:cNvSpPr/>
      </xdr:nvSpPr>
      <xdr:spPr>
        <a:xfrm>
          <a:off x="9588500" y="161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6517</xdr:rowOff>
    </xdr:from>
    <xdr:ext cx="534377" cy="259045"/>
    <xdr:sp macro="" textlink="">
      <xdr:nvSpPr>
        <xdr:cNvPr id="481" name="テキスト ボックス 480"/>
        <xdr:cNvSpPr txBox="1"/>
      </xdr:nvSpPr>
      <xdr:spPr>
        <a:xfrm>
          <a:off x="9372111" y="159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66450</xdr:rowOff>
    </xdr:from>
    <xdr:to>
      <xdr:col>12</xdr:col>
      <xdr:colOff>561975</xdr:colOff>
      <xdr:row>93</xdr:row>
      <xdr:rowOff>168050</xdr:rowOff>
    </xdr:to>
    <xdr:sp macro="" textlink="">
      <xdr:nvSpPr>
        <xdr:cNvPr id="482" name="円/楕円 481"/>
        <xdr:cNvSpPr/>
      </xdr:nvSpPr>
      <xdr:spPr>
        <a:xfrm>
          <a:off x="8699500" y="160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13127</xdr:rowOff>
    </xdr:from>
    <xdr:ext cx="599010" cy="259045"/>
    <xdr:sp macro="" textlink="">
      <xdr:nvSpPr>
        <xdr:cNvPr id="483" name="テキスト ボックス 482"/>
        <xdr:cNvSpPr txBox="1"/>
      </xdr:nvSpPr>
      <xdr:spPr>
        <a:xfrm>
          <a:off x="8450794" y="1578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63573</xdr:rowOff>
    </xdr:from>
    <xdr:to>
      <xdr:col>11</xdr:col>
      <xdr:colOff>358775</xdr:colOff>
      <xdr:row>95</xdr:row>
      <xdr:rowOff>165173</xdr:rowOff>
    </xdr:to>
    <xdr:sp macro="" textlink="">
      <xdr:nvSpPr>
        <xdr:cNvPr id="484" name="円/楕円 483"/>
        <xdr:cNvSpPr/>
      </xdr:nvSpPr>
      <xdr:spPr>
        <a:xfrm>
          <a:off x="7810500" y="163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10250</xdr:rowOff>
    </xdr:from>
    <xdr:ext cx="534377" cy="259045"/>
    <xdr:sp macro="" textlink="">
      <xdr:nvSpPr>
        <xdr:cNvPr id="485" name="テキスト ボックス 484"/>
        <xdr:cNvSpPr txBox="1"/>
      </xdr:nvSpPr>
      <xdr:spPr>
        <a:xfrm>
          <a:off x="7594111" y="161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169568</xdr:rowOff>
    </xdr:from>
    <xdr:to>
      <xdr:col>10</xdr:col>
      <xdr:colOff>155575</xdr:colOff>
      <xdr:row>96</xdr:row>
      <xdr:rowOff>99718</xdr:rowOff>
    </xdr:to>
    <xdr:sp macro="" textlink="">
      <xdr:nvSpPr>
        <xdr:cNvPr id="486" name="円/楕円 485"/>
        <xdr:cNvSpPr/>
      </xdr:nvSpPr>
      <xdr:spPr>
        <a:xfrm>
          <a:off x="6921500" y="164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116245</xdr:rowOff>
    </xdr:from>
    <xdr:ext cx="534377" cy="259045"/>
    <xdr:sp macro="" textlink="">
      <xdr:nvSpPr>
        <xdr:cNvPr id="487" name="テキスト ボックス 486"/>
        <xdr:cNvSpPr txBox="1"/>
      </xdr:nvSpPr>
      <xdr:spPr>
        <a:xfrm>
          <a:off x="6705111" y="162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117669</xdr:rowOff>
    </xdr:from>
    <xdr:to>
      <xdr:col>23</xdr:col>
      <xdr:colOff>517525</xdr:colOff>
      <xdr:row>38</xdr:row>
      <xdr:rowOff>2440</xdr:rowOff>
    </xdr:to>
    <xdr:cxnSp macro="">
      <xdr:nvCxnSpPr>
        <xdr:cNvPr id="520" name="直線コネクタ 519"/>
        <xdr:cNvCxnSpPr/>
      </xdr:nvCxnSpPr>
      <xdr:spPr>
        <a:xfrm flipV="1">
          <a:off x="15481300" y="6461319"/>
          <a:ext cx="838200" cy="5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2440</xdr:rowOff>
    </xdr:from>
    <xdr:to>
      <xdr:col>22</xdr:col>
      <xdr:colOff>365125</xdr:colOff>
      <xdr:row>38</xdr:row>
      <xdr:rowOff>14742</xdr:rowOff>
    </xdr:to>
    <xdr:cxnSp macro="">
      <xdr:nvCxnSpPr>
        <xdr:cNvPr id="523" name="直線コネクタ 522"/>
        <xdr:cNvCxnSpPr/>
      </xdr:nvCxnSpPr>
      <xdr:spPr>
        <a:xfrm flipV="1">
          <a:off x="14592300" y="6517540"/>
          <a:ext cx="8890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90229</xdr:rowOff>
    </xdr:from>
    <xdr:to>
      <xdr:col>22</xdr:col>
      <xdr:colOff>415925</xdr:colOff>
      <xdr:row>38</xdr:row>
      <xdr:rowOff>20379</xdr:rowOff>
    </xdr:to>
    <xdr:sp macro="" textlink="">
      <xdr:nvSpPr>
        <xdr:cNvPr id="524" name="フローチャート : 判断 523"/>
        <xdr:cNvSpPr/>
      </xdr:nvSpPr>
      <xdr:spPr>
        <a:xfrm>
          <a:off x="15430500" y="643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36906</xdr:rowOff>
    </xdr:from>
    <xdr:ext cx="534377" cy="259045"/>
    <xdr:sp macro="" textlink="">
      <xdr:nvSpPr>
        <xdr:cNvPr id="525" name="テキスト ボックス 524"/>
        <xdr:cNvSpPr txBox="1"/>
      </xdr:nvSpPr>
      <xdr:spPr>
        <a:xfrm>
          <a:off x="15214111" y="6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14742</xdr:rowOff>
    </xdr:from>
    <xdr:to>
      <xdr:col>21</xdr:col>
      <xdr:colOff>161925</xdr:colOff>
      <xdr:row>38</xdr:row>
      <xdr:rowOff>28701</xdr:rowOff>
    </xdr:to>
    <xdr:cxnSp macro="">
      <xdr:nvCxnSpPr>
        <xdr:cNvPr id="526" name="直線コネクタ 525"/>
        <xdr:cNvCxnSpPr/>
      </xdr:nvCxnSpPr>
      <xdr:spPr>
        <a:xfrm flipV="1">
          <a:off x="13703300" y="6529842"/>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76841</xdr:rowOff>
    </xdr:from>
    <xdr:to>
      <xdr:col>21</xdr:col>
      <xdr:colOff>212725</xdr:colOff>
      <xdr:row>38</xdr:row>
      <xdr:rowOff>6992</xdr:rowOff>
    </xdr:to>
    <xdr:sp macro="" textlink="">
      <xdr:nvSpPr>
        <xdr:cNvPr id="527" name="フローチャート : 判断 526"/>
        <xdr:cNvSpPr/>
      </xdr:nvSpPr>
      <xdr:spPr>
        <a:xfrm>
          <a:off x="14541500" y="64204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23518</xdr:rowOff>
    </xdr:from>
    <xdr:ext cx="534377" cy="259045"/>
    <xdr:sp macro="" textlink="">
      <xdr:nvSpPr>
        <xdr:cNvPr id="528" name="テキスト ボックス 527"/>
        <xdr:cNvSpPr txBox="1"/>
      </xdr:nvSpPr>
      <xdr:spPr>
        <a:xfrm>
          <a:off x="14325111" y="61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37587</xdr:rowOff>
    </xdr:from>
    <xdr:to>
      <xdr:col>19</xdr:col>
      <xdr:colOff>644525</xdr:colOff>
      <xdr:row>38</xdr:row>
      <xdr:rowOff>28701</xdr:rowOff>
    </xdr:to>
    <xdr:cxnSp macro="">
      <xdr:nvCxnSpPr>
        <xdr:cNvPr id="529" name="直線コネクタ 528"/>
        <xdr:cNvCxnSpPr/>
      </xdr:nvCxnSpPr>
      <xdr:spPr>
        <a:xfrm>
          <a:off x="12814300" y="6381237"/>
          <a:ext cx="889000" cy="16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85328</xdr:rowOff>
    </xdr:from>
    <xdr:to>
      <xdr:col>20</xdr:col>
      <xdr:colOff>9525</xdr:colOff>
      <xdr:row>38</xdr:row>
      <xdr:rowOff>15478</xdr:rowOff>
    </xdr:to>
    <xdr:sp macro="" textlink="">
      <xdr:nvSpPr>
        <xdr:cNvPr id="530" name="フローチャート : 判断 529"/>
        <xdr:cNvSpPr/>
      </xdr:nvSpPr>
      <xdr:spPr>
        <a:xfrm>
          <a:off x="13652500" y="642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32005</xdr:rowOff>
    </xdr:from>
    <xdr:ext cx="534377" cy="259045"/>
    <xdr:sp macro="" textlink="">
      <xdr:nvSpPr>
        <xdr:cNvPr id="531" name="テキスト ボックス 530"/>
        <xdr:cNvSpPr txBox="1"/>
      </xdr:nvSpPr>
      <xdr:spPr>
        <a:xfrm>
          <a:off x="13436111" y="620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115489</xdr:rowOff>
    </xdr:from>
    <xdr:to>
      <xdr:col>18</xdr:col>
      <xdr:colOff>492125</xdr:colOff>
      <xdr:row>38</xdr:row>
      <xdr:rowOff>45639</xdr:rowOff>
    </xdr:to>
    <xdr:sp macro="" textlink="">
      <xdr:nvSpPr>
        <xdr:cNvPr id="532" name="フローチャート : 判断 531"/>
        <xdr:cNvSpPr/>
      </xdr:nvSpPr>
      <xdr:spPr>
        <a:xfrm>
          <a:off x="12763500" y="645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36766</xdr:rowOff>
    </xdr:from>
    <xdr:ext cx="534377" cy="259045"/>
    <xdr:sp macro="" textlink="">
      <xdr:nvSpPr>
        <xdr:cNvPr id="533" name="テキスト ボックス 532"/>
        <xdr:cNvSpPr txBox="1"/>
      </xdr:nvSpPr>
      <xdr:spPr>
        <a:xfrm>
          <a:off x="12547111" y="655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66869</xdr:rowOff>
    </xdr:from>
    <xdr:to>
      <xdr:col>23</xdr:col>
      <xdr:colOff>568325</xdr:colOff>
      <xdr:row>37</xdr:row>
      <xdr:rowOff>168469</xdr:rowOff>
    </xdr:to>
    <xdr:sp macro="" textlink="">
      <xdr:nvSpPr>
        <xdr:cNvPr id="539" name="円/楕円 538"/>
        <xdr:cNvSpPr/>
      </xdr:nvSpPr>
      <xdr:spPr>
        <a:xfrm>
          <a:off x="16268700" y="6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89746</xdr:rowOff>
    </xdr:from>
    <xdr:ext cx="534377" cy="259045"/>
    <xdr:sp macro="" textlink="">
      <xdr:nvSpPr>
        <xdr:cNvPr id="540" name="消防費該当値テキスト"/>
        <xdr:cNvSpPr txBox="1"/>
      </xdr:nvSpPr>
      <xdr:spPr>
        <a:xfrm>
          <a:off x="16370300" y="62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123090</xdr:rowOff>
    </xdr:from>
    <xdr:to>
      <xdr:col>22</xdr:col>
      <xdr:colOff>415925</xdr:colOff>
      <xdr:row>38</xdr:row>
      <xdr:rowOff>53240</xdr:rowOff>
    </xdr:to>
    <xdr:sp macro="" textlink="">
      <xdr:nvSpPr>
        <xdr:cNvPr id="541" name="円/楕円 540"/>
        <xdr:cNvSpPr/>
      </xdr:nvSpPr>
      <xdr:spPr>
        <a:xfrm>
          <a:off x="15430500" y="64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44367</xdr:rowOff>
    </xdr:from>
    <xdr:ext cx="534377" cy="259045"/>
    <xdr:sp macro="" textlink="">
      <xdr:nvSpPr>
        <xdr:cNvPr id="542" name="テキスト ボックス 541"/>
        <xdr:cNvSpPr txBox="1"/>
      </xdr:nvSpPr>
      <xdr:spPr>
        <a:xfrm>
          <a:off x="15214111" y="65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135391</xdr:rowOff>
    </xdr:from>
    <xdr:to>
      <xdr:col>21</xdr:col>
      <xdr:colOff>212725</xdr:colOff>
      <xdr:row>38</xdr:row>
      <xdr:rowOff>65542</xdr:rowOff>
    </xdr:to>
    <xdr:sp macro="" textlink="">
      <xdr:nvSpPr>
        <xdr:cNvPr id="543" name="円/楕円 542"/>
        <xdr:cNvSpPr/>
      </xdr:nvSpPr>
      <xdr:spPr>
        <a:xfrm>
          <a:off x="14541500" y="6479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56669</xdr:rowOff>
    </xdr:from>
    <xdr:ext cx="534377" cy="259045"/>
    <xdr:sp macro="" textlink="">
      <xdr:nvSpPr>
        <xdr:cNvPr id="544" name="テキスト ボックス 543"/>
        <xdr:cNvSpPr txBox="1"/>
      </xdr:nvSpPr>
      <xdr:spPr>
        <a:xfrm>
          <a:off x="14325111" y="657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149351</xdr:rowOff>
    </xdr:from>
    <xdr:to>
      <xdr:col>20</xdr:col>
      <xdr:colOff>9525</xdr:colOff>
      <xdr:row>38</xdr:row>
      <xdr:rowOff>79501</xdr:rowOff>
    </xdr:to>
    <xdr:sp macro="" textlink="">
      <xdr:nvSpPr>
        <xdr:cNvPr id="545" name="円/楕円 544"/>
        <xdr:cNvSpPr/>
      </xdr:nvSpPr>
      <xdr:spPr>
        <a:xfrm>
          <a:off x="13652500" y="64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70628</xdr:rowOff>
    </xdr:from>
    <xdr:ext cx="534377" cy="259045"/>
    <xdr:sp macro="" textlink="">
      <xdr:nvSpPr>
        <xdr:cNvPr id="546" name="テキスト ボックス 545"/>
        <xdr:cNvSpPr txBox="1"/>
      </xdr:nvSpPr>
      <xdr:spPr>
        <a:xfrm>
          <a:off x="13436111" y="6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158237</xdr:rowOff>
    </xdr:from>
    <xdr:to>
      <xdr:col>18</xdr:col>
      <xdr:colOff>492125</xdr:colOff>
      <xdr:row>37</xdr:row>
      <xdr:rowOff>88387</xdr:rowOff>
    </xdr:to>
    <xdr:sp macro="" textlink="">
      <xdr:nvSpPr>
        <xdr:cNvPr id="547" name="円/楕円 546"/>
        <xdr:cNvSpPr/>
      </xdr:nvSpPr>
      <xdr:spPr>
        <a:xfrm>
          <a:off x="12763500" y="63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104914</xdr:rowOff>
    </xdr:from>
    <xdr:ext cx="534377" cy="259045"/>
    <xdr:sp macro="" textlink="">
      <xdr:nvSpPr>
        <xdr:cNvPr id="548" name="テキスト ボックス 547"/>
        <xdr:cNvSpPr txBox="1"/>
      </xdr:nvSpPr>
      <xdr:spPr>
        <a:xfrm>
          <a:off x="12547111" y="610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42583</xdr:rowOff>
    </xdr:from>
    <xdr:to>
      <xdr:col>23</xdr:col>
      <xdr:colOff>517525</xdr:colOff>
      <xdr:row>54</xdr:row>
      <xdr:rowOff>150368</xdr:rowOff>
    </xdr:to>
    <xdr:cxnSp macro="">
      <xdr:nvCxnSpPr>
        <xdr:cNvPr id="577" name="直線コネクタ 576"/>
        <xdr:cNvCxnSpPr/>
      </xdr:nvCxnSpPr>
      <xdr:spPr>
        <a:xfrm flipV="1">
          <a:off x="15481300" y="9129433"/>
          <a:ext cx="8382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150368</xdr:rowOff>
    </xdr:from>
    <xdr:to>
      <xdr:col>22</xdr:col>
      <xdr:colOff>365125</xdr:colOff>
      <xdr:row>55</xdr:row>
      <xdr:rowOff>159321</xdr:rowOff>
    </xdr:to>
    <xdr:cxnSp macro="">
      <xdr:nvCxnSpPr>
        <xdr:cNvPr id="580" name="直線コネクタ 579"/>
        <xdr:cNvCxnSpPr/>
      </xdr:nvCxnSpPr>
      <xdr:spPr>
        <a:xfrm flipV="1">
          <a:off x="14592300" y="9408668"/>
          <a:ext cx="889000" cy="1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41633</xdr:rowOff>
    </xdr:from>
    <xdr:to>
      <xdr:col>22</xdr:col>
      <xdr:colOff>415925</xdr:colOff>
      <xdr:row>56</xdr:row>
      <xdr:rowOff>143233</xdr:rowOff>
    </xdr:to>
    <xdr:sp macro="" textlink="">
      <xdr:nvSpPr>
        <xdr:cNvPr id="581" name="フローチャート : 判断 580"/>
        <xdr:cNvSpPr/>
      </xdr:nvSpPr>
      <xdr:spPr>
        <a:xfrm>
          <a:off x="15430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134360</xdr:rowOff>
    </xdr:from>
    <xdr:ext cx="534377" cy="259045"/>
    <xdr:sp macro="" textlink="">
      <xdr:nvSpPr>
        <xdr:cNvPr id="582" name="テキスト ボックス 581"/>
        <xdr:cNvSpPr txBox="1"/>
      </xdr:nvSpPr>
      <xdr:spPr>
        <a:xfrm>
          <a:off x="15214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158026</xdr:rowOff>
    </xdr:from>
    <xdr:to>
      <xdr:col>21</xdr:col>
      <xdr:colOff>161925</xdr:colOff>
      <xdr:row>55</xdr:row>
      <xdr:rowOff>159321</xdr:rowOff>
    </xdr:to>
    <xdr:cxnSp macro="">
      <xdr:nvCxnSpPr>
        <xdr:cNvPr id="583" name="直線コネクタ 582"/>
        <xdr:cNvCxnSpPr/>
      </xdr:nvCxnSpPr>
      <xdr:spPr>
        <a:xfrm>
          <a:off x="13703300" y="958777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95765</xdr:rowOff>
    </xdr:from>
    <xdr:to>
      <xdr:col>21</xdr:col>
      <xdr:colOff>212725</xdr:colOff>
      <xdr:row>57</xdr:row>
      <xdr:rowOff>25915</xdr:rowOff>
    </xdr:to>
    <xdr:sp macro="" textlink="">
      <xdr:nvSpPr>
        <xdr:cNvPr id="584" name="フローチャート : 判断 583"/>
        <xdr:cNvSpPr/>
      </xdr:nvSpPr>
      <xdr:spPr>
        <a:xfrm>
          <a:off x="14541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17042</xdr:rowOff>
    </xdr:from>
    <xdr:ext cx="534377" cy="259045"/>
    <xdr:sp macro="" textlink="">
      <xdr:nvSpPr>
        <xdr:cNvPr id="585" name="テキスト ボックス 584"/>
        <xdr:cNvSpPr txBox="1"/>
      </xdr:nvSpPr>
      <xdr:spPr>
        <a:xfrm>
          <a:off x="14325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158026</xdr:rowOff>
    </xdr:from>
    <xdr:to>
      <xdr:col>19</xdr:col>
      <xdr:colOff>644525</xdr:colOff>
      <xdr:row>56</xdr:row>
      <xdr:rowOff>63995</xdr:rowOff>
    </xdr:to>
    <xdr:cxnSp macro="">
      <xdr:nvCxnSpPr>
        <xdr:cNvPr id="586" name="直線コネクタ 585"/>
        <xdr:cNvCxnSpPr/>
      </xdr:nvCxnSpPr>
      <xdr:spPr>
        <a:xfrm flipV="1">
          <a:off x="12814300" y="9587776"/>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75100</xdr:rowOff>
    </xdr:from>
    <xdr:to>
      <xdr:col>20</xdr:col>
      <xdr:colOff>9525</xdr:colOff>
      <xdr:row>57</xdr:row>
      <xdr:rowOff>5250</xdr:rowOff>
    </xdr:to>
    <xdr:sp macro="" textlink="">
      <xdr:nvSpPr>
        <xdr:cNvPr id="587" name="フローチャート : 判断 586"/>
        <xdr:cNvSpPr/>
      </xdr:nvSpPr>
      <xdr:spPr>
        <a:xfrm>
          <a:off x="13652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167827</xdr:rowOff>
    </xdr:from>
    <xdr:ext cx="534377" cy="259045"/>
    <xdr:sp macro="" textlink="">
      <xdr:nvSpPr>
        <xdr:cNvPr id="588" name="テキスト ボックス 587"/>
        <xdr:cNvSpPr txBox="1"/>
      </xdr:nvSpPr>
      <xdr:spPr>
        <a:xfrm>
          <a:off x="13436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88077</xdr:rowOff>
    </xdr:from>
    <xdr:to>
      <xdr:col>18</xdr:col>
      <xdr:colOff>492125</xdr:colOff>
      <xdr:row>57</xdr:row>
      <xdr:rowOff>18227</xdr:rowOff>
    </xdr:to>
    <xdr:sp macro="" textlink="">
      <xdr:nvSpPr>
        <xdr:cNvPr id="589" name="フローチャート : 判断 588"/>
        <xdr:cNvSpPr/>
      </xdr:nvSpPr>
      <xdr:spPr>
        <a:xfrm>
          <a:off x="12763500" y="968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9354</xdr:rowOff>
    </xdr:from>
    <xdr:ext cx="534377" cy="259045"/>
    <xdr:sp macro="" textlink="">
      <xdr:nvSpPr>
        <xdr:cNvPr id="590" name="テキスト ボックス 589"/>
        <xdr:cNvSpPr txBox="1"/>
      </xdr:nvSpPr>
      <xdr:spPr>
        <a:xfrm>
          <a:off x="12547111" y="9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163233</xdr:rowOff>
    </xdr:from>
    <xdr:to>
      <xdr:col>23</xdr:col>
      <xdr:colOff>568325</xdr:colOff>
      <xdr:row>53</xdr:row>
      <xdr:rowOff>93383</xdr:rowOff>
    </xdr:to>
    <xdr:sp macro="" textlink="">
      <xdr:nvSpPr>
        <xdr:cNvPr id="596" name="円/楕円 595"/>
        <xdr:cNvSpPr/>
      </xdr:nvSpPr>
      <xdr:spPr>
        <a:xfrm>
          <a:off x="162687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14660</xdr:rowOff>
    </xdr:from>
    <xdr:ext cx="599010" cy="259045"/>
    <xdr:sp macro="" textlink="">
      <xdr:nvSpPr>
        <xdr:cNvPr id="597" name="教育費該当値テキスト"/>
        <xdr:cNvSpPr txBox="1"/>
      </xdr:nvSpPr>
      <xdr:spPr>
        <a:xfrm>
          <a:off x="16370300" y="893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135,245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99568</xdr:rowOff>
    </xdr:from>
    <xdr:to>
      <xdr:col>22</xdr:col>
      <xdr:colOff>415925</xdr:colOff>
      <xdr:row>55</xdr:row>
      <xdr:rowOff>29718</xdr:rowOff>
    </xdr:to>
    <xdr:sp macro="" textlink="">
      <xdr:nvSpPr>
        <xdr:cNvPr id="598" name="円/楕円 597"/>
        <xdr:cNvSpPr/>
      </xdr:nvSpPr>
      <xdr:spPr>
        <a:xfrm>
          <a:off x="15430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46245</xdr:rowOff>
    </xdr:from>
    <xdr:ext cx="534377" cy="259045"/>
    <xdr:sp macro="" textlink="">
      <xdr:nvSpPr>
        <xdr:cNvPr id="599" name="テキスト ボックス 598"/>
        <xdr:cNvSpPr txBox="1"/>
      </xdr:nvSpPr>
      <xdr:spPr>
        <a:xfrm>
          <a:off x="15214111" y="9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108521</xdr:rowOff>
    </xdr:from>
    <xdr:to>
      <xdr:col>21</xdr:col>
      <xdr:colOff>212725</xdr:colOff>
      <xdr:row>56</xdr:row>
      <xdr:rowOff>38671</xdr:rowOff>
    </xdr:to>
    <xdr:sp macro="" textlink="">
      <xdr:nvSpPr>
        <xdr:cNvPr id="600" name="円/楕円 599"/>
        <xdr:cNvSpPr/>
      </xdr:nvSpPr>
      <xdr:spPr>
        <a:xfrm>
          <a:off x="14541500" y="9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55198</xdr:rowOff>
    </xdr:from>
    <xdr:ext cx="534377" cy="259045"/>
    <xdr:sp macro="" textlink="">
      <xdr:nvSpPr>
        <xdr:cNvPr id="601" name="テキスト ボックス 600"/>
        <xdr:cNvSpPr txBox="1"/>
      </xdr:nvSpPr>
      <xdr:spPr>
        <a:xfrm>
          <a:off x="14325111" y="93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107226</xdr:rowOff>
    </xdr:from>
    <xdr:to>
      <xdr:col>20</xdr:col>
      <xdr:colOff>9525</xdr:colOff>
      <xdr:row>56</xdr:row>
      <xdr:rowOff>37376</xdr:rowOff>
    </xdr:to>
    <xdr:sp macro="" textlink="">
      <xdr:nvSpPr>
        <xdr:cNvPr id="602" name="円/楕円 601"/>
        <xdr:cNvSpPr/>
      </xdr:nvSpPr>
      <xdr:spPr>
        <a:xfrm>
          <a:off x="136525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53903</xdr:rowOff>
    </xdr:from>
    <xdr:ext cx="534377" cy="259045"/>
    <xdr:sp macro="" textlink="">
      <xdr:nvSpPr>
        <xdr:cNvPr id="603" name="テキスト ボックス 602"/>
        <xdr:cNvSpPr txBox="1"/>
      </xdr:nvSpPr>
      <xdr:spPr>
        <a:xfrm>
          <a:off x="13436111" y="93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13195</xdr:rowOff>
    </xdr:from>
    <xdr:to>
      <xdr:col>18</xdr:col>
      <xdr:colOff>492125</xdr:colOff>
      <xdr:row>56</xdr:row>
      <xdr:rowOff>114795</xdr:rowOff>
    </xdr:to>
    <xdr:sp macro="" textlink="">
      <xdr:nvSpPr>
        <xdr:cNvPr id="604" name="円/楕円 603"/>
        <xdr:cNvSpPr/>
      </xdr:nvSpPr>
      <xdr:spPr>
        <a:xfrm>
          <a:off x="12763500" y="9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131322</xdr:rowOff>
    </xdr:from>
    <xdr:ext cx="534377" cy="259045"/>
    <xdr:sp macro="" textlink="">
      <xdr:nvSpPr>
        <xdr:cNvPr id="605" name="テキスト ボックス 604"/>
        <xdr:cNvSpPr txBox="1"/>
      </xdr:nvSpPr>
      <xdr:spPr>
        <a:xfrm>
          <a:off x="12547111" y="93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66799</xdr:rowOff>
    </xdr:from>
    <xdr:to>
      <xdr:col>23</xdr:col>
      <xdr:colOff>517525</xdr:colOff>
      <xdr:row>77</xdr:row>
      <xdr:rowOff>47597</xdr:rowOff>
    </xdr:to>
    <xdr:cxnSp macro="">
      <xdr:nvCxnSpPr>
        <xdr:cNvPr id="632" name="直線コネクタ 631"/>
        <xdr:cNvCxnSpPr/>
      </xdr:nvCxnSpPr>
      <xdr:spPr>
        <a:xfrm>
          <a:off x="15481300" y="13096999"/>
          <a:ext cx="838200" cy="1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133665</xdr:rowOff>
    </xdr:from>
    <xdr:to>
      <xdr:col>22</xdr:col>
      <xdr:colOff>365125</xdr:colOff>
      <xdr:row>76</xdr:row>
      <xdr:rowOff>66799</xdr:rowOff>
    </xdr:to>
    <xdr:cxnSp macro="">
      <xdr:nvCxnSpPr>
        <xdr:cNvPr id="635" name="直線コネクタ 634"/>
        <xdr:cNvCxnSpPr/>
      </xdr:nvCxnSpPr>
      <xdr:spPr>
        <a:xfrm>
          <a:off x="14592300" y="12478065"/>
          <a:ext cx="889000" cy="6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32344</xdr:rowOff>
    </xdr:from>
    <xdr:to>
      <xdr:col>22</xdr:col>
      <xdr:colOff>415925</xdr:colOff>
      <xdr:row>78</xdr:row>
      <xdr:rowOff>133944</xdr:rowOff>
    </xdr:to>
    <xdr:sp macro="" textlink="">
      <xdr:nvSpPr>
        <xdr:cNvPr id="636" name="フローチャート : 判断 635"/>
        <xdr:cNvSpPr/>
      </xdr:nvSpPr>
      <xdr:spPr>
        <a:xfrm>
          <a:off x="15430500" y="134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125071</xdr:rowOff>
    </xdr:from>
    <xdr:ext cx="469744" cy="259045"/>
    <xdr:sp macro="" textlink="">
      <xdr:nvSpPr>
        <xdr:cNvPr id="637" name="テキスト ボックス 636"/>
        <xdr:cNvSpPr txBox="1"/>
      </xdr:nvSpPr>
      <xdr:spPr>
        <a:xfrm>
          <a:off x="15246427" y="1349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133665</xdr:rowOff>
    </xdr:from>
    <xdr:to>
      <xdr:col>21</xdr:col>
      <xdr:colOff>161925</xdr:colOff>
      <xdr:row>73</xdr:row>
      <xdr:rowOff>30200</xdr:rowOff>
    </xdr:to>
    <xdr:cxnSp macro="">
      <xdr:nvCxnSpPr>
        <xdr:cNvPr id="638" name="直線コネクタ 637"/>
        <xdr:cNvCxnSpPr/>
      </xdr:nvCxnSpPr>
      <xdr:spPr>
        <a:xfrm flipV="1">
          <a:off x="13703300" y="12478065"/>
          <a:ext cx="8890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158325</xdr:rowOff>
    </xdr:from>
    <xdr:to>
      <xdr:col>21</xdr:col>
      <xdr:colOff>212725</xdr:colOff>
      <xdr:row>78</xdr:row>
      <xdr:rowOff>88475</xdr:rowOff>
    </xdr:to>
    <xdr:sp macro="" textlink="">
      <xdr:nvSpPr>
        <xdr:cNvPr id="639" name="フローチャート : 判断 638"/>
        <xdr:cNvSpPr/>
      </xdr:nvSpPr>
      <xdr:spPr>
        <a:xfrm>
          <a:off x="14541500" y="133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79602</xdr:rowOff>
    </xdr:from>
    <xdr:ext cx="469744" cy="259045"/>
    <xdr:sp macro="" textlink="">
      <xdr:nvSpPr>
        <xdr:cNvPr id="640" name="テキスト ボックス 639"/>
        <xdr:cNvSpPr txBox="1"/>
      </xdr:nvSpPr>
      <xdr:spPr>
        <a:xfrm>
          <a:off x="14357427" y="1345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30200</xdr:rowOff>
    </xdr:from>
    <xdr:to>
      <xdr:col>19</xdr:col>
      <xdr:colOff>644525</xdr:colOff>
      <xdr:row>75</xdr:row>
      <xdr:rowOff>34384</xdr:rowOff>
    </xdr:to>
    <xdr:cxnSp macro="">
      <xdr:nvCxnSpPr>
        <xdr:cNvPr id="641" name="直線コネクタ 640"/>
        <xdr:cNvCxnSpPr/>
      </xdr:nvCxnSpPr>
      <xdr:spPr>
        <a:xfrm flipV="1">
          <a:off x="12814300" y="12546050"/>
          <a:ext cx="889000" cy="3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101358</xdr:rowOff>
    </xdr:from>
    <xdr:to>
      <xdr:col>20</xdr:col>
      <xdr:colOff>9525</xdr:colOff>
      <xdr:row>78</xdr:row>
      <xdr:rowOff>31508</xdr:rowOff>
    </xdr:to>
    <xdr:sp macro="" textlink="">
      <xdr:nvSpPr>
        <xdr:cNvPr id="642" name="フローチャート : 判断 641"/>
        <xdr:cNvSpPr/>
      </xdr:nvSpPr>
      <xdr:spPr>
        <a:xfrm>
          <a:off x="13652500" y="133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22635</xdr:rowOff>
    </xdr:from>
    <xdr:ext cx="469744" cy="259045"/>
    <xdr:sp macro="" textlink="">
      <xdr:nvSpPr>
        <xdr:cNvPr id="643" name="テキスト ボックス 642"/>
        <xdr:cNvSpPr txBox="1"/>
      </xdr:nvSpPr>
      <xdr:spPr>
        <a:xfrm>
          <a:off x="13468427"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74864</xdr:rowOff>
    </xdr:from>
    <xdr:to>
      <xdr:col>18</xdr:col>
      <xdr:colOff>492125</xdr:colOff>
      <xdr:row>78</xdr:row>
      <xdr:rowOff>5014</xdr:rowOff>
    </xdr:to>
    <xdr:sp macro="" textlink="">
      <xdr:nvSpPr>
        <xdr:cNvPr id="644" name="フローチャート : 判断 643"/>
        <xdr:cNvSpPr/>
      </xdr:nvSpPr>
      <xdr:spPr>
        <a:xfrm>
          <a:off x="12763500" y="1327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167591</xdr:rowOff>
    </xdr:from>
    <xdr:ext cx="469744" cy="259045"/>
    <xdr:sp macro="" textlink="">
      <xdr:nvSpPr>
        <xdr:cNvPr id="645" name="テキスト ボックス 644"/>
        <xdr:cNvSpPr txBox="1"/>
      </xdr:nvSpPr>
      <xdr:spPr>
        <a:xfrm>
          <a:off x="12579427" y="1336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168247</xdr:rowOff>
    </xdr:from>
    <xdr:to>
      <xdr:col>23</xdr:col>
      <xdr:colOff>568325</xdr:colOff>
      <xdr:row>77</xdr:row>
      <xdr:rowOff>98397</xdr:rowOff>
    </xdr:to>
    <xdr:sp macro="" textlink="">
      <xdr:nvSpPr>
        <xdr:cNvPr id="651" name="円/楕円 650"/>
        <xdr:cNvSpPr/>
      </xdr:nvSpPr>
      <xdr:spPr>
        <a:xfrm>
          <a:off x="162687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19674</xdr:rowOff>
    </xdr:from>
    <xdr:ext cx="534377" cy="259045"/>
    <xdr:sp macro="" textlink="">
      <xdr:nvSpPr>
        <xdr:cNvPr id="652" name="災害復旧費該当値テキスト"/>
        <xdr:cNvSpPr txBox="1"/>
      </xdr:nvSpPr>
      <xdr:spPr>
        <a:xfrm>
          <a:off x="16370300" y="130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15999</xdr:rowOff>
    </xdr:from>
    <xdr:to>
      <xdr:col>22</xdr:col>
      <xdr:colOff>415925</xdr:colOff>
      <xdr:row>76</xdr:row>
      <xdr:rowOff>117599</xdr:rowOff>
    </xdr:to>
    <xdr:sp macro="" textlink="">
      <xdr:nvSpPr>
        <xdr:cNvPr id="653" name="円/楕円 652"/>
        <xdr:cNvSpPr/>
      </xdr:nvSpPr>
      <xdr:spPr>
        <a:xfrm>
          <a:off x="15430500" y="130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134127</xdr:rowOff>
    </xdr:from>
    <xdr:ext cx="534377" cy="259045"/>
    <xdr:sp macro="" textlink="">
      <xdr:nvSpPr>
        <xdr:cNvPr id="654" name="テキスト ボックス 653"/>
        <xdr:cNvSpPr txBox="1"/>
      </xdr:nvSpPr>
      <xdr:spPr>
        <a:xfrm>
          <a:off x="15214111" y="128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82865</xdr:rowOff>
    </xdr:from>
    <xdr:to>
      <xdr:col>21</xdr:col>
      <xdr:colOff>212725</xdr:colOff>
      <xdr:row>73</xdr:row>
      <xdr:rowOff>13015</xdr:rowOff>
    </xdr:to>
    <xdr:sp macro="" textlink="">
      <xdr:nvSpPr>
        <xdr:cNvPr id="655" name="円/楕円 654"/>
        <xdr:cNvSpPr/>
      </xdr:nvSpPr>
      <xdr:spPr>
        <a:xfrm>
          <a:off x="14541500" y="124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29542</xdr:rowOff>
    </xdr:from>
    <xdr:ext cx="534377" cy="259045"/>
    <xdr:sp macro="" textlink="">
      <xdr:nvSpPr>
        <xdr:cNvPr id="656" name="テキスト ボックス 655"/>
        <xdr:cNvSpPr txBox="1"/>
      </xdr:nvSpPr>
      <xdr:spPr>
        <a:xfrm>
          <a:off x="14325111" y="122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150850</xdr:rowOff>
    </xdr:from>
    <xdr:to>
      <xdr:col>20</xdr:col>
      <xdr:colOff>9525</xdr:colOff>
      <xdr:row>73</xdr:row>
      <xdr:rowOff>81000</xdr:rowOff>
    </xdr:to>
    <xdr:sp macro="" textlink="">
      <xdr:nvSpPr>
        <xdr:cNvPr id="657" name="円/楕円 656"/>
        <xdr:cNvSpPr/>
      </xdr:nvSpPr>
      <xdr:spPr>
        <a:xfrm>
          <a:off x="13652500" y="124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97527</xdr:rowOff>
    </xdr:from>
    <xdr:ext cx="534377" cy="259045"/>
    <xdr:sp macro="" textlink="">
      <xdr:nvSpPr>
        <xdr:cNvPr id="658" name="テキスト ボックス 657"/>
        <xdr:cNvSpPr txBox="1"/>
      </xdr:nvSpPr>
      <xdr:spPr>
        <a:xfrm>
          <a:off x="13436111" y="122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155034</xdr:rowOff>
    </xdr:from>
    <xdr:to>
      <xdr:col>18</xdr:col>
      <xdr:colOff>492125</xdr:colOff>
      <xdr:row>75</xdr:row>
      <xdr:rowOff>85184</xdr:rowOff>
    </xdr:to>
    <xdr:sp macro="" textlink="">
      <xdr:nvSpPr>
        <xdr:cNvPr id="659" name="円/楕円 658"/>
        <xdr:cNvSpPr/>
      </xdr:nvSpPr>
      <xdr:spPr>
        <a:xfrm>
          <a:off x="12763500" y="128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101711</xdr:rowOff>
    </xdr:from>
    <xdr:ext cx="534377" cy="259045"/>
    <xdr:sp macro="" textlink="">
      <xdr:nvSpPr>
        <xdr:cNvPr id="660" name="テキスト ボックス 659"/>
        <xdr:cNvSpPr txBox="1"/>
      </xdr:nvSpPr>
      <xdr:spPr>
        <a:xfrm>
          <a:off x="12547111" y="126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139064</xdr:rowOff>
    </xdr:from>
    <xdr:to>
      <xdr:col>23</xdr:col>
      <xdr:colOff>517525</xdr:colOff>
      <xdr:row>96</xdr:row>
      <xdr:rowOff>139133</xdr:rowOff>
    </xdr:to>
    <xdr:cxnSp macro="">
      <xdr:nvCxnSpPr>
        <xdr:cNvPr id="689" name="直線コネクタ 688"/>
        <xdr:cNvCxnSpPr/>
      </xdr:nvCxnSpPr>
      <xdr:spPr>
        <a:xfrm flipV="1">
          <a:off x="15481300" y="16598264"/>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139133</xdr:rowOff>
    </xdr:from>
    <xdr:to>
      <xdr:col>22</xdr:col>
      <xdr:colOff>365125</xdr:colOff>
      <xdr:row>96</xdr:row>
      <xdr:rowOff>148836</xdr:rowOff>
    </xdr:to>
    <xdr:cxnSp macro="">
      <xdr:nvCxnSpPr>
        <xdr:cNvPr id="692" name="直線コネクタ 691"/>
        <xdr:cNvCxnSpPr/>
      </xdr:nvCxnSpPr>
      <xdr:spPr>
        <a:xfrm flipV="1">
          <a:off x="14592300" y="16598333"/>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84579</xdr:rowOff>
    </xdr:from>
    <xdr:to>
      <xdr:col>22</xdr:col>
      <xdr:colOff>415925</xdr:colOff>
      <xdr:row>98</xdr:row>
      <xdr:rowOff>14729</xdr:rowOff>
    </xdr:to>
    <xdr:sp macro="" textlink="">
      <xdr:nvSpPr>
        <xdr:cNvPr id="693" name="フローチャート : 判断 692"/>
        <xdr:cNvSpPr/>
      </xdr:nvSpPr>
      <xdr:spPr>
        <a:xfrm>
          <a:off x="15430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5856</xdr:rowOff>
    </xdr:from>
    <xdr:ext cx="534377" cy="259045"/>
    <xdr:sp macro="" textlink="">
      <xdr:nvSpPr>
        <xdr:cNvPr id="694" name="テキスト ボックス 693"/>
        <xdr:cNvSpPr txBox="1"/>
      </xdr:nvSpPr>
      <xdr:spPr>
        <a:xfrm>
          <a:off x="15214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148836</xdr:rowOff>
    </xdr:from>
    <xdr:to>
      <xdr:col>21</xdr:col>
      <xdr:colOff>161925</xdr:colOff>
      <xdr:row>96</xdr:row>
      <xdr:rowOff>157409</xdr:rowOff>
    </xdr:to>
    <xdr:cxnSp macro="">
      <xdr:nvCxnSpPr>
        <xdr:cNvPr id="695" name="直線コネクタ 694"/>
        <xdr:cNvCxnSpPr/>
      </xdr:nvCxnSpPr>
      <xdr:spPr>
        <a:xfrm flipV="1">
          <a:off x="13703300" y="1660803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90226</xdr:rowOff>
    </xdr:from>
    <xdr:to>
      <xdr:col>21</xdr:col>
      <xdr:colOff>212725</xdr:colOff>
      <xdr:row>98</xdr:row>
      <xdr:rowOff>20376</xdr:rowOff>
    </xdr:to>
    <xdr:sp macro="" textlink="">
      <xdr:nvSpPr>
        <xdr:cNvPr id="696" name="フローチャート : 判断 695"/>
        <xdr:cNvSpPr/>
      </xdr:nvSpPr>
      <xdr:spPr>
        <a:xfrm>
          <a:off x="14541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11503</xdr:rowOff>
    </xdr:from>
    <xdr:ext cx="534377" cy="259045"/>
    <xdr:sp macro="" textlink="">
      <xdr:nvSpPr>
        <xdr:cNvPr id="697" name="テキスト ボックス 696"/>
        <xdr:cNvSpPr txBox="1"/>
      </xdr:nvSpPr>
      <xdr:spPr>
        <a:xfrm>
          <a:off x="14325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148912</xdr:rowOff>
    </xdr:from>
    <xdr:to>
      <xdr:col>19</xdr:col>
      <xdr:colOff>644525</xdr:colOff>
      <xdr:row>96</xdr:row>
      <xdr:rowOff>157409</xdr:rowOff>
    </xdr:to>
    <xdr:cxnSp macro="">
      <xdr:nvCxnSpPr>
        <xdr:cNvPr id="698" name="直線コネクタ 697"/>
        <xdr:cNvCxnSpPr/>
      </xdr:nvCxnSpPr>
      <xdr:spPr>
        <a:xfrm>
          <a:off x="12814300" y="16608112"/>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92444</xdr:rowOff>
    </xdr:from>
    <xdr:to>
      <xdr:col>20</xdr:col>
      <xdr:colOff>9525</xdr:colOff>
      <xdr:row>98</xdr:row>
      <xdr:rowOff>22594</xdr:rowOff>
    </xdr:to>
    <xdr:sp macro="" textlink="">
      <xdr:nvSpPr>
        <xdr:cNvPr id="699" name="フローチャート : 判断 698"/>
        <xdr:cNvSpPr/>
      </xdr:nvSpPr>
      <xdr:spPr>
        <a:xfrm>
          <a:off x="13652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13721</xdr:rowOff>
    </xdr:from>
    <xdr:ext cx="534377" cy="259045"/>
    <xdr:sp macro="" textlink="">
      <xdr:nvSpPr>
        <xdr:cNvPr id="700" name="テキスト ボックス 699"/>
        <xdr:cNvSpPr txBox="1"/>
      </xdr:nvSpPr>
      <xdr:spPr>
        <a:xfrm>
          <a:off x="13436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91080</xdr:rowOff>
    </xdr:from>
    <xdr:to>
      <xdr:col>18</xdr:col>
      <xdr:colOff>492125</xdr:colOff>
      <xdr:row>98</xdr:row>
      <xdr:rowOff>21230</xdr:rowOff>
    </xdr:to>
    <xdr:sp macro="" textlink="">
      <xdr:nvSpPr>
        <xdr:cNvPr id="701" name="フローチャート : 判断 700"/>
        <xdr:cNvSpPr/>
      </xdr:nvSpPr>
      <xdr:spPr>
        <a:xfrm>
          <a:off x="12763500" y="167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12357</xdr:rowOff>
    </xdr:from>
    <xdr:ext cx="534377" cy="259045"/>
    <xdr:sp macro="" textlink="">
      <xdr:nvSpPr>
        <xdr:cNvPr id="702" name="テキスト ボックス 701"/>
        <xdr:cNvSpPr txBox="1"/>
      </xdr:nvSpPr>
      <xdr:spPr>
        <a:xfrm>
          <a:off x="12547111" y="168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88264</xdr:rowOff>
    </xdr:from>
    <xdr:to>
      <xdr:col>23</xdr:col>
      <xdr:colOff>568325</xdr:colOff>
      <xdr:row>97</xdr:row>
      <xdr:rowOff>18414</xdr:rowOff>
    </xdr:to>
    <xdr:sp macro="" textlink="">
      <xdr:nvSpPr>
        <xdr:cNvPr id="708" name="円/楕円 707"/>
        <xdr:cNvSpPr/>
      </xdr:nvSpPr>
      <xdr:spPr>
        <a:xfrm>
          <a:off x="162687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111141</xdr:rowOff>
    </xdr:from>
    <xdr:ext cx="599010" cy="259045"/>
    <xdr:sp macro="" textlink="">
      <xdr:nvSpPr>
        <xdr:cNvPr id="709" name="公債費該当値テキスト"/>
        <xdr:cNvSpPr txBox="1"/>
      </xdr:nvSpPr>
      <xdr:spPr>
        <a:xfrm>
          <a:off x="16370300" y="1639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88333</xdr:rowOff>
    </xdr:from>
    <xdr:to>
      <xdr:col>22</xdr:col>
      <xdr:colOff>415925</xdr:colOff>
      <xdr:row>97</xdr:row>
      <xdr:rowOff>18483</xdr:rowOff>
    </xdr:to>
    <xdr:sp macro="" textlink="">
      <xdr:nvSpPr>
        <xdr:cNvPr id="710" name="円/楕円 709"/>
        <xdr:cNvSpPr/>
      </xdr:nvSpPr>
      <xdr:spPr>
        <a:xfrm>
          <a:off x="15430500" y="165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35010</xdr:rowOff>
    </xdr:from>
    <xdr:ext cx="599010" cy="259045"/>
    <xdr:sp macro="" textlink="">
      <xdr:nvSpPr>
        <xdr:cNvPr id="711" name="テキスト ボックス 710"/>
        <xdr:cNvSpPr txBox="1"/>
      </xdr:nvSpPr>
      <xdr:spPr>
        <a:xfrm>
          <a:off x="15181794" y="163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98036</xdr:rowOff>
    </xdr:from>
    <xdr:to>
      <xdr:col>21</xdr:col>
      <xdr:colOff>212725</xdr:colOff>
      <xdr:row>97</xdr:row>
      <xdr:rowOff>28186</xdr:rowOff>
    </xdr:to>
    <xdr:sp macro="" textlink="">
      <xdr:nvSpPr>
        <xdr:cNvPr id="712" name="円/楕円 711"/>
        <xdr:cNvSpPr/>
      </xdr:nvSpPr>
      <xdr:spPr>
        <a:xfrm>
          <a:off x="14541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44713</xdr:rowOff>
    </xdr:from>
    <xdr:ext cx="599010" cy="259045"/>
    <xdr:sp macro="" textlink="">
      <xdr:nvSpPr>
        <xdr:cNvPr id="713" name="テキスト ボックス 712"/>
        <xdr:cNvSpPr txBox="1"/>
      </xdr:nvSpPr>
      <xdr:spPr>
        <a:xfrm>
          <a:off x="14292794" y="163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106609</xdr:rowOff>
    </xdr:from>
    <xdr:to>
      <xdr:col>20</xdr:col>
      <xdr:colOff>9525</xdr:colOff>
      <xdr:row>97</xdr:row>
      <xdr:rowOff>36759</xdr:rowOff>
    </xdr:to>
    <xdr:sp macro="" textlink="">
      <xdr:nvSpPr>
        <xdr:cNvPr id="714" name="円/楕円 713"/>
        <xdr:cNvSpPr/>
      </xdr:nvSpPr>
      <xdr:spPr>
        <a:xfrm>
          <a:off x="13652500" y="165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53286</xdr:rowOff>
    </xdr:from>
    <xdr:ext cx="599010" cy="259045"/>
    <xdr:sp macro="" textlink="">
      <xdr:nvSpPr>
        <xdr:cNvPr id="715" name="テキスト ボックス 714"/>
        <xdr:cNvSpPr txBox="1"/>
      </xdr:nvSpPr>
      <xdr:spPr>
        <a:xfrm>
          <a:off x="13403794" y="1634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98112</xdr:rowOff>
    </xdr:from>
    <xdr:to>
      <xdr:col>18</xdr:col>
      <xdr:colOff>492125</xdr:colOff>
      <xdr:row>97</xdr:row>
      <xdr:rowOff>28262</xdr:rowOff>
    </xdr:to>
    <xdr:sp macro="" textlink="">
      <xdr:nvSpPr>
        <xdr:cNvPr id="716" name="円/楕円 715"/>
        <xdr:cNvSpPr/>
      </xdr:nvSpPr>
      <xdr:spPr>
        <a:xfrm>
          <a:off x="12763500" y="165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44789</xdr:rowOff>
    </xdr:from>
    <xdr:ext cx="599010" cy="259045"/>
    <xdr:sp macro="" textlink="">
      <xdr:nvSpPr>
        <xdr:cNvPr id="717" name="テキスト ボックス 716"/>
        <xdr:cNvSpPr txBox="1"/>
      </xdr:nvSpPr>
      <xdr:spPr>
        <a:xfrm>
          <a:off x="12514794" y="1633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80670</xdr:rowOff>
    </xdr:from>
    <xdr:to>
      <xdr:col>31</xdr:col>
      <xdr:colOff>85725</xdr:colOff>
      <xdr:row>39</xdr:row>
      <xdr:rowOff>10820</xdr:rowOff>
    </xdr:to>
    <xdr:sp macro="" textlink="">
      <xdr:nvSpPr>
        <xdr:cNvPr id="748" name="フローチャート : 判断 747"/>
        <xdr:cNvSpPr/>
      </xdr:nvSpPr>
      <xdr:spPr>
        <a:xfrm>
          <a:off x="21272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27347</xdr:rowOff>
    </xdr:from>
    <xdr:ext cx="313932" cy="259045"/>
    <xdr:sp macro="" textlink="">
      <xdr:nvSpPr>
        <xdr:cNvPr id="749" name="テキスト ボックス 748"/>
        <xdr:cNvSpPr txBox="1"/>
      </xdr:nvSpPr>
      <xdr:spPr>
        <a:xfrm>
          <a:off x="21166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32665</xdr:rowOff>
    </xdr:from>
    <xdr:to>
      <xdr:col>29</xdr:col>
      <xdr:colOff>568325</xdr:colOff>
      <xdr:row>38</xdr:row>
      <xdr:rowOff>134265</xdr:rowOff>
    </xdr:to>
    <xdr:sp macro="" textlink="">
      <xdr:nvSpPr>
        <xdr:cNvPr id="751" name="フローチャート : 判断 750"/>
        <xdr:cNvSpPr/>
      </xdr:nvSpPr>
      <xdr:spPr>
        <a:xfrm>
          <a:off x="20383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150791</xdr:rowOff>
    </xdr:from>
    <xdr:ext cx="378565" cy="259045"/>
    <xdr:sp macro="" textlink="">
      <xdr:nvSpPr>
        <xdr:cNvPr id="752" name="テキスト ボックス 751"/>
        <xdr:cNvSpPr txBox="1"/>
      </xdr:nvSpPr>
      <xdr:spPr>
        <a:xfrm>
          <a:off x="20245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158623</xdr:rowOff>
    </xdr:from>
    <xdr:to>
      <xdr:col>28</xdr:col>
      <xdr:colOff>365125</xdr:colOff>
      <xdr:row>38</xdr:row>
      <xdr:rowOff>88773</xdr:rowOff>
    </xdr:to>
    <xdr:sp macro="" textlink="">
      <xdr:nvSpPr>
        <xdr:cNvPr id="754" name="フローチャート : 判断 753"/>
        <xdr:cNvSpPr/>
      </xdr:nvSpPr>
      <xdr:spPr>
        <a:xfrm>
          <a:off x="19494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105300</xdr:rowOff>
    </xdr:from>
    <xdr:ext cx="378565" cy="259045"/>
    <xdr:sp macro="" textlink="">
      <xdr:nvSpPr>
        <xdr:cNvPr id="755" name="テキスト ボックス 754"/>
        <xdr:cNvSpPr txBox="1"/>
      </xdr:nvSpPr>
      <xdr:spPr>
        <a:xfrm>
          <a:off x="19356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56" name="フローチャート : 判断 755"/>
        <xdr:cNvSpPr/>
      </xdr:nvSpPr>
      <xdr:spPr>
        <a:xfrm>
          <a:off x="18605500" y="64906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57" name="テキスト ボックス 756"/>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135</a:t>
          </a:r>
          <a:r>
            <a:rPr kumimoji="1" lang="ja-JP" altLang="en-US" sz="1300">
              <a:latin typeface="ＭＳ Ｐゴシック"/>
            </a:rPr>
            <a:t>千円となっており、全国平均、県平均の約</a:t>
          </a:r>
          <a:r>
            <a:rPr kumimoji="1" lang="en-US" altLang="ja-JP" sz="1300">
              <a:latin typeface="ＭＳ Ｐゴシック"/>
            </a:rPr>
            <a:t>3</a:t>
          </a:r>
          <a:r>
            <a:rPr kumimoji="1" lang="ja-JP" altLang="en-US" sz="1300">
              <a:latin typeface="ＭＳ Ｐゴシック"/>
            </a:rPr>
            <a:t>倍となっているが、これは市立図書館建設事業が大きく影響しており、建設事業が完了した来年度は減少する見込みである。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の財政状況は市税等の自主財源に乏しく、地方交付税をはじめとする依存財源に頼らざるを得ない状況である。特に合併特例期間終了に伴う地方交付税削減等により、財源不足が生じる恐れがある。そのため、財政調整基金の確保、実質収支額の改善に努め、健全な財政運営に努めている。特に財政調整基金については、決算剰余金を中心に積み立てるとともに、取り崩しについては大規模な災害対応など、最低限の範囲に努めてきた。今年度については、災害復旧等の臨時財政需要があったため実質単年度収支は赤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平成２１年まで赤字であった高梁市地域開発事業特別会計については、経営健全化計画を策定し不要な土地の売却を進めた結果、平成２２年度決算以降は黒字決算となっている。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また、高梁市住宅新築資金等貸付事業特別会計の赤字については、収納体制の強化をより一層行う必要がある。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一般会計については、普通交付税の合併特例措置の段階的縮減が始まっており一般財源が減少することを踏まえ、財政運営適正化計画に基づき、持続可能な財政運営を引き続き行う。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その他特別会計については、独立採算を原則とし、歳入歳出の適正化を図る。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12" sqref="AM12:AT1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26076226</v>
      </c>
      <c r="BO4" s="381"/>
      <c r="BP4" s="381"/>
      <c r="BQ4" s="381"/>
      <c r="BR4" s="381"/>
      <c r="BS4" s="381"/>
      <c r="BT4" s="381"/>
      <c r="BU4" s="382"/>
      <c r="BV4" s="380">
        <v>26252892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3.9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25329056</v>
      </c>
      <c r="BO5" s="418"/>
      <c r="BP5" s="418"/>
      <c r="BQ5" s="418"/>
      <c r="BR5" s="418"/>
      <c r="BS5" s="418"/>
      <c r="BT5" s="418"/>
      <c r="BU5" s="419"/>
      <c r="BV5" s="417">
        <v>25396746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94.2</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747170</v>
      </c>
      <c r="BO6" s="418"/>
      <c r="BP6" s="418"/>
      <c r="BQ6" s="418"/>
      <c r="BR6" s="418"/>
      <c r="BS6" s="418"/>
      <c r="BT6" s="418"/>
      <c r="BU6" s="419"/>
      <c r="BV6" s="417">
        <v>856146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98.3</v>
      </c>
      <c r="CU6" s="455"/>
      <c r="CV6" s="455"/>
      <c r="CW6" s="455"/>
      <c r="CX6" s="455"/>
      <c r="CY6" s="455"/>
      <c r="CZ6" s="455"/>
      <c r="DA6" s="456"/>
      <c r="DB6" s="454">
        <v>93.3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150492</v>
      </c>
      <c r="BO7" s="418"/>
      <c r="BP7" s="418"/>
      <c r="BQ7" s="418"/>
      <c r="BR7" s="418"/>
      <c r="BS7" s="418"/>
      <c r="BT7" s="418"/>
      <c r="BU7" s="419"/>
      <c r="BV7" s="417">
        <v>271808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14118243</v>
      </c>
      <c r="CU7" s="418"/>
      <c r="CV7" s="418"/>
      <c r="CW7" s="418"/>
      <c r="CX7" s="418"/>
      <c r="CY7" s="418"/>
      <c r="CZ7" s="418"/>
      <c r="DA7" s="419"/>
      <c r="DB7" s="417">
        <v>14900360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596678</v>
      </c>
      <c r="BO8" s="418"/>
      <c r="BP8" s="418"/>
      <c r="BQ8" s="418"/>
      <c r="BR8" s="418"/>
      <c r="BS8" s="418"/>
      <c r="BT8" s="418"/>
      <c r="BU8" s="419"/>
      <c r="BV8" s="417">
        <v>584338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0.32</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32075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12340</v>
      </c>
      <c r="BO9" s="418"/>
      <c r="BP9" s="418"/>
      <c r="BQ9" s="418"/>
      <c r="BR9" s="418"/>
      <c r="BS9" s="418"/>
      <c r="BT9" s="418"/>
      <c r="BU9" s="419"/>
      <c r="BV9" s="417">
        <v>73139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19.7</v>
      </c>
      <c r="CU9" s="415"/>
      <c r="CV9" s="415"/>
      <c r="CW9" s="415"/>
      <c r="CX9" s="415"/>
      <c r="CY9" s="415"/>
      <c r="CZ9" s="415"/>
      <c r="DA9" s="416"/>
      <c r="DB9" s="414">
        <v>19.399999999999999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34963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330484</v>
      </c>
      <c r="BO10" s="418"/>
      <c r="BP10" s="418"/>
      <c r="BQ10" s="418"/>
      <c r="BR10" s="418"/>
      <c r="BS10" s="418"/>
      <c r="BT10" s="418"/>
      <c r="BU10" s="419"/>
      <c r="BV10" s="417">
        <v>294577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31939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377148</v>
      </c>
      <c r="BO12" s="418"/>
      <c r="BP12" s="418"/>
      <c r="BQ12" s="418"/>
      <c r="BR12" s="418"/>
      <c r="BS12" s="418"/>
      <c r="BT12" s="418"/>
      <c r="BU12" s="419"/>
      <c r="BV12" s="417">
        <v>148600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31249</v>
      </c>
      <c r="S13" s="499"/>
      <c r="T13" s="499"/>
      <c r="U13" s="499"/>
      <c r="V13" s="500"/>
      <c r="W13" s="433" t="s">
        <v>125</v>
      </c>
      <c r="X13" s="434"/>
      <c r="Y13" s="434"/>
      <c r="Z13" s="434"/>
      <c r="AA13" s="434"/>
      <c r="AB13" s="424"/>
      <c r="AC13" s="468">
        <v>1874</v>
      </c>
      <c r="AD13" s="469"/>
      <c r="AE13" s="469"/>
      <c r="AF13" s="469"/>
      <c r="AG13" s="508"/>
      <c r="AH13" s="468">
        <v>2516</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-34324</v>
      </c>
      <c r="BO13" s="418"/>
      <c r="BP13" s="418"/>
      <c r="BQ13" s="418"/>
      <c r="BR13" s="418"/>
      <c r="BS13" s="418"/>
      <c r="BT13" s="418"/>
      <c r="BU13" s="419"/>
      <c r="BV13" s="417">
        <v>219116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11.3</v>
      </c>
      <c r="CU13" s="415"/>
      <c r="CV13" s="415"/>
      <c r="CW13" s="415"/>
      <c r="CX13" s="415"/>
      <c r="CY13" s="415"/>
      <c r="CZ13" s="415"/>
      <c r="DA13" s="416"/>
      <c r="DB13" s="414">
        <v>11.2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32363</v>
      </c>
      <c r="S14" s="499"/>
      <c r="T14" s="499"/>
      <c r="U14" s="499"/>
      <c r="V14" s="500"/>
      <c r="W14" s="407"/>
      <c r="X14" s="408"/>
      <c r="Y14" s="408"/>
      <c r="Z14" s="408"/>
      <c r="AA14" s="408"/>
      <c r="AB14" s="397"/>
      <c r="AC14" s="501">
        <v>12.8</v>
      </c>
      <c r="AD14" s="502"/>
      <c r="AE14" s="502"/>
      <c r="AF14" s="502"/>
      <c r="AG14" s="503"/>
      <c r="AH14" s="501">
        <v>15.9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89.4</v>
      </c>
      <c r="CU14" s="513"/>
      <c r="CV14" s="513"/>
      <c r="CW14" s="513"/>
      <c r="CX14" s="513"/>
      <c r="CY14" s="513"/>
      <c r="CZ14" s="513"/>
      <c r="DA14" s="514"/>
      <c r="DB14" s="512">
        <v>76.5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31781</v>
      </c>
      <c r="S15" s="499"/>
      <c r="T15" s="499"/>
      <c r="U15" s="499"/>
      <c r="V15" s="500"/>
      <c r="W15" s="433" t="s">
        <v>131</v>
      </c>
      <c r="X15" s="434"/>
      <c r="Y15" s="434"/>
      <c r="Z15" s="434"/>
      <c r="AA15" s="434"/>
      <c r="AB15" s="424"/>
      <c r="AC15" s="468">
        <v>4361</v>
      </c>
      <c r="AD15" s="469"/>
      <c r="AE15" s="469"/>
      <c r="AF15" s="469"/>
      <c r="AG15" s="508"/>
      <c r="AH15" s="468">
        <v>4552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3783617</v>
      </c>
      <c r="BO15" s="381"/>
      <c r="BP15" s="381"/>
      <c r="BQ15" s="381"/>
      <c r="BR15" s="381"/>
      <c r="BS15" s="381"/>
      <c r="BT15" s="381"/>
      <c r="BU15" s="382"/>
      <c r="BV15" s="380">
        <v>3750732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29.9</v>
      </c>
      <c r="AD16" s="502"/>
      <c r="AE16" s="502"/>
      <c r="AF16" s="502"/>
      <c r="AG16" s="503"/>
      <c r="AH16" s="501">
        <v>28.8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11707873</v>
      </c>
      <c r="BO16" s="418"/>
      <c r="BP16" s="418"/>
      <c r="BQ16" s="418"/>
      <c r="BR16" s="418"/>
      <c r="BS16" s="418"/>
      <c r="BT16" s="418"/>
      <c r="BU16" s="419"/>
      <c r="BV16" s="417">
        <v>11636356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8365</v>
      </c>
      <c r="AD17" s="469"/>
      <c r="AE17" s="469"/>
      <c r="AF17" s="469"/>
      <c r="AG17" s="508"/>
      <c r="AH17" s="468">
        <v>8727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4753276</v>
      </c>
      <c r="BO17" s="418"/>
      <c r="BP17" s="418"/>
      <c r="BQ17" s="418"/>
      <c r="BR17" s="418"/>
      <c r="BS17" s="418"/>
      <c r="BT17" s="418"/>
      <c r="BU17" s="419"/>
      <c r="BV17" s="417">
        <v>4713085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546.99</v>
      </c>
      <c r="M18" s="530"/>
      <c r="N18" s="530"/>
      <c r="O18" s="530"/>
      <c r="P18" s="530"/>
      <c r="Q18" s="530"/>
      <c r="R18" s="531"/>
      <c r="S18" s="531"/>
      <c r="T18" s="531"/>
      <c r="U18" s="531"/>
      <c r="V18" s="532"/>
      <c r="W18" s="435"/>
      <c r="X18" s="436"/>
      <c r="Y18" s="436"/>
      <c r="Z18" s="436"/>
      <c r="AA18" s="436"/>
      <c r="AB18" s="427"/>
      <c r="AC18" s="533">
        <v>57.3</v>
      </c>
      <c r="AD18" s="534"/>
      <c r="AE18" s="534"/>
      <c r="AF18" s="534"/>
      <c r="AG18" s="535"/>
      <c r="AH18" s="533">
        <v>55.3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13259823</v>
      </c>
      <c r="BO18" s="418"/>
      <c r="BP18" s="418"/>
      <c r="BQ18" s="418"/>
      <c r="BR18" s="418"/>
      <c r="BS18" s="418"/>
      <c r="BT18" s="418"/>
      <c r="BU18" s="419"/>
      <c r="BV18" s="417">
        <v>13306772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59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17276103</v>
      </c>
      <c r="BO19" s="418"/>
      <c r="BP19" s="418"/>
      <c r="BQ19" s="418"/>
      <c r="BR19" s="418"/>
      <c r="BS19" s="418"/>
      <c r="BT19" s="418"/>
      <c r="BU19" s="419"/>
      <c r="BV19" s="417">
        <v>17754659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13481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32165164</v>
      </c>
      <c r="BO23" s="418"/>
      <c r="BP23" s="418"/>
      <c r="BQ23" s="418"/>
      <c r="BR23" s="418"/>
      <c r="BS23" s="418"/>
      <c r="BT23" s="418"/>
      <c r="BU23" s="419"/>
      <c r="BV23" s="417">
        <v>31814146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8300</v>
      </c>
      <c r="R24" s="469"/>
      <c r="S24" s="469"/>
      <c r="T24" s="469"/>
      <c r="U24" s="469"/>
      <c r="V24" s="508"/>
      <c r="W24" s="563"/>
      <c r="X24" s="551"/>
      <c r="Y24" s="552"/>
      <c r="Z24" s="467" t="s">
        <v>155</v>
      </c>
      <c r="AA24" s="447"/>
      <c r="AB24" s="447"/>
      <c r="AC24" s="447"/>
      <c r="AD24" s="447"/>
      <c r="AE24" s="447"/>
      <c r="AF24" s="447"/>
      <c r="AG24" s="448"/>
      <c r="AH24" s="468">
        <v>442</v>
      </c>
      <c r="AI24" s="469"/>
      <c r="AJ24" s="469"/>
      <c r="AK24" s="469"/>
      <c r="AL24" s="508"/>
      <c r="AM24" s="468">
        <v>1384344</v>
      </c>
      <c r="AN24" s="469"/>
      <c r="AO24" s="469"/>
      <c r="AP24" s="469"/>
      <c r="AQ24" s="469"/>
      <c r="AR24" s="508"/>
      <c r="AS24" s="468">
        <v>3132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25461110</v>
      </c>
      <c r="BO24" s="418"/>
      <c r="BP24" s="418"/>
      <c r="BQ24" s="418"/>
      <c r="BR24" s="418"/>
      <c r="BS24" s="418"/>
      <c r="BT24" s="418"/>
      <c r="BU24" s="419"/>
      <c r="BV24" s="417">
        <v>25069894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6700</v>
      </c>
      <c r="R25" s="469"/>
      <c r="S25" s="469"/>
      <c r="T25" s="469"/>
      <c r="U25" s="469"/>
      <c r="V25" s="508"/>
      <c r="W25" s="563"/>
      <c r="X25" s="551"/>
      <c r="Y25" s="552"/>
      <c r="Z25" s="467" t="s">
        <v>158</v>
      </c>
      <c r="AA25" s="447"/>
      <c r="AB25" s="447"/>
      <c r="AC25" s="447"/>
      <c r="AD25" s="447"/>
      <c r="AE25" s="447"/>
      <c r="AF25" s="447"/>
      <c r="AG25" s="448"/>
      <c r="AH25" s="468">
        <v>67</v>
      </c>
      <c r="AI25" s="469"/>
      <c r="AJ25" s="469"/>
      <c r="AK25" s="469"/>
      <c r="AL25" s="508"/>
      <c r="AM25" s="468">
        <v>208906</v>
      </c>
      <c r="AN25" s="469"/>
      <c r="AO25" s="469"/>
      <c r="AP25" s="469"/>
      <c r="AQ25" s="469"/>
      <c r="AR25" s="508"/>
      <c r="AS25" s="468">
        <v>3118</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2802425</v>
      </c>
      <c r="BO25" s="381"/>
      <c r="BP25" s="381"/>
      <c r="BQ25" s="381"/>
      <c r="BR25" s="381"/>
      <c r="BS25" s="381"/>
      <c r="BT25" s="381"/>
      <c r="BU25" s="382"/>
      <c r="BV25" s="380">
        <v>2680571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6000</v>
      </c>
      <c r="R26" s="469"/>
      <c r="S26" s="469"/>
      <c r="T26" s="469"/>
      <c r="U26" s="469"/>
      <c r="V26" s="508"/>
      <c r="W26" s="563"/>
      <c r="X26" s="551"/>
      <c r="Y26" s="552"/>
      <c r="Z26" s="467" t="s">
        <v>161</v>
      </c>
      <c r="AA26" s="573"/>
      <c r="AB26" s="573"/>
      <c r="AC26" s="573"/>
      <c r="AD26" s="573"/>
      <c r="AE26" s="573"/>
      <c r="AF26" s="573"/>
      <c r="AG26" s="574"/>
      <c r="AH26" s="468">
        <v>38</v>
      </c>
      <c r="AI26" s="469"/>
      <c r="AJ26" s="469"/>
      <c r="AK26" s="469"/>
      <c r="AL26" s="508"/>
      <c r="AM26" s="468">
        <v>121790</v>
      </c>
      <c r="AN26" s="469"/>
      <c r="AO26" s="469"/>
      <c r="AP26" s="469"/>
      <c r="AQ26" s="469"/>
      <c r="AR26" s="508"/>
      <c r="AS26" s="468">
        <v>3205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4250</v>
      </c>
      <c r="R27" s="469"/>
      <c r="S27" s="469"/>
      <c r="T27" s="469"/>
      <c r="U27" s="469"/>
      <c r="V27" s="508"/>
      <c r="W27" s="563"/>
      <c r="X27" s="551"/>
      <c r="Y27" s="552"/>
      <c r="Z27" s="467" t="s">
        <v>164</v>
      </c>
      <c r="AA27" s="447"/>
      <c r="AB27" s="447"/>
      <c r="AC27" s="447"/>
      <c r="AD27" s="447"/>
      <c r="AE27" s="447"/>
      <c r="AF27" s="447"/>
      <c r="AG27" s="448"/>
      <c r="AH27" s="468">
        <v>36</v>
      </c>
      <c r="AI27" s="469"/>
      <c r="AJ27" s="469"/>
      <c r="AK27" s="469"/>
      <c r="AL27" s="508"/>
      <c r="AM27" s="468">
        <v>102624</v>
      </c>
      <c r="AN27" s="469"/>
      <c r="AO27" s="469"/>
      <c r="AP27" s="469"/>
      <c r="AQ27" s="469"/>
      <c r="AR27" s="508"/>
      <c r="AS27" s="468">
        <v>2851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372651</v>
      </c>
      <c r="BO27" s="587"/>
      <c r="BP27" s="587"/>
      <c r="BQ27" s="587"/>
      <c r="BR27" s="587"/>
      <c r="BS27" s="587"/>
      <c r="BT27" s="587"/>
      <c r="BU27" s="588"/>
      <c r="BV27" s="586">
        <v>372543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3570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2708348</v>
      </c>
      <c r="BO28" s="381"/>
      <c r="BP28" s="381"/>
      <c r="BQ28" s="381"/>
      <c r="BR28" s="381"/>
      <c r="BS28" s="381"/>
      <c r="BT28" s="381"/>
      <c r="BU28" s="382"/>
      <c r="BV28" s="380">
        <v>2755012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3420</v>
      </c>
      <c r="R29" s="469"/>
      <c r="S29" s="469"/>
      <c r="T29" s="469"/>
      <c r="U29" s="469"/>
      <c r="V29" s="508"/>
      <c r="W29" s="564"/>
      <c r="X29" s="565"/>
      <c r="Y29" s="566"/>
      <c r="Z29" s="467" t="s">
        <v>171</v>
      </c>
      <c r="AA29" s="447"/>
      <c r="AB29" s="447"/>
      <c r="AC29" s="447"/>
      <c r="AD29" s="447"/>
      <c r="AE29" s="447"/>
      <c r="AF29" s="447"/>
      <c r="AG29" s="448"/>
      <c r="AH29" s="468">
        <v>478</v>
      </c>
      <c r="AI29" s="469"/>
      <c r="AJ29" s="469"/>
      <c r="AK29" s="469"/>
      <c r="AL29" s="508"/>
      <c r="AM29" s="468">
        <v>1486968</v>
      </c>
      <c r="AN29" s="469"/>
      <c r="AO29" s="469"/>
      <c r="AP29" s="469"/>
      <c r="AQ29" s="469"/>
      <c r="AR29" s="508"/>
      <c r="AS29" s="468">
        <v>3111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1307378</v>
      </c>
      <c r="BO29" s="418"/>
      <c r="BP29" s="418"/>
      <c r="BQ29" s="418"/>
      <c r="BR29" s="418"/>
      <c r="BS29" s="418"/>
      <c r="BT29" s="418"/>
      <c r="BU29" s="419"/>
      <c r="BV29" s="417">
        <v>1529206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4380963</v>
      </c>
      <c r="BO30" s="587"/>
      <c r="BP30" s="587"/>
      <c r="BQ30" s="587"/>
      <c r="BR30" s="587"/>
      <c r="BS30" s="587"/>
      <c r="BT30" s="587"/>
      <c r="BU30" s="588"/>
      <c r="BV30" s="586">
        <v>4924103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高梁市国民健康保険特別会計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IF('各会計、関係団体の財政状況及び健全化判断比率'!B32="","",'各会計、関係団体の財政状況及び健全化判断比率'!B32)</f>
        <v>高梁市水道事業特別会計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IF('各会計、関係団体の財政状況及び健全化判断比率'!B34="","",'各会計、関係団体の財政状況及び健全化判断比率'!B34)</f>
        <v>高梁市簡易水道事業特別会計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高梁地域事務組合一般会計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高梁市土地開発公社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高梁市へき地診療所特別会計</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高梁市後期高齢者医療特別会計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IF('各会計、関係団体の財政状況及び健全化判断比率'!B33="","",'各会計、関係団体の財政状況及び健全化判断比率'!B33)</f>
        <v>高梁市国民健康保険成羽病院事業会計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IF('各会計、関係団体の財政状況及び健全化判断比率'!B35="","",'各会計、関係団体の財政状況及び健全化判断比率'!B35)</f>
        <v>高梁市下水道事業特別会計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高梁地域事務組合農業共済事業会計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（公財）成羽町美術振興財団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高梁市養護老人ホーム特別会計</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高梁市介護保険特別会計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IF('各会計、関係団体の財政状況及び健全化判断比率'!B36="","",'各会計、関係団体の財政状況及び健全化判断比率'!B36)</f>
        <v>高梁市地域開発事業特別会計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岡山県広域水道企業団</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高梁市住宅新築資金等貸付事業特別会計</v>
      </c>
      <c r="F37" s="599"/>
      <c r="G37" s="599"/>
      <c r="H37" s="599"/>
      <c r="I37" s="599"/>
      <c r="J37" s="599"/>
      <c r="K37" s="599"/>
      <c r="L37" s="599"/>
      <c r="M37" s="599"/>
      <c r="N37" s="599"/>
      <c r="O37" s="599"/>
      <c r="P37" s="599"/>
      <c r="Q37" s="599"/>
      <c r="R37" s="599"/>
      <c r="S37" s="599"/>
      <c r="T37" s="167"/>
      <c r="U37" s="598">
        <f t="shared" si="4"/>
        <v>9</v>
      </c>
      <c r="V37" s="598"/>
      <c r="W37" s="599" t="str">
        <f>IF('各会計、関係団体の財政状況及び健全化判断比率'!B31="","",'各会計、関係団体の財政状況及び健全化判断比率'!B31)</f>
        <v>高梁市特別養護老人ホーム特別会計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岡山県後期高齢者医療連合一般会計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高梁市畑地かんがい事業特別会計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岡山県後期高齢者医療連合特別会計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岡山県市町村総合事務組合一般会計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岡山県市町村総合事務組合貸付金特別会計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岡山県市町村総合事務組合拠出金事業特別会計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23</v>
      </c>
      <c r="BX42" s="598"/>
      <c r="BY42" s="599" t="str">
        <f>IF('各会計、関係団体の財政状況及び健全化判断比率'!B76="","",'各会計、関係団体の財政状況及び健全化判断比率'!B76)</f>
        <v>岡山県市町村総合事務組合交通災害共済特別会計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24</v>
      </c>
      <c r="BX43" s="598"/>
      <c r="BY43" s="599" t="str">
        <f>IF('各会計、関係団体の財政状況及び健全化判断比率'!B77="","",'各会計、関係団体の財政状況及び健全化判断比率'!B77)</f>
        <v>岡山県市町村税整理組合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5"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4" t="s">
        <v>532</v>
      </c>
      <c r="D34" s="1184"/>
      <c r="E34" s="1185"/>
      <c r="F34" s="32" t="s">
        <v>533</v>
      </c>
      <c r="G34" s="33" t="s">
        <v>533</v>
      </c>
      <c r="H34" s="33" t="s">
        <v>533</v>
      </c>
      <c r="I34" s="33" t="s">
        <v>533</v>
      </c>
      <c r="J34" s="34" t="s">
        <v>534</v>
      </c>
      <c r="K34" s="22"/>
      <c r="L34" s="22"/>
      <c r="M34" s="22"/>
      <c r="N34" s="22"/>
      <c r="O34" s="22"/>
      <c r="P34" s="22"/>
    </row>
    <row r="35" spans="1:16" ht="39" customHeight="1" x14ac:dyDescent="0.15">
      <c r="A35" s="22"/>
      <c r="B35" s="35"/>
      <c r="C35" s="1178" t="s">
        <v>535</v>
      </c>
      <c r="D35" s="1179"/>
      <c r="E35" s="1180"/>
      <c r="F35" s="36">
        <v>9.36</v>
      </c>
      <c r="G35" s="37">
        <v>9.57</v>
      </c>
      <c r="H35" s="37">
        <v>9.64</v>
      </c>
      <c r="I35" s="37">
        <v>9.66</v>
      </c>
      <c r="J35" s="38">
        <v>10.01</v>
      </c>
      <c r="K35" s="22"/>
      <c r="L35" s="22"/>
      <c r="M35" s="22"/>
      <c r="N35" s="22"/>
      <c r="O35" s="22"/>
      <c r="P35" s="22"/>
    </row>
    <row r="36" spans="1:16" ht="39" customHeight="1" x14ac:dyDescent="0.15">
      <c r="A36" s="22"/>
      <c r="B36" s="35"/>
      <c r="C36" s="1178" t="s">
        <v>536</v>
      </c>
      <c r="D36" s="1179"/>
      <c r="E36" s="1180"/>
      <c r="F36" s="36">
        <v>3.61</v>
      </c>
      <c r="G36" s="37">
        <v>3.96</v>
      </c>
      <c r="H36" s="37">
        <v>4.34</v>
      </c>
      <c r="I36" s="37">
        <v>4.53</v>
      </c>
      <c r="J36" s="38">
        <v>5.07</v>
      </c>
      <c r="K36" s="22"/>
      <c r="L36" s="22"/>
      <c r="M36" s="22"/>
      <c r="N36" s="22"/>
      <c r="O36" s="22"/>
      <c r="P36" s="22"/>
    </row>
    <row r="37" spans="1:16" ht="39" customHeight="1" x14ac:dyDescent="0.15">
      <c r="A37" s="22"/>
      <c r="B37" s="35"/>
      <c r="C37" s="1178" t="s">
        <v>537</v>
      </c>
      <c r="D37" s="1179"/>
      <c r="E37" s="1180"/>
      <c r="F37" s="36">
        <v>3.84</v>
      </c>
      <c r="G37" s="37">
        <v>4.32</v>
      </c>
      <c r="H37" s="37">
        <v>3.88</v>
      </c>
      <c r="I37" s="37">
        <v>4.4000000000000004</v>
      </c>
      <c r="J37" s="38">
        <v>4.72</v>
      </c>
      <c r="K37" s="22"/>
      <c r="L37" s="22"/>
      <c r="M37" s="22"/>
      <c r="N37" s="22"/>
      <c r="O37" s="22"/>
      <c r="P37" s="22"/>
    </row>
    <row r="38" spans="1:16" ht="39" customHeight="1" x14ac:dyDescent="0.15">
      <c r="A38" s="22"/>
      <c r="B38" s="35"/>
      <c r="C38" s="1178" t="s">
        <v>538</v>
      </c>
      <c r="D38" s="1179"/>
      <c r="E38" s="1180"/>
      <c r="F38" s="36">
        <v>0.73</v>
      </c>
      <c r="G38" s="37">
        <v>0.42</v>
      </c>
      <c r="H38" s="37">
        <v>0.38</v>
      </c>
      <c r="I38" s="37">
        <v>0.31</v>
      </c>
      <c r="J38" s="38">
        <v>0.93</v>
      </c>
      <c r="K38" s="22"/>
      <c r="L38" s="22"/>
      <c r="M38" s="22"/>
      <c r="N38" s="22"/>
      <c r="O38" s="22"/>
      <c r="P38" s="22"/>
    </row>
    <row r="39" spans="1:16" ht="39" customHeight="1" x14ac:dyDescent="0.15">
      <c r="A39" s="22"/>
      <c r="B39" s="35"/>
      <c r="C39" s="1178" t="s">
        <v>539</v>
      </c>
      <c r="D39" s="1179"/>
      <c r="E39" s="1180"/>
      <c r="F39" s="36">
        <v>0.2</v>
      </c>
      <c r="G39" s="37">
        <v>0.56000000000000005</v>
      </c>
      <c r="H39" s="37">
        <v>0.35</v>
      </c>
      <c r="I39" s="37">
        <v>0.28000000000000003</v>
      </c>
      <c r="J39" s="38">
        <v>0.32</v>
      </c>
      <c r="K39" s="22"/>
      <c r="L39" s="22"/>
      <c r="M39" s="22"/>
      <c r="N39" s="22"/>
      <c r="O39" s="22"/>
      <c r="P39" s="22"/>
    </row>
    <row r="40" spans="1:16" ht="39" customHeight="1" x14ac:dyDescent="0.15">
      <c r="A40" s="22"/>
      <c r="B40" s="35"/>
      <c r="C40" s="1178" t="s">
        <v>540</v>
      </c>
      <c r="D40" s="1179"/>
      <c r="E40" s="1180"/>
      <c r="F40" s="36">
        <v>0.38</v>
      </c>
      <c r="G40" s="37">
        <v>7.0000000000000007E-2</v>
      </c>
      <c r="H40" s="37">
        <v>0.17</v>
      </c>
      <c r="I40" s="37">
        <v>0.06</v>
      </c>
      <c r="J40" s="38">
        <v>0.16</v>
      </c>
      <c r="K40" s="22"/>
      <c r="L40" s="22"/>
      <c r="M40" s="22"/>
      <c r="N40" s="22"/>
      <c r="O40" s="22"/>
      <c r="P40" s="22"/>
    </row>
    <row r="41" spans="1:16" ht="39" customHeight="1" x14ac:dyDescent="0.15">
      <c r="A41" s="22"/>
      <c r="B41" s="35"/>
      <c r="C41" s="1178" t="s">
        <v>541</v>
      </c>
      <c r="D41" s="1179"/>
      <c r="E41" s="1180"/>
      <c r="F41" s="36">
        <v>0</v>
      </c>
      <c r="G41" s="37">
        <v>0</v>
      </c>
      <c r="H41" s="37">
        <v>0</v>
      </c>
      <c r="I41" s="37">
        <v>0</v>
      </c>
      <c r="J41" s="38">
        <v>0.02</v>
      </c>
      <c r="K41" s="22"/>
      <c r="L41" s="22"/>
      <c r="M41" s="22"/>
      <c r="N41" s="22"/>
      <c r="O41" s="22"/>
      <c r="P41" s="22"/>
    </row>
    <row r="42" spans="1:16" ht="39" customHeight="1" x14ac:dyDescent="0.15">
      <c r="A42" s="22"/>
      <c r="B42" s="39"/>
      <c r="C42" s="1178" t="s">
        <v>542</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543</v>
      </c>
      <c r="D43" s="1182"/>
      <c r="E43" s="1183"/>
      <c r="F43" s="41">
        <v>0.04</v>
      </c>
      <c r="G43" s="42">
        <v>0</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6"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3626</v>
      </c>
      <c r="L45" s="60">
        <v>3531</v>
      </c>
      <c r="M45" s="60">
        <v>3541</v>
      </c>
      <c r="N45" s="60">
        <v>3561</v>
      </c>
      <c r="O45" s="61">
        <v>3517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v>1</v>
      </c>
      <c r="L47" s="64">
        <v>1</v>
      </c>
      <c r="M47" s="64">
        <v>1</v>
      </c>
      <c r="N47" s="64">
        <v>1</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1089</v>
      </c>
      <c r="L48" s="64">
        <v>1090</v>
      </c>
      <c r="M48" s="64">
        <v>1048</v>
      </c>
      <c r="N48" s="64">
        <v>968</v>
      </c>
      <c r="O48" s="65">
        <v>941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188</v>
      </c>
      <c r="L49" s="64">
        <v>84</v>
      </c>
      <c r="M49" s="64">
        <v>60</v>
      </c>
      <c r="N49" s="64">
        <v>31</v>
      </c>
      <c r="O49" s="65">
        <v>31</v>
      </c>
      <c r="P49" s="48"/>
      <c r="Q49" s="48"/>
      <c r="R49" s="48"/>
      <c r="S49" s="48"/>
      <c r="T49" s="48"/>
      <c r="U49" s="48"/>
    </row>
    <row r="50" spans="1:21" ht="30.75" customHeight="1" x14ac:dyDescent="0.15">
      <c r="A50" s="48"/>
      <c r="B50" s="1196"/>
      <c r="C50" s="1197"/>
      <c r="D50" s="62"/>
      <c r="E50" s="1188" t="s">
        <v>17</v>
      </c>
      <c r="F50" s="1188"/>
      <c r="G50" s="1188"/>
      <c r="H50" s="1188"/>
      <c r="I50" s="1188"/>
      <c r="J50" s="1189"/>
      <c r="K50" s="63">
        <v>45</v>
      </c>
      <c r="L50" s="64">
        <v>48</v>
      </c>
      <c r="M50" s="64">
        <v>63</v>
      </c>
      <c r="N50" s="64">
        <v>36</v>
      </c>
      <c r="O50" s="65">
        <v>56</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5</v>
      </c>
      <c r="M51" s="64">
        <v>4</v>
      </c>
      <c r="N51" s="64">
        <v>4</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3374</v>
      </c>
      <c r="L52" s="64">
        <v>3311</v>
      </c>
      <c r="M52" s="64">
        <v>3407</v>
      </c>
      <c r="N52" s="64">
        <v>3340</v>
      </c>
      <c r="O52" s="65">
        <v>3186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1578</v>
      </c>
      <c r="L53" s="69">
        <v>1448</v>
      </c>
      <c r="M53" s="69">
        <v>1310</v>
      </c>
      <c r="N53" s="69">
        <v>1261</v>
      </c>
      <c r="O53" s="70">
        <v>1360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M51" sqref="M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2" t="s">
        <v>24</v>
      </c>
      <c r="C41" s="1203"/>
      <c r="D41" s="81"/>
      <c r="E41" s="1208" t="s">
        <v>25</v>
      </c>
      <c r="F41" s="1208"/>
      <c r="G41" s="1208"/>
      <c r="H41" s="1209"/>
      <c r="I41" s="82">
        <v>30655</v>
      </c>
      <c r="J41" s="83">
        <v>30736</v>
      </c>
      <c r="K41" s="83">
        <v>31644</v>
      </c>
      <c r="L41" s="83">
        <v>31814</v>
      </c>
      <c r="M41" s="84">
        <v>32165</v>
      </c>
    </row>
    <row r="42" spans="2:13" ht="27.75" customHeight="1" x14ac:dyDescent="0.15">
      <c r="B42" s="1204"/>
      <c r="C42" s="1205"/>
      <c r="D42" s="85"/>
      <c r="E42" s="1210" t="s">
        <v>26</v>
      </c>
      <c r="F42" s="1210"/>
      <c r="G42" s="1210"/>
      <c r="H42" s="1211"/>
      <c r="I42" s="86">
        <v>128</v>
      </c>
      <c r="J42" s="87">
        <v>97</v>
      </c>
      <c r="K42" s="87">
        <v>175</v>
      </c>
      <c r="L42" s="87">
        <v>49</v>
      </c>
      <c r="M42" s="88">
        <v>47</v>
      </c>
    </row>
    <row r="43" spans="2:13" ht="27.75" customHeight="1" x14ac:dyDescent="0.15">
      <c r="B43" s="1204"/>
      <c r="C43" s="1205"/>
      <c r="D43" s="85"/>
      <c r="E43" s="1210" t="s">
        <v>27</v>
      </c>
      <c r="F43" s="1210"/>
      <c r="G43" s="1210"/>
      <c r="H43" s="1211"/>
      <c r="I43" s="86">
        <v>11504</v>
      </c>
      <c r="J43" s="87">
        <v>11279</v>
      </c>
      <c r="K43" s="87">
        <v>10575</v>
      </c>
      <c r="L43" s="87">
        <v>10394</v>
      </c>
      <c r="M43" s="88">
        <v>10178</v>
      </c>
    </row>
    <row r="44" spans="2:13" ht="27.75" customHeight="1" x14ac:dyDescent="0.15">
      <c r="B44" s="1204"/>
      <c r="C44" s="1205"/>
      <c r="D44" s="85"/>
      <c r="E44" s="1210" t="s">
        <v>28</v>
      </c>
      <c r="F44" s="1210"/>
      <c r="G44" s="1210"/>
      <c r="H44" s="1211"/>
      <c r="I44" s="86">
        <v>486</v>
      </c>
      <c r="J44" s="87">
        <v>412</v>
      </c>
      <c r="K44" s="87">
        <v>360</v>
      </c>
      <c r="L44" s="87">
        <v>335</v>
      </c>
      <c r="M44" s="88">
        <v>310</v>
      </c>
    </row>
    <row r="45" spans="2:13" ht="27.75" customHeight="1" x14ac:dyDescent="0.15">
      <c r="B45" s="1204"/>
      <c r="C45" s="1205"/>
      <c r="D45" s="85"/>
      <c r="E45" s="1210" t="s">
        <v>29</v>
      </c>
      <c r="F45" s="1210"/>
      <c r="G45" s="1210"/>
      <c r="H45" s="1211"/>
      <c r="I45" s="86">
        <v>4881</v>
      </c>
      <c r="J45" s="87">
        <v>4701</v>
      </c>
      <c r="K45" s="87">
        <v>4290</v>
      </c>
      <c r="L45" s="87">
        <v>4212</v>
      </c>
      <c r="M45" s="88">
        <v>4258</v>
      </c>
    </row>
    <row r="46" spans="2:13" ht="27.75" customHeight="1" x14ac:dyDescent="0.15">
      <c r="B46" s="1204"/>
      <c r="C46" s="1205"/>
      <c r="D46" s="89"/>
      <c r="E46" s="1210" t="s">
        <v>30</v>
      </c>
      <c r="F46" s="1210"/>
      <c r="G46" s="1210"/>
      <c r="H46" s="1211"/>
      <c r="I46" s="86">
        <v>3</v>
      </c>
      <c r="J46" s="87" t="s">
        <v>486</v>
      </c>
      <c r="K46" s="87" t="s">
        <v>486</v>
      </c>
      <c r="L46" s="87">
        <v>2</v>
      </c>
      <c r="M46" s="88">
        <v>1</v>
      </c>
    </row>
    <row r="47" spans="2:13" ht="27.75" customHeight="1" x14ac:dyDescent="0.15">
      <c r="B47" s="1204"/>
      <c r="C47" s="1205"/>
      <c r="D47" s="90"/>
      <c r="E47" s="1212" t="s">
        <v>31</v>
      </c>
      <c r="F47" s="1213"/>
      <c r="G47" s="1213"/>
      <c r="H47" s="1214"/>
      <c r="I47" s="86" t="s">
        <v>486</v>
      </c>
      <c r="J47" s="87" t="s">
        <v>486</v>
      </c>
      <c r="K47" s="87" t="s">
        <v>486</v>
      </c>
      <c r="L47" s="87" t="s">
        <v>486</v>
      </c>
      <c r="M47" s="88" t="s">
        <v>486</v>
      </c>
    </row>
    <row r="48" spans="2:13" ht="27.75" customHeight="1" x14ac:dyDescent="0.15">
      <c r="B48" s="1204"/>
      <c r="C48" s="1205"/>
      <c r="D48" s="85"/>
      <c r="E48" s="1210" t="s">
        <v>32</v>
      </c>
      <c r="F48" s="1210"/>
      <c r="G48" s="1210"/>
      <c r="H48" s="1211"/>
      <c r="I48" s="86" t="s">
        <v>486</v>
      </c>
      <c r="J48" s="87" t="s">
        <v>486</v>
      </c>
      <c r="K48" s="87" t="s">
        <v>486</v>
      </c>
      <c r="L48" s="87" t="s">
        <v>486</v>
      </c>
      <c r="M48" s="88" t="s">
        <v>486</v>
      </c>
    </row>
    <row r="49" spans="2:13" ht="27.75" customHeight="1" x14ac:dyDescent="0.15">
      <c r="B49" s="1206"/>
      <c r="C49" s="1207"/>
      <c r="D49" s="85"/>
      <c r="E49" s="1210" t="s">
        <v>33</v>
      </c>
      <c r="F49" s="1210"/>
      <c r="G49" s="1210"/>
      <c r="H49" s="1211"/>
      <c r="I49" s="86" t="s">
        <v>486</v>
      </c>
      <c r="J49" s="87" t="s">
        <v>486</v>
      </c>
      <c r="K49" s="87" t="s">
        <v>486</v>
      </c>
      <c r="L49" s="87" t="s">
        <v>486</v>
      </c>
      <c r="M49" s="88" t="s">
        <v>486</v>
      </c>
    </row>
    <row r="50" spans="2:13" ht="27.75" customHeight="1" x14ac:dyDescent="0.15">
      <c r="B50" s="1215" t="s">
        <v>34</v>
      </c>
      <c r="C50" s="1216"/>
      <c r="D50" s="91"/>
      <c r="E50" s="1210" t="s">
        <v>35</v>
      </c>
      <c r="F50" s="1210"/>
      <c r="G50" s="1210"/>
      <c r="H50" s="1211"/>
      <c r="I50" s="86">
        <v>6996</v>
      </c>
      <c r="J50" s="87">
        <v>7370</v>
      </c>
      <c r="K50" s="87">
        <v>8166</v>
      </c>
      <c r="L50" s="87">
        <v>7961</v>
      </c>
      <c r="M50" s="88">
        <v>7220</v>
      </c>
    </row>
    <row r="51" spans="2:13" ht="27.75" customHeight="1" x14ac:dyDescent="0.15">
      <c r="B51" s="1204"/>
      <c r="C51" s="1205"/>
      <c r="D51" s="85"/>
      <c r="E51" s="1210" t="s">
        <v>36</v>
      </c>
      <c r="F51" s="1210"/>
      <c r="G51" s="1210"/>
      <c r="H51" s="1211"/>
      <c r="I51" s="86">
        <v>2079</v>
      </c>
      <c r="J51" s="87">
        <v>1889</v>
      </c>
      <c r="K51" s="87">
        <v>1814</v>
      </c>
      <c r="L51" s="87">
        <v>1732</v>
      </c>
      <c r="M51" s="88">
        <v>1667</v>
      </c>
    </row>
    <row r="52" spans="2:13" ht="27.75" customHeight="1" x14ac:dyDescent="0.15">
      <c r="B52" s="1206"/>
      <c r="C52" s="1207"/>
      <c r="D52" s="85"/>
      <c r="E52" s="1210" t="s">
        <v>37</v>
      </c>
      <c r="F52" s="1210"/>
      <c r="G52" s="1210"/>
      <c r="H52" s="1211"/>
      <c r="I52" s="86">
        <v>29321</v>
      </c>
      <c r="J52" s="87">
        <v>28602</v>
      </c>
      <c r="K52" s="87">
        <v>28776</v>
      </c>
      <c r="L52" s="87">
        <v>28099</v>
      </c>
      <c r="M52" s="88">
        <v>28095</v>
      </c>
    </row>
    <row r="53" spans="2:13" ht="27.75" customHeight="1" thickBot="1" x14ac:dyDescent="0.2">
      <c r="B53" s="1217" t="s">
        <v>21</v>
      </c>
      <c r="C53" s="1218"/>
      <c r="D53" s="92"/>
      <c r="E53" s="1219" t="s">
        <v>38</v>
      </c>
      <c r="F53" s="1219"/>
      <c r="G53" s="1219"/>
      <c r="H53" s="1220"/>
      <c r="I53" s="93">
        <v>9260</v>
      </c>
      <c r="J53" s="94">
        <v>9365</v>
      </c>
      <c r="K53" s="94">
        <v>8288</v>
      </c>
      <c r="L53" s="94">
        <v>9014</v>
      </c>
      <c r="M53" s="95">
        <v>9977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election activeCell="G70" sqref="G7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573</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573</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568</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65"/>
      <c r="I48" s="365"/>
      <c r="J48" s="365"/>
    </row>
    <row r="49" spans="1:17" ht="13.5" x14ac:dyDescent="0.15">
      <c r="B49" s="250"/>
      <c r="C49" s="246"/>
      <c r="D49" s="246"/>
      <c r="E49" s="246"/>
      <c r="F49" s="246"/>
      <c r="G49" s="245" t="s">
        <v>571</v>
      </c>
    </row>
    <row r="50" spans="1:17" ht="13.5" x14ac:dyDescent="0.15">
      <c r="B50" s="250"/>
      <c r="C50" s="246"/>
      <c r="D50" s="246"/>
      <c r="E50" s="246"/>
      <c r="F50" s="246"/>
      <c r="G50" s="1244"/>
      <c r="H50" s="1245"/>
      <c r="I50" s="1245"/>
      <c r="J50" s="1246"/>
      <c r="K50" s="347" t="s">
        <v>526</v>
      </c>
      <c r="L50" s="347" t="s">
        <v>527</v>
      </c>
      <c r="M50" s="347" t="s">
        <v>528</v>
      </c>
      <c r="N50" s="347" t="s">
        <v>529</v>
      </c>
      <c r="O50" s="347" t="s">
        <v>530</v>
      </c>
    </row>
    <row r="51" spans="1:17" ht="13.5" x14ac:dyDescent="0.15">
      <c r="B51" s="250"/>
      <c r="C51" s="246"/>
      <c r="D51" s="246"/>
      <c r="E51" s="246"/>
      <c r="F51" s="246"/>
      <c r="G51" s="1247" t="s">
        <v>566</v>
      </c>
      <c r="H51" s="1248"/>
      <c r="I51" s="1253" t="s">
        <v>564</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570</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565</v>
      </c>
      <c r="H55" s="1228"/>
      <c r="I55" s="1233" t="s">
        <v>564</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570</v>
      </c>
      <c r="J57" s="1225"/>
      <c r="K57" s="1255"/>
      <c r="L57" s="1255"/>
      <c r="M57" s="1255"/>
      <c r="N57" s="1255"/>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569</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568</v>
      </c>
      <c r="I64" s="354"/>
      <c r="J64" s="354"/>
      <c r="K64" s="354"/>
      <c r="L64" s="246"/>
      <c r="M64" s="246"/>
      <c r="N64" s="246"/>
      <c r="O64" s="246"/>
    </row>
    <row r="65" spans="2:30" ht="13.5" x14ac:dyDescent="0.15">
      <c r="B65" s="250"/>
      <c r="C65" s="246"/>
      <c r="D65" s="246"/>
      <c r="E65" s="246"/>
      <c r="F65" s="246"/>
      <c r="G65" s="1235" t="s">
        <v>574</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567</v>
      </c>
      <c r="I71" s="351"/>
      <c r="J71" s="350"/>
      <c r="K71" s="350"/>
      <c r="L71" s="349"/>
      <c r="M71" s="350"/>
      <c r="N71" s="349"/>
      <c r="O71" s="348"/>
    </row>
    <row r="72" spans="2:30" ht="13.5" x14ac:dyDescent="0.15">
      <c r="B72" s="250"/>
      <c r="C72" s="246"/>
      <c r="D72" s="246"/>
      <c r="E72" s="246"/>
      <c r="F72" s="246"/>
      <c r="G72" s="1244"/>
      <c r="H72" s="1245"/>
      <c r="I72" s="1245"/>
      <c r="J72" s="1246"/>
      <c r="K72" s="347" t="s">
        <v>526</v>
      </c>
      <c r="L72" s="347" t="s">
        <v>527</v>
      </c>
      <c r="M72" s="347" t="s">
        <v>528</v>
      </c>
      <c r="N72" s="347" t="s">
        <v>529</v>
      </c>
      <c r="O72" s="347" t="s">
        <v>530</v>
      </c>
    </row>
    <row r="73" spans="2:30" ht="13.5" x14ac:dyDescent="0.15">
      <c r="B73" s="250"/>
      <c r="C73" s="246"/>
      <c r="D73" s="246"/>
      <c r="E73" s="246"/>
      <c r="F73" s="246"/>
      <c r="G73" s="1247" t="s">
        <v>566</v>
      </c>
      <c r="H73" s="1248"/>
      <c r="I73" s="1253" t="s">
        <v>564</v>
      </c>
      <c r="J73" s="1253"/>
      <c r="K73" s="1234">
        <v>76.900000000000006</v>
      </c>
      <c r="L73" s="1234">
        <v>77.900000000000006</v>
      </c>
      <c r="M73" s="1223">
        <v>69.7</v>
      </c>
      <c r="N73" s="1223">
        <v>76.5</v>
      </c>
      <c r="O73" s="1223">
        <v>89.4</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563</v>
      </c>
      <c r="J75" s="1233"/>
      <c r="K75" s="1221">
        <v>14.3</v>
      </c>
      <c r="L75" s="1221">
        <v>13.2</v>
      </c>
      <c r="M75" s="1221">
        <v>12</v>
      </c>
      <c r="N75" s="1221">
        <v>11.2</v>
      </c>
      <c r="O75" s="1221">
        <v>11.3</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565</v>
      </c>
      <c r="H77" s="1228"/>
      <c r="I77" s="1233" t="s">
        <v>564</v>
      </c>
      <c r="J77" s="1233"/>
      <c r="K77" s="1234">
        <v>64.599999999999994</v>
      </c>
      <c r="L77" s="1234">
        <v>52.8</v>
      </c>
      <c r="M77" s="1223">
        <v>48.6</v>
      </c>
      <c r="N77" s="1223">
        <v>32.799999999999997</v>
      </c>
      <c r="O77" s="1223">
        <v>54.6</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563</v>
      </c>
      <c r="J79" s="1225"/>
      <c r="K79" s="1226">
        <v>12.4</v>
      </c>
      <c r="L79" s="1226">
        <v>11.5</v>
      </c>
      <c r="M79" s="1226">
        <v>10.4</v>
      </c>
      <c r="N79" s="1226">
        <v>9.5</v>
      </c>
      <c r="O79" s="1226">
        <v>10</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election activeCell="A13" sqref="A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525</v>
      </c>
      <c r="G2" s="113"/>
      <c r="H2" s="114"/>
    </row>
    <row r="3" spans="1:8" x14ac:dyDescent="0.15">
      <c r="A3" s="110" t="s">
        <v>518</v>
      </c>
      <c r="B3" s="115"/>
      <c r="C3" s="116"/>
      <c r="D3" s="117">
        <v>84103</v>
      </c>
      <c r="E3" s="118"/>
      <c r="F3" s="119">
        <v>70489</v>
      </c>
      <c r="G3" s="120"/>
      <c r="H3" s="121"/>
    </row>
    <row r="4" spans="1:8" x14ac:dyDescent="0.15">
      <c r="A4" s="122"/>
      <c r="B4" s="123"/>
      <c r="C4" s="124"/>
      <c r="D4" s="125">
        <v>41005</v>
      </c>
      <c r="E4" s="126"/>
      <c r="F4" s="127">
        <v>37817</v>
      </c>
      <c r="G4" s="128"/>
      <c r="H4" s="129"/>
    </row>
    <row r="5" spans="1:8" x14ac:dyDescent="0.15">
      <c r="A5" s="110" t="s">
        <v>520</v>
      </c>
      <c r="B5" s="115"/>
      <c r="C5" s="116"/>
      <c r="D5" s="117">
        <v>117461</v>
      </c>
      <c r="E5" s="118"/>
      <c r="F5" s="119">
        <v>84389</v>
      </c>
      <c r="G5" s="120"/>
      <c r="H5" s="121"/>
    </row>
    <row r="6" spans="1:8" x14ac:dyDescent="0.15">
      <c r="A6" s="122"/>
      <c r="B6" s="123"/>
      <c r="C6" s="124"/>
      <c r="D6" s="125">
        <v>69908</v>
      </c>
      <c r="E6" s="126"/>
      <c r="F6" s="127">
        <v>44339</v>
      </c>
      <c r="G6" s="128"/>
      <c r="H6" s="129"/>
    </row>
    <row r="7" spans="1:8" x14ac:dyDescent="0.15">
      <c r="A7" s="110" t="s">
        <v>521</v>
      </c>
      <c r="B7" s="115"/>
      <c r="C7" s="116"/>
      <c r="D7" s="117">
        <v>163785</v>
      </c>
      <c r="E7" s="118"/>
      <c r="F7" s="119">
        <v>83623</v>
      </c>
      <c r="G7" s="120"/>
      <c r="H7" s="121"/>
    </row>
    <row r="8" spans="1:8" x14ac:dyDescent="0.15">
      <c r="A8" s="122"/>
      <c r="B8" s="123"/>
      <c r="C8" s="124"/>
      <c r="D8" s="125">
        <v>92113</v>
      </c>
      <c r="E8" s="126"/>
      <c r="F8" s="127">
        <v>48787</v>
      </c>
      <c r="G8" s="128"/>
      <c r="H8" s="129"/>
    </row>
    <row r="9" spans="1:8" x14ac:dyDescent="0.15">
      <c r="A9" s="110" t="s">
        <v>522</v>
      </c>
      <c r="B9" s="115"/>
      <c r="C9" s="116"/>
      <c r="D9" s="117">
        <v>141569</v>
      </c>
      <c r="E9" s="118"/>
      <c r="F9" s="119">
        <v>87974</v>
      </c>
      <c r="G9" s="120"/>
      <c r="H9" s="121"/>
    </row>
    <row r="10" spans="1:8" x14ac:dyDescent="0.15">
      <c r="A10" s="122"/>
      <c r="B10" s="123"/>
      <c r="C10" s="124"/>
      <c r="D10" s="125">
        <v>65523</v>
      </c>
      <c r="E10" s="126"/>
      <c r="F10" s="127">
        <v>48183</v>
      </c>
      <c r="G10" s="128"/>
      <c r="H10" s="129"/>
    </row>
    <row r="11" spans="1:8" x14ac:dyDescent="0.15">
      <c r="A11" s="110" t="s">
        <v>523</v>
      </c>
      <c r="B11" s="115"/>
      <c r="C11" s="116"/>
      <c r="D11" s="117">
        <v>167162</v>
      </c>
      <c r="E11" s="118"/>
      <c r="F11" s="119">
        <v>83280</v>
      </c>
      <c r="G11" s="120"/>
      <c r="H11" s="121"/>
    </row>
    <row r="12" spans="1:8" x14ac:dyDescent="0.15">
      <c r="A12" s="122"/>
      <c r="B12" s="123"/>
      <c r="C12" s="130"/>
      <c r="D12" s="125">
        <v>78280</v>
      </c>
      <c r="E12" s="126"/>
      <c r="F12" s="127">
        <v>43123</v>
      </c>
      <c r="G12" s="128"/>
      <c r="H12" s="129"/>
    </row>
    <row r="13" spans="1:8" x14ac:dyDescent="0.15">
      <c r="A13" s="110"/>
      <c r="B13" s="115"/>
      <c r="C13" s="131"/>
      <c r="D13" s="132">
        <v>134816</v>
      </c>
      <c r="E13" s="133"/>
      <c r="F13" s="134">
        <v>81951</v>
      </c>
      <c r="G13" s="135"/>
      <c r="H13" s="121"/>
    </row>
    <row r="14" spans="1:8" x14ac:dyDescent="0.15">
      <c r="A14" s="122"/>
      <c r="B14" s="123"/>
      <c r="C14" s="124"/>
      <c r="D14" s="125">
        <v>69366</v>
      </c>
      <c r="E14" s="126"/>
      <c r="F14" s="127">
        <v>44450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3.35</v>
      </c>
      <c r="C19" s="136">
        <f>ROUND(VALUE(SUBSTITUTE(実質収支比率等に係る経年分析!G$48,"▲","-")),2)</f>
        <v>3.84</v>
      </c>
      <c r="D19" s="136">
        <f>ROUND(VALUE(SUBSTITUTE(実質収支比率等に係る経年分析!H$48,"▲","-")),2)</f>
        <v>3.4</v>
      </c>
      <c r="E19" s="136">
        <f>ROUND(VALUE(SUBSTITUTE(実質収支比率等に係る経年分析!I$48,"▲","-")),2)</f>
        <v>3.92</v>
      </c>
      <c r="F19" s="136">
        <f>ROUND(VALUE(SUBSTITUTE(実質収支比率等に係る経年分析!J$48,"▲","-")),2)</f>
        <v>4.2300000000000004</v>
      </c>
    </row>
    <row r="20" spans="1:11" x14ac:dyDescent="0.15">
      <c r="A20" s="136" t="s">
        <v>43</v>
      </c>
      <c r="B20" s="136">
        <f>ROUND(VALUE(SUBSTITUTE(実質収支比率等に係る経年分析!F$47,"▲","-")),2)</f>
        <v>13.28</v>
      </c>
      <c r="C20" s="136">
        <f>ROUND(VALUE(SUBSTITUTE(実質収支比率等に係る経年分析!G$47,"▲","-")),2)</f>
        <v>15.56</v>
      </c>
      <c r="D20" s="136">
        <f>ROUND(VALUE(SUBSTITUTE(実質収支比率等に係る経年分析!H$47,"▲","-")),2)</f>
        <v>17.329999999999998</v>
      </c>
      <c r="E20" s="136">
        <f>ROUND(VALUE(SUBSTITUTE(実質収支比率等に係る経年分析!I$47,"▲","-")),2)</f>
        <v>18.489999999999998</v>
      </c>
      <c r="F20" s="136">
        <f>ROUND(VALUE(SUBSTITUTE(実質収支比率等に係る経年分析!J$47,"▲","-")),2)</f>
        <v>19.18</v>
      </c>
    </row>
    <row r="21" spans="1:11" x14ac:dyDescent="0.15">
      <c r="A21" s="136" t="s">
        <v>44</v>
      </c>
      <c r="B21" s="136">
        <f>IF(ISNUMBER(VALUE(SUBSTITUTE(実質収支比率等に係る経年分析!F$49,"▲","-"))),ROUND(VALUE(SUBSTITUTE(実質収支比率等に係る経年分析!F$49,"▲","-")),2),NA())</f>
        <v>0.31</v>
      </c>
      <c r="C21" s="136">
        <f>IF(ISNUMBER(VALUE(SUBSTITUTE(実質収支比率等に係る経年分析!G$49,"▲","-"))),ROUND(VALUE(SUBSTITUTE(実質収支比率等に係る経年分析!G$49,"▲","-")),2),NA())</f>
        <v>2.66</v>
      </c>
      <c r="D21" s="136">
        <f>IF(ISNUMBER(VALUE(SUBSTITUTE(実質収支比率等に係る経年分析!H$49,"▲","-"))),ROUND(VALUE(SUBSTITUTE(実質収支比率等に係る経年分析!H$49,"▲","-")),2),NA())</f>
        <v>1.27</v>
      </c>
      <c r="E21" s="136">
        <f>IF(ISNUMBER(VALUE(SUBSTITUTE(実質収支比率等に係る経年分析!I$49,"▲","-"))),ROUND(VALUE(SUBSTITUTE(実質収支比率等に係る経年分析!I$49,"▲","-")),2),NA())</f>
        <v>1.47</v>
      </c>
      <c r="F21" s="136">
        <f>IF(ISNUMBER(VALUE(SUBSTITUTE(実質収支比率等に係る経年分析!J$49,"▲","-"))),ROUND(VALUE(SUBSTITUTE(実質収支比率等に係る経年分析!J$49,"▲","-")),2),NA())</f>
        <v>-0.24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高梁市下水道事業特別会計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高梁市地域開発事業特別会計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高梁市介護保険特別会計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0.56000000000000005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0.28000000000000003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0.32</v>
      </c>
    </row>
    <row r="32" spans="1:11" x14ac:dyDescent="0.15">
      <c r="A32" s="137" t="str">
        <f>IF(連結実質赤字比率に係る赤字・黒字の構成分析!C$38="",NA(),連結実質赤字比率に係る赤字・黒字の構成分析!C$38)</f>
        <v>高梁市国民健康保険特別会計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4.4000000000000004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4.72</v>
      </c>
    </row>
    <row r="34" spans="1:16" x14ac:dyDescent="0.15">
      <c r="A34" s="137" t="str">
        <f>IF(連結実質赤字比率に係る赤字・黒字の構成分析!C$36="",NA(),連結実質赤字比率に係る赤字・黒字の構成分析!C$36)</f>
        <v>高梁市水道事業特別会計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5.07</v>
      </c>
    </row>
    <row r="35" spans="1:16" x14ac:dyDescent="0.15">
      <c r="A35" s="137" t="str">
        <f>IF(連結実質赤字比率に係る赤字・黒字の構成分析!C$35="",NA(),連結実質赤字比率に係る赤字・黒字の構成分析!C$35)</f>
        <v>高梁市国民健康保険成羽病院事業会計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10.01</v>
      </c>
    </row>
    <row r="36" spans="1:16" x14ac:dyDescent="0.15">
      <c r="A36" s="137" t="str">
        <f>IF(連結実質赤字比率に係る赤字・黒字の構成分析!C$34="",NA(),連結実質赤字比率に係る赤字・黒字の構成分析!C$34)</f>
        <v>高梁市住宅新築資金等貸付事業特別会計</v>
      </c>
      <c r="B36" s="137">
        <f>IF(ROUND(VALUE(SUBSTITUTE(連結実質赤字比率に係る赤字・黒字の構成分析!F$34,"▲", "-")), 2) &lt; 0, ABS(ROUND(VALUE(SUBSTITUTE(連結実質赤字比率に係る赤字・黒字の構成分析!F$34,"▲", "-")), 2)), NA())</f>
        <v>0.49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0.49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0.49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0.49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0.51</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3374</v>
      </c>
      <c r="E42" s="138"/>
      <c r="F42" s="138"/>
      <c r="G42" s="138">
        <f>'実質公債費比率（分子）の構造'!L$52</f>
        <v>3311</v>
      </c>
      <c r="H42" s="138"/>
      <c r="I42" s="138"/>
      <c r="J42" s="138">
        <f>'実質公債費比率（分子）の構造'!M$52</f>
        <v>3407</v>
      </c>
      <c r="K42" s="138"/>
      <c r="L42" s="138"/>
      <c r="M42" s="138">
        <f>'実質公債費比率（分子）の構造'!N$52</f>
        <v>3340</v>
      </c>
      <c r="N42" s="138"/>
      <c r="O42" s="138"/>
      <c r="P42" s="138">
        <f>'実質公債費比率（分子）の構造'!O$52</f>
        <v>3186</v>
      </c>
    </row>
    <row r="43" spans="1:16" x14ac:dyDescent="0.15">
      <c r="A43" s="138" t="s">
        <v>52</v>
      </c>
      <c r="B43" s="138">
        <f>'実質公債費比率（分子）の構造'!K$51</f>
        <v>3</v>
      </c>
      <c r="C43" s="138"/>
      <c r="D43" s="138"/>
      <c r="E43" s="138">
        <f>'実質公債費比率（分子）の構造'!L$51</f>
        <v>5</v>
      </c>
      <c r="F43" s="138"/>
      <c r="G43" s="138"/>
      <c r="H43" s="138">
        <f>'実質公債費比率（分子）の構造'!M$51</f>
        <v>4</v>
      </c>
      <c r="I43" s="138"/>
      <c r="J43" s="138"/>
      <c r="K43" s="138">
        <f>'実質公債費比率（分子）の構造'!N$51</f>
        <v>4</v>
      </c>
      <c r="L43" s="138"/>
      <c r="M43" s="138"/>
      <c r="N43" s="138">
        <f>'実質公債費比率（分子）の構造'!O$51</f>
        <v>1</v>
      </c>
      <c r="O43" s="138"/>
      <c r="P43" s="138"/>
    </row>
    <row r="44" spans="1:16" x14ac:dyDescent="0.15">
      <c r="A44" s="138" t="s">
        <v>53</v>
      </c>
      <c r="B44" s="138">
        <f>'実質公債費比率（分子）の構造'!K$50</f>
        <v>45</v>
      </c>
      <c r="C44" s="138"/>
      <c r="D44" s="138"/>
      <c r="E44" s="138">
        <f>'実質公債費比率（分子）の構造'!L$50</f>
        <v>48</v>
      </c>
      <c r="F44" s="138"/>
      <c r="G44" s="138"/>
      <c r="H44" s="138">
        <f>'実質公債費比率（分子）の構造'!M$50</f>
        <v>63</v>
      </c>
      <c r="I44" s="138"/>
      <c r="J44" s="138"/>
      <c r="K44" s="138">
        <f>'実質公債費比率（分子）の構造'!N$50</f>
        <v>36</v>
      </c>
      <c r="L44" s="138"/>
      <c r="M44" s="138"/>
      <c r="N44" s="138">
        <f>'実質公債費比率（分子）の構造'!O$50</f>
        <v>56</v>
      </c>
      <c r="O44" s="138"/>
      <c r="P44" s="138"/>
    </row>
    <row r="45" spans="1:16" x14ac:dyDescent="0.15">
      <c r="A45" s="138" t="s">
        <v>54</v>
      </c>
      <c r="B45" s="138">
        <f>'実質公債費比率（分子）の構造'!K$49</f>
        <v>188</v>
      </c>
      <c r="C45" s="138"/>
      <c r="D45" s="138"/>
      <c r="E45" s="138">
        <f>'実質公債費比率（分子）の構造'!L$49</f>
        <v>84</v>
      </c>
      <c r="F45" s="138"/>
      <c r="G45" s="138"/>
      <c r="H45" s="138">
        <f>'実質公債費比率（分子）の構造'!M$49</f>
        <v>60</v>
      </c>
      <c r="I45" s="138"/>
      <c r="J45" s="138"/>
      <c r="K45" s="138">
        <f>'実質公債費比率（分子）の構造'!N$49</f>
        <v>31</v>
      </c>
      <c r="L45" s="138"/>
      <c r="M45" s="138"/>
      <c r="N45" s="138">
        <f>'実質公債費比率（分子）の構造'!O$49</f>
        <v>31</v>
      </c>
      <c r="O45" s="138"/>
      <c r="P45" s="138"/>
    </row>
    <row r="46" spans="1:16" x14ac:dyDescent="0.15">
      <c r="A46" s="138" t="s">
        <v>55</v>
      </c>
      <c r="B46" s="138">
        <f>'実質公債費比率（分子）の構造'!K$48</f>
        <v>1089</v>
      </c>
      <c r="C46" s="138"/>
      <c r="D46" s="138"/>
      <c r="E46" s="138">
        <f>'実質公債費比率（分子）の構造'!L$48</f>
        <v>1090</v>
      </c>
      <c r="F46" s="138"/>
      <c r="G46" s="138"/>
      <c r="H46" s="138">
        <f>'実質公債費比率（分子）の構造'!M$48</f>
        <v>1048</v>
      </c>
      <c r="I46" s="138"/>
      <c r="J46" s="138"/>
      <c r="K46" s="138">
        <f>'実質公債費比率（分子）の構造'!N$48</f>
        <v>968</v>
      </c>
      <c r="L46" s="138"/>
      <c r="M46" s="138"/>
      <c r="N46" s="138">
        <f>'実質公債費比率（分子）の構造'!O$48</f>
        <v>941</v>
      </c>
      <c r="O46" s="138"/>
      <c r="P46" s="138"/>
    </row>
    <row r="47" spans="1:16" x14ac:dyDescent="0.15">
      <c r="A47" s="138" t="s">
        <v>56</v>
      </c>
      <c r="B47" s="138">
        <f>'実質公債費比率（分子）の構造'!K$47</f>
        <v>1</v>
      </c>
      <c r="C47" s="138"/>
      <c r="D47" s="138"/>
      <c r="E47" s="138">
        <f>'実質公債費比率（分子）の構造'!L$47</f>
        <v>1</v>
      </c>
      <c r="F47" s="138"/>
      <c r="G47" s="138"/>
      <c r="H47" s="138">
        <f>'実質公債費比率（分子）の構造'!M$47</f>
        <v>1</v>
      </c>
      <c r="I47" s="138"/>
      <c r="J47" s="138"/>
      <c r="K47" s="138">
        <f>'実質公債費比率（分子）の構造'!N$47</f>
        <v>1</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3626</v>
      </c>
      <c r="C49" s="138"/>
      <c r="D49" s="138"/>
      <c r="E49" s="138">
        <f>'実質公債費比率（分子）の構造'!L$45</f>
        <v>3531</v>
      </c>
      <c r="F49" s="138"/>
      <c r="G49" s="138"/>
      <c r="H49" s="138">
        <f>'実質公債費比率（分子）の構造'!M$45</f>
        <v>3541</v>
      </c>
      <c r="I49" s="138"/>
      <c r="J49" s="138"/>
      <c r="K49" s="138">
        <f>'実質公債費比率（分子）の構造'!N$45</f>
        <v>3561</v>
      </c>
      <c r="L49" s="138"/>
      <c r="M49" s="138"/>
      <c r="N49" s="138">
        <f>'実質公債費比率（分子）の構造'!O$45</f>
        <v>3517</v>
      </c>
      <c r="O49" s="138"/>
      <c r="P49" s="138"/>
    </row>
    <row r="50" spans="1:16" x14ac:dyDescent="0.15">
      <c r="A50" s="138" t="s">
        <v>59</v>
      </c>
      <c r="B50" s="138" t="e">
        <f>NA()</f>
        <v>#N/A</v>
      </c>
      <c r="C50" s="138">
        <f>IF(ISNUMBER('実質公債費比率（分子）の構造'!K$53),'実質公債費比率（分子）の構造'!K$53,NA())</f>
        <v>1578</v>
      </c>
      <c r="D50" s="138" t="e">
        <f>NA()</f>
        <v>#N/A</v>
      </c>
      <c r="E50" s="138" t="e">
        <f>NA()</f>
        <v>#N/A</v>
      </c>
      <c r="F50" s="138">
        <f>IF(ISNUMBER('実質公債費比率（分子）の構造'!L$53),'実質公債費比率（分子）の構造'!L$53,NA())</f>
        <v>1448</v>
      </c>
      <c r="G50" s="138" t="e">
        <f>NA()</f>
        <v>#N/A</v>
      </c>
      <c r="H50" s="138" t="e">
        <f>NA()</f>
        <v>#N/A</v>
      </c>
      <c r="I50" s="138">
        <f>IF(ISNUMBER('実質公債費比率（分子）の構造'!M$53),'実質公債費比率（分子）の構造'!M$53,NA())</f>
        <v>1310</v>
      </c>
      <c r="J50" s="138" t="e">
        <f>NA()</f>
        <v>#N/A</v>
      </c>
      <c r="K50" s="138" t="e">
        <f>NA()</f>
        <v>#N/A</v>
      </c>
      <c r="L50" s="138">
        <f>IF(ISNUMBER('実質公債費比率（分子）の構造'!N$53),'実質公債費比率（分子）の構造'!N$53,NA())</f>
        <v>1261</v>
      </c>
      <c r="M50" s="138" t="e">
        <f>NA()</f>
        <v>#N/A</v>
      </c>
      <c r="N50" s="138" t="e">
        <f>NA()</f>
        <v>#N/A</v>
      </c>
      <c r="O50" s="138">
        <f>IF(ISNUMBER('実質公債費比率（分子）の構造'!O$53),'実質公債費比率（分子）の構造'!O$53,NA())</f>
        <v>1360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29321</v>
      </c>
      <c r="E56" s="137"/>
      <c r="F56" s="137"/>
      <c r="G56" s="137">
        <f>'将来負担比率（分子）の構造'!J$52</f>
        <v>28602</v>
      </c>
      <c r="H56" s="137"/>
      <c r="I56" s="137"/>
      <c r="J56" s="137">
        <f>'将来負担比率（分子）の構造'!K$52</f>
        <v>28776</v>
      </c>
      <c r="K56" s="137"/>
      <c r="L56" s="137"/>
      <c r="M56" s="137">
        <f>'将来負担比率（分子）の構造'!L$52</f>
        <v>28099</v>
      </c>
      <c r="N56" s="137"/>
      <c r="O56" s="137"/>
      <c r="P56" s="137">
        <f>'将来負担比率（分子）の構造'!M$52</f>
        <v>28095</v>
      </c>
    </row>
    <row r="57" spans="1:16" x14ac:dyDescent="0.15">
      <c r="A57" s="137" t="s">
        <v>36</v>
      </c>
      <c r="B57" s="137"/>
      <c r="C57" s="137"/>
      <c r="D57" s="137">
        <f>'将来負担比率（分子）の構造'!I$51</f>
        <v>2079</v>
      </c>
      <c r="E57" s="137"/>
      <c r="F57" s="137"/>
      <c r="G57" s="137">
        <f>'将来負担比率（分子）の構造'!J$51</f>
        <v>1889</v>
      </c>
      <c r="H57" s="137"/>
      <c r="I57" s="137"/>
      <c r="J57" s="137">
        <f>'将来負担比率（分子）の構造'!K$51</f>
        <v>1814</v>
      </c>
      <c r="K57" s="137"/>
      <c r="L57" s="137"/>
      <c r="M57" s="137">
        <f>'将来負担比率（分子）の構造'!L$51</f>
        <v>1732</v>
      </c>
      <c r="N57" s="137"/>
      <c r="O57" s="137"/>
      <c r="P57" s="137">
        <f>'将来負担比率（分子）の構造'!M$51</f>
        <v>1667</v>
      </c>
    </row>
    <row r="58" spans="1:16" x14ac:dyDescent="0.15">
      <c r="A58" s="137" t="s">
        <v>35</v>
      </c>
      <c r="B58" s="137"/>
      <c r="C58" s="137"/>
      <c r="D58" s="137">
        <f>'将来負担比率（分子）の構造'!I$50</f>
        <v>6996</v>
      </c>
      <c r="E58" s="137"/>
      <c r="F58" s="137"/>
      <c r="G58" s="137">
        <f>'将来負担比率（分子）の構造'!J$50</f>
        <v>7370</v>
      </c>
      <c r="H58" s="137"/>
      <c r="I58" s="137"/>
      <c r="J58" s="137">
        <f>'将来負担比率（分子）の構造'!K$50</f>
        <v>8166</v>
      </c>
      <c r="K58" s="137"/>
      <c r="L58" s="137"/>
      <c r="M58" s="137">
        <f>'将来負担比率（分子）の構造'!L$50</f>
        <v>7961</v>
      </c>
      <c r="N58" s="137"/>
      <c r="O58" s="137"/>
      <c r="P58" s="137">
        <f>'将来負担比率（分子）の構造'!M$50</f>
        <v>7220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v>
      </c>
      <c r="C61" s="137"/>
      <c r="D61" s="137"/>
      <c r="E61" s="137" t="str">
        <f>'将来負担比率（分子）の構造'!J$46</f>
        <v>-</v>
      </c>
      <c r="F61" s="137"/>
      <c r="G61" s="137"/>
      <c r="H61" s="137" t="str">
        <f>'将来負担比率（分子）の構造'!K$46</f>
        <v>-</v>
      </c>
      <c r="I61" s="137"/>
      <c r="J61" s="137"/>
      <c r="K61" s="137">
        <f>'将来負担比率（分子）の構造'!L$46</f>
        <v>2</v>
      </c>
      <c r="L61" s="137"/>
      <c r="M61" s="137"/>
      <c r="N61" s="137">
        <f>'将来負担比率（分子）の構造'!M$46</f>
        <v>1</v>
      </c>
      <c r="O61" s="137"/>
      <c r="P61" s="137"/>
    </row>
    <row r="62" spans="1:16" x14ac:dyDescent="0.15">
      <c r="A62" s="137" t="s">
        <v>29</v>
      </c>
      <c r="B62" s="137">
        <f>'将来負担比率（分子）の構造'!I$45</f>
        <v>4881</v>
      </c>
      <c r="C62" s="137"/>
      <c r="D62" s="137"/>
      <c r="E62" s="137">
        <f>'将来負担比率（分子）の構造'!J$45</f>
        <v>4701</v>
      </c>
      <c r="F62" s="137"/>
      <c r="G62" s="137"/>
      <c r="H62" s="137">
        <f>'将来負担比率（分子）の構造'!K$45</f>
        <v>4290</v>
      </c>
      <c r="I62" s="137"/>
      <c r="J62" s="137"/>
      <c r="K62" s="137">
        <f>'将来負担比率（分子）の構造'!L$45</f>
        <v>4212</v>
      </c>
      <c r="L62" s="137"/>
      <c r="M62" s="137"/>
      <c r="N62" s="137">
        <f>'将来負担比率（分子）の構造'!M$45</f>
        <v>4258</v>
      </c>
      <c r="O62" s="137"/>
      <c r="P62" s="137"/>
    </row>
    <row r="63" spans="1:16" x14ac:dyDescent="0.15">
      <c r="A63" s="137" t="s">
        <v>28</v>
      </c>
      <c r="B63" s="137">
        <f>'将来負担比率（分子）の構造'!I$44</f>
        <v>486</v>
      </c>
      <c r="C63" s="137"/>
      <c r="D63" s="137"/>
      <c r="E63" s="137">
        <f>'将来負担比率（分子）の構造'!J$44</f>
        <v>412</v>
      </c>
      <c r="F63" s="137"/>
      <c r="G63" s="137"/>
      <c r="H63" s="137">
        <f>'将来負担比率（分子）の構造'!K$44</f>
        <v>360</v>
      </c>
      <c r="I63" s="137"/>
      <c r="J63" s="137"/>
      <c r="K63" s="137">
        <f>'将来負担比率（分子）の構造'!L$44</f>
        <v>335</v>
      </c>
      <c r="L63" s="137"/>
      <c r="M63" s="137"/>
      <c r="N63" s="137">
        <f>'将来負担比率（分子）の構造'!M$44</f>
        <v>310</v>
      </c>
      <c r="O63" s="137"/>
      <c r="P63" s="137"/>
    </row>
    <row r="64" spans="1:16" x14ac:dyDescent="0.15">
      <c r="A64" s="137" t="s">
        <v>27</v>
      </c>
      <c r="B64" s="137">
        <f>'将来負担比率（分子）の構造'!I$43</f>
        <v>11504</v>
      </c>
      <c r="C64" s="137"/>
      <c r="D64" s="137"/>
      <c r="E64" s="137">
        <f>'将来負担比率（分子）の構造'!J$43</f>
        <v>11279</v>
      </c>
      <c r="F64" s="137"/>
      <c r="G64" s="137"/>
      <c r="H64" s="137">
        <f>'将来負担比率（分子）の構造'!K$43</f>
        <v>10575</v>
      </c>
      <c r="I64" s="137"/>
      <c r="J64" s="137"/>
      <c r="K64" s="137">
        <f>'将来負担比率（分子）の構造'!L$43</f>
        <v>10394</v>
      </c>
      <c r="L64" s="137"/>
      <c r="M64" s="137"/>
      <c r="N64" s="137">
        <f>'将来負担比率（分子）の構造'!M$43</f>
        <v>10178</v>
      </c>
      <c r="O64" s="137"/>
      <c r="P64" s="137"/>
    </row>
    <row r="65" spans="1:16" x14ac:dyDescent="0.15">
      <c r="A65" s="137" t="s">
        <v>26</v>
      </c>
      <c r="B65" s="137">
        <f>'将来負担比率（分子）の構造'!I$42</f>
        <v>128</v>
      </c>
      <c r="C65" s="137"/>
      <c r="D65" s="137"/>
      <c r="E65" s="137">
        <f>'将来負担比率（分子）の構造'!J$42</f>
        <v>97</v>
      </c>
      <c r="F65" s="137"/>
      <c r="G65" s="137"/>
      <c r="H65" s="137">
        <f>'将来負担比率（分子）の構造'!K$42</f>
        <v>175</v>
      </c>
      <c r="I65" s="137"/>
      <c r="J65" s="137"/>
      <c r="K65" s="137">
        <f>'将来負担比率（分子）の構造'!L$42</f>
        <v>49</v>
      </c>
      <c r="L65" s="137"/>
      <c r="M65" s="137"/>
      <c r="N65" s="137">
        <f>'将来負担比率（分子）の構造'!M$42</f>
        <v>47</v>
      </c>
      <c r="O65" s="137"/>
      <c r="P65" s="137"/>
    </row>
    <row r="66" spans="1:16" x14ac:dyDescent="0.15">
      <c r="A66" s="137" t="s">
        <v>25</v>
      </c>
      <c r="B66" s="137">
        <f>'将来負担比率（分子）の構造'!I$41</f>
        <v>30655</v>
      </c>
      <c r="C66" s="137"/>
      <c r="D66" s="137"/>
      <c r="E66" s="137">
        <f>'将来負担比率（分子）の構造'!J$41</f>
        <v>30736</v>
      </c>
      <c r="F66" s="137"/>
      <c r="G66" s="137"/>
      <c r="H66" s="137">
        <f>'将来負担比率（分子）の構造'!K$41</f>
        <v>31644</v>
      </c>
      <c r="I66" s="137"/>
      <c r="J66" s="137"/>
      <c r="K66" s="137">
        <f>'将来負担比率（分子）の構造'!L$41</f>
        <v>31814</v>
      </c>
      <c r="L66" s="137"/>
      <c r="M66" s="137"/>
      <c r="N66" s="137">
        <f>'将来負担比率（分子）の構造'!M$41</f>
        <v>32165</v>
      </c>
      <c r="O66" s="137"/>
      <c r="P66" s="137"/>
    </row>
    <row r="67" spans="1:16" x14ac:dyDescent="0.15">
      <c r="A67" s="137" t="s">
        <v>63</v>
      </c>
      <c r="B67" s="137" t="e">
        <f>NA()</f>
        <v>#N/A</v>
      </c>
      <c r="C67" s="137">
        <f>IF(ISNUMBER('将来負担比率（分子）の構造'!I$53), IF('将来負担比率（分子）の構造'!I$53 &lt; 0, 0, '将来負担比率（分子）の構造'!I$53), NA())</f>
        <v>9260</v>
      </c>
      <c r="D67" s="137" t="e">
        <f>NA()</f>
        <v>#N/A</v>
      </c>
      <c r="E67" s="137" t="e">
        <f>NA()</f>
        <v>#N/A</v>
      </c>
      <c r="F67" s="137">
        <f>IF(ISNUMBER('将来負担比率（分子）の構造'!J$53), IF('将来負担比率（分子）の構造'!J$53 &lt; 0, 0, '将来負担比率（分子）の構造'!J$53), NA())</f>
        <v>9365</v>
      </c>
      <c r="G67" s="137" t="e">
        <f>NA()</f>
        <v>#N/A</v>
      </c>
      <c r="H67" s="137" t="e">
        <f>NA()</f>
        <v>#N/A</v>
      </c>
      <c r="I67" s="137">
        <f>IF(ISNUMBER('将来負担比率（分子）の構造'!K$53), IF('将来負担比率（分子）の構造'!K$53 &lt; 0, 0, '将来負担比率（分子）の構造'!K$53), NA())</f>
        <v>8288</v>
      </c>
      <c r="J67" s="137" t="e">
        <f>NA()</f>
        <v>#N/A</v>
      </c>
      <c r="K67" s="137" t="e">
        <f>NA()</f>
        <v>#N/A</v>
      </c>
      <c r="L67" s="137">
        <f>IF(ISNUMBER('将来負担比率（分子）の構造'!L$53), IF('将来負担比率（分子）の構造'!L$53 &lt; 0, 0, '将来負担比率（分子）の構造'!L$53), NA())</f>
        <v>9014</v>
      </c>
      <c r="M67" s="137" t="e">
        <f>NA()</f>
        <v>#N/A</v>
      </c>
      <c r="N67" s="137" t="e">
        <f>NA()</f>
        <v>#N/A</v>
      </c>
      <c r="O67" s="137">
        <f>IF(ISNUMBER('将来負担比率（分子）の構造'!M$53), IF('将来負担比率（分子）の構造'!M$53 &lt; 0, 0, '将来負担比率（分子）の構造'!M$53), NA())</f>
        <v>9977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I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3805749</v>
      </c>
      <c r="S5" s="615"/>
      <c r="T5" s="615"/>
      <c r="U5" s="615"/>
      <c r="V5" s="615"/>
      <c r="W5" s="615"/>
      <c r="X5" s="615"/>
      <c r="Y5" s="616"/>
      <c r="Z5" s="617">
        <v>14.6</v>
      </c>
      <c r="AA5" s="617"/>
      <c r="AB5" s="617"/>
      <c r="AC5" s="617"/>
      <c r="AD5" s="618">
        <v>3689685</v>
      </c>
      <c r="AE5" s="618"/>
      <c r="AF5" s="618"/>
      <c r="AG5" s="618"/>
      <c r="AH5" s="618"/>
      <c r="AI5" s="618"/>
      <c r="AJ5" s="618"/>
      <c r="AK5" s="618"/>
      <c r="AL5" s="619">
        <v>27.3</v>
      </c>
      <c r="AM5" s="620"/>
      <c r="AN5" s="620"/>
      <c r="AO5" s="621"/>
      <c r="AP5" s="611" t="s">
        <v>210</v>
      </c>
      <c r="AQ5" s="612"/>
      <c r="AR5" s="612"/>
      <c r="AS5" s="612"/>
      <c r="AT5" s="612"/>
      <c r="AU5" s="612"/>
      <c r="AV5" s="612"/>
      <c r="AW5" s="612"/>
      <c r="AX5" s="612"/>
      <c r="AY5" s="612"/>
      <c r="AZ5" s="612"/>
      <c r="BA5" s="612"/>
      <c r="BB5" s="612"/>
      <c r="BC5" s="612"/>
      <c r="BD5" s="612"/>
      <c r="BE5" s="612"/>
      <c r="BF5" s="613"/>
      <c r="BG5" s="625">
        <v>3689685</v>
      </c>
      <c r="BH5" s="626"/>
      <c r="BI5" s="626"/>
      <c r="BJ5" s="626"/>
      <c r="BK5" s="626"/>
      <c r="BL5" s="626"/>
      <c r="BM5" s="626"/>
      <c r="BN5" s="627"/>
      <c r="BO5" s="628">
        <v>97</v>
      </c>
      <c r="BP5" s="628"/>
      <c r="BQ5" s="628"/>
      <c r="BR5" s="628"/>
      <c r="BS5" s="629">
        <v>37122</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312278</v>
      </c>
      <c r="S6" s="626"/>
      <c r="T6" s="626"/>
      <c r="U6" s="626"/>
      <c r="V6" s="626"/>
      <c r="W6" s="626"/>
      <c r="X6" s="626"/>
      <c r="Y6" s="627"/>
      <c r="Z6" s="628">
        <v>1.2</v>
      </c>
      <c r="AA6" s="628"/>
      <c r="AB6" s="628"/>
      <c r="AC6" s="628"/>
      <c r="AD6" s="629">
        <v>312278</v>
      </c>
      <c r="AE6" s="629"/>
      <c r="AF6" s="629"/>
      <c r="AG6" s="629"/>
      <c r="AH6" s="629"/>
      <c r="AI6" s="629"/>
      <c r="AJ6" s="629"/>
      <c r="AK6" s="629"/>
      <c r="AL6" s="630">
        <v>2.2999999999999998</v>
      </c>
      <c r="AM6" s="631"/>
      <c r="AN6" s="631"/>
      <c r="AO6" s="632"/>
      <c r="AP6" s="622" t="s">
        <v>215</v>
      </c>
      <c r="AQ6" s="623"/>
      <c r="AR6" s="623"/>
      <c r="AS6" s="623"/>
      <c r="AT6" s="623"/>
      <c r="AU6" s="623"/>
      <c r="AV6" s="623"/>
      <c r="AW6" s="623"/>
      <c r="AX6" s="623"/>
      <c r="AY6" s="623"/>
      <c r="AZ6" s="623"/>
      <c r="BA6" s="623"/>
      <c r="BB6" s="623"/>
      <c r="BC6" s="623"/>
      <c r="BD6" s="623"/>
      <c r="BE6" s="623"/>
      <c r="BF6" s="624"/>
      <c r="BG6" s="625">
        <v>3689685</v>
      </c>
      <c r="BH6" s="626"/>
      <c r="BI6" s="626"/>
      <c r="BJ6" s="626"/>
      <c r="BK6" s="626"/>
      <c r="BL6" s="626"/>
      <c r="BM6" s="626"/>
      <c r="BN6" s="627"/>
      <c r="BO6" s="628">
        <v>97</v>
      </c>
      <c r="BP6" s="628"/>
      <c r="BQ6" s="628"/>
      <c r="BR6" s="628"/>
      <c r="BS6" s="629">
        <v>37122</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187348</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187347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3742</v>
      </c>
      <c r="S7" s="626"/>
      <c r="T7" s="626"/>
      <c r="U7" s="626"/>
      <c r="V7" s="626"/>
      <c r="W7" s="626"/>
      <c r="X7" s="626"/>
      <c r="Y7" s="627"/>
      <c r="Z7" s="628">
        <v>0</v>
      </c>
      <c r="AA7" s="628"/>
      <c r="AB7" s="628"/>
      <c r="AC7" s="628"/>
      <c r="AD7" s="629">
        <v>3742</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1476460</v>
      </c>
      <c r="BH7" s="626"/>
      <c r="BI7" s="626"/>
      <c r="BJ7" s="626"/>
      <c r="BK7" s="626"/>
      <c r="BL7" s="626"/>
      <c r="BM7" s="626"/>
      <c r="BN7" s="627"/>
      <c r="BO7" s="628">
        <v>38.799999999999997</v>
      </c>
      <c r="BP7" s="628"/>
      <c r="BQ7" s="628"/>
      <c r="BR7" s="628"/>
      <c r="BS7" s="629">
        <v>37122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3575110</v>
      </c>
      <c r="CS7" s="626"/>
      <c r="CT7" s="626"/>
      <c r="CU7" s="626"/>
      <c r="CV7" s="626"/>
      <c r="CW7" s="626"/>
      <c r="CX7" s="626"/>
      <c r="CY7" s="627"/>
      <c r="CZ7" s="628">
        <v>14.1</v>
      </c>
      <c r="DA7" s="628"/>
      <c r="DB7" s="628"/>
      <c r="DC7" s="628"/>
      <c r="DD7" s="634">
        <v>363361</v>
      </c>
      <c r="DE7" s="626"/>
      <c r="DF7" s="626"/>
      <c r="DG7" s="626"/>
      <c r="DH7" s="626"/>
      <c r="DI7" s="626"/>
      <c r="DJ7" s="626"/>
      <c r="DK7" s="626"/>
      <c r="DL7" s="626"/>
      <c r="DM7" s="626"/>
      <c r="DN7" s="626"/>
      <c r="DO7" s="626"/>
      <c r="DP7" s="627"/>
      <c r="DQ7" s="634">
        <v>2781487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13387</v>
      </c>
      <c r="S8" s="626"/>
      <c r="T8" s="626"/>
      <c r="U8" s="626"/>
      <c r="V8" s="626"/>
      <c r="W8" s="626"/>
      <c r="X8" s="626"/>
      <c r="Y8" s="627"/>
      <c r="Z8" s="628">
        <v>0.1</v>
      </c>
      <c r="AA8" s="628"/>
      <c r="AB8" s="628"/>
      <c r="AC8" s="628"/>
      <c r="AD8" s="629">
        <v>13387</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51106</v>
      </c>
      <c r="BH8" s="626"/>
      <c r="BI8" s="626"/>
      <c r="BJ8" s="626"/>
      <c r="BK8" s="626"/>
      <c r="BL8" s="626"/>
      <c r="BM8" s="626"/>
      <c r="BN8" s="627"/>
      <c r="BO8" s="628">
        <v>1.3</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6098337</v>
      </c>
      <c r="CS8" s="626"/>
      <c r="CT8" s="626"/>
      <c r="CU8" s="626"/>
      <c r="CV8" s="626"/>
      <c r="CW8" s="626"/>
      <c r="CX8" s="626"/>
      <c r="CY8" s="627"/>
      <c r="CZ8" s="628">
        <v>24.1</v>
      </c>
      <c r="DA8" s="628"/>
      <c r="DB8" s="628"/>
      <c r="DC8" s="628"/>
      <c r="DD8" s="634">
        <v>287029</v>
      </c>
      <c r="DE8" s="626"/>
      <c r="DF8" s="626"/>
      <c r="DG8" s="626"/>
      <c r="DH8" s="626"/>
      <c r="DI8" s="626"/>
      <c r="DJ8" s="626"/>
      <c r="DK8" s="626"/>
      <c r="DL8" s="626"/>
      <c r="DM8" s="626"/>
      <c r="DN8" s="626"/>
      <c r="DO8" s="626"/>
      <c r="DP8" s="627"/>
      <c r="DQ8" s="634">
        <v>3526543</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8790</v>
      </c>
      <c r="S9" s="626"/>
      <c r="T9" s="626"/>
      <c r="U9" s="626"/>
      <c r="V9" s="626"/>
      <c r="W9" s="626"/>
      <c r="X9" s="626"/>
      <c r="Y9" s="627"/>
      <c r="Z9" s="628">
        <v>0</v>
      </c>
      <c r="AA9" s="628"/>
      <c r="AB9" s="628"/>
      <c r="AC9" s="628"/>
      <c r="AD9" s="629">
        <v>8790</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1157320</v>
      </c>
      <c r="BH9" s="626"/>
      <c r="BI9" s="626"/>
      <c r="BJ9" s="626"/>
      <c r="BK9" s="626"/>
      <c r="BL9" s="626"/>
      <c r="BM9" s="626"/>
      <c r="BN9" s="627"/>
      <c r="BO9" s="628">
        <v>30.4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2085321</v>
      </c>
      <c r="CS9" s="626"/>
      <c r="CT9" s="626"/>
      <c r="CU9" s="626"/>
      <c r="CV9" s="626"/>
      <c r="CW9" s="626"/>
      <c r="CX9" s="626"/>
      <c r="CY9" s="627"/>
      <c r="CZ9" s="628">
        <v>8.1999999999999993</v>
      </c>
      <c r="DA9" s="628"/>
      <c r="DB9" s="628"/>
      <c r="DC9" s="628"/>
      <c r="DD9" s="634">
        <v>63078</v>
      </c>
      <c r="DE9" s="626"/>
      <c r="DF9" s="626"/>
      <c r="DG9" s="626"/>
      <c r="DH9" s="626"/>
      <c r="DI9" s="626"/>
      <c r="DJ9" s="626"/>
      <c r="DK9" s="626"/>
      <c r="DL9" s="626"/>
      <c r="DM9" s="626"/>
      <c r="DN9" s="626"/>
      <c r="DO9" s="626"/>
      <c r="DP9" s="627"/>
      <c r="DQ9" s="634">
        <v>1805377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584089</v>
      </c>
      <c r="S10" s="626"/>
      <c r="T10" s="626"/>
      <c r="U10" s="626"/>
      <c r="V10" s="626"/>
      <c r="W10" s="626"/>
      <c r="X10" s="626"/>
      <c r="Y10" s="627"/>
      <c r="Z10" s="628">
        <v>2.2000000000000002</v>
      </c>
      <c r="AA10" s="628"/>
      <c r="AB10" s="628"/>
      <c r="AC10" s="628"/>
      <c r="AD10" s="629">
        <v>584089</v>
      </c>
      <c r="AE10" s="629"/>
      <c r="AF10" s="629"/>
      <c r="AG10" s="629"/>
      <c r="AH10" s="629"/>
      <c r="AI10" s="629"/>
      <c r="AJ10" s="629"/>
      <c r="AK10" s="629"/>
      <c r="AL10" s="630">
        <v>4.3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80826</v>
      </c>
      <c r="BH10" s="626"/>
      <c r="BI10" s="626"/>
      <c r="BJ10" s="626"/>
      <c r="BK10" s="626"/>
      <c r="BL10" s="626"/>
      <c r="BM10" s="626"/>
      <c r="BN10" s="627"/>
      <c r="BO10" s="628">
        <v>2.1</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53063</v>
      </c>
      <c r="CS10" s="626"/>
      <c r="CT10" s="626"/>
      <c r="CU10" s="626"/>
      <c r="CV10" s="626"/>
      <c r="CW10" s="626"/>
      <c r="CX10" s="626"/>
      <c r="CY10" s="627"/>
      <c r="CZ10" s="628">
        <v>0.2</v>
      </c>
      <c r="DA10" s="628"/>
      <c r="DB10" s="628"/>
      <c r="DC10" s="628"/>
      <c r="DD10" s="634" t="s">
        <v>223</v>
      </c>
      <c r="DE10" s="626"/>
      <c r="DF10" s="626"/>
      <c r="DG10" s="626"/>
      <c r="DH10" s="626"/>
      <c r="DI10" s="626"/>
      <c r="DJ10" s="626"/>
      <c r="DK10" s="626"/>
      <c r="DL10" s="626"/>
      <c r="DM10" s="626"/>
      <c r="DN10" s="626"/>
      <c r="DO10" s="626"/>
      <c r="DP10" s="627"/>
      <c r="DQ10" s="634">
        <v>13980</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9424</v>
      </c>
      <c r="S11" s="626"/>
      <c r="T11" s="626"/>
      <c r="U11" s="626"/>
      <c r="V11" s="626"/>
      <c r="W11" s="626"/>
      <c r="X11" s="626"/>
      <c r="Y11" s="627"/>
      <c r="Z11" s="628">
        <v>0</v>
      </c>
      <c r="AA11" s="628"/>
      <c r="AB11" s="628"/>
      <c r="AC11" s="628"/>
      <c r="AD11" s="629">
        <v>9424</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187208</v>
      </c>
      <c r="BH11" s="626"/>
      <c r="BI11" s="626"/>
      <c r="BJ11" s="626"/>
      <c r="BK11" s="626"/>
      <c r="BL11" s="626"/>
      <c r="BM11" s="626"/>
      <c r="BN11" s="627"/>
      <c r="BO11" s="628">
        <v>4.9000000000000004</v>
      </c>
      <c r="BP11" s="628"/>
      <c r="BQ11" s="628"/>
      <c r="BR11" s="628"/>
      <c r="BS11" s="634">
        <v>37122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1286112</v>
      </c>
      <c r="CS11" s="626"/>
      <c r="CT11" s="626"/>
      <c r="CU11" s="626"/>
      <c r="CV11" s="626"/>
      <c r="CW11" s="626"/>
      <c r="CX11" s="626"/>
      <c r="CY11" s="627"/>
      <c r="CZ11" s="628">
        <v>5.0999999999999996</v>
      </c>
      <c r="DA11" s="628"/>
      <c r="DB11" s="628"/>
      <c r="DC11" s="628"/>
      <c r="DD11" s="634">
        <v>478844</v>
      </c>
      <c r="DE11" s="626"/>
      <c r="DF11" s="626"/>
      <c r="DG11" s="626"/>
      <c r="DH11" s="626"/>
      <c r="DI11" s="626"/>
      <c r="DJ11" s="626"/>
      <c r="DK11" s="626"/>
      <c r="DL11" s="626"/>
      <c r="DM11" s="626"/>
      <c r="DN11" s="626"/>
      <c r="DO11" s="626"/>
      <c r="DP11" s="627"/>
      <c r="DQ11" s="634">
        <v>817664</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1908334</v>
      </c>
      <c r="BH12" s="626"/>
      <c r="BI12" s="626"/>
      <c r="BJ12" s="626"/>
      <c r="BK12" s="626"/>
      <c r="BL12" s="626"/>
      <c r="BM12" s="626"/>
      <c r="BN12" s="627"/>
      <c r="BO12" s="628">
        <v>50.1</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414705</v>
      </c>
      <c r="CS12" s="626"/>
      <c r="CT12" s="626"/>
      <c r="CU12" s="626"/>
      <c r="CV12" s="626"/>
      <c r="CW12" s="626"/>
      <c r="CX12" s="626"/>
      <c r="CY12" s="627"/>
      <c r="CZ12" s="628">
        <v>1.6</v>
      </c>
      <c r="DA12" s="628"/>
      <c r="DB12" s="628"/>
      <c r="DC12" s="628"/>
      <c r="DD12" s="634">
        <v>61708</v>
      </c>
      <c r="DE12" s="626"/>
      <c r="DF12" s="626"/>
      <c r="DG12" s="626"/>
      <c r="DH12" s="626"/>
      <c r="DI12" s="626"/>
      <c r="DJ12" s="626"/>
      <c r="DK12" s="626"/>
      <c r="DL12" s="626"/>
      <c r="DM12" s="626"/>
      <c r="DN12" s="626"/>
      <c r="DO12" s="626"/>
      <c r="DP12" s="627"/>
      <c r="DQ12" s="634">
        <v>283909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64194</v>
      </c>
      <c r="S13" s="626"/>
      <c r="T13" s="626"/>
      <c r="U13" s="626"/>
      <c r="V13" s="626"/>
      <c r="W13" s="626"/>
      <c r="X13" s="626"/>
      <c r="Y13" s="627"/>
      <c r="Z13" s="628">
        <v>0.2</v>
      </c>
      <c r="AA13" s="628"/>
      <c r="AB13" s="628"/>
      <c r="AC13" s="628"/>
      <c r="AD13" s="629">
        <v>64194</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1899343</v>
      </c>
      <c r="BH13" s="626"/>
      <c r="BI13" s="626"/>
      <c r="BJ13" s="626"/>
      <c r="BK13" s="626"/>
      <c r="BL13" s="626"/>
      <c r="BM13" s="626"/>
      <c r="BN13" s="627"/>
      <c r="BO13" s="628">
        <v>49.9</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2606848</v>
      </c>
      <c r="CS13" s="626"/>
      <c r="CT13" s="626"/>
      <c r="CU13" s="626"/>
      <c r="CV13" s="626"/>
      <c r="CW13" s="626"/>
      <c r="CX13" s="626"/>
      <c r="CY13" s="627"/>
      <c r="CZ13" s="628">
        <v>10.3</v>
      </c>
      <c r="DA13" s="628"/>
      <c r="DB13" s="628"/>
      <c r="DC13" s="628"/>
      <c r="DD13" s="634">
        <v>1577292</v>
      </c>
      <c r="DE13" s="626"/>
      <c r="DF13" s="626"/>
      <c r="DG13" s="626"/>
      <c r="DH13" s="626"/>
      <c r="DI13" s="626"/>
      <c r="DJ13" s="626"/>
      <c r="DK13" s="626"/>
      <c r="DL13" s="626"/>
      <c r="DM13" s="626"/>
      <c r="DN13" s="626"/>
      <c r="DO13" s="626"/>
      <c r="DP13" s="627"/>
      <c r="DQ13" s="634">
        <v>1125475</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116380</v>
      </c>
      <c r="BH14" s="626"/>
      <c r="BI14" s="626"/>
      <c r="BJ14" s="626"/>
      <c r="BK14" s="626"/>
      <c r="BL14" s="626"/>
      <c r="BM14" s="626"/>
      <c r="BN14" s="627"/>
      <c r="BO14" s="628">
        <v>3.1</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815780</v>
      </c>
      <c r="CS14" s="626"/>
      <c r="CT14" s="626"/>
      <c r="CU14" s="626"/>
      <c r="CV14" s="626"/>
      <c r="CW14" s="626"/>
      <c r="CX14" s="626"/>
      <c r="CY14" s="627"/>
      <c r="CZ14" s="628">
        <v>3.2</v>
      </c>
      <c r="DA14" s="628"/>
      <c r="DB14" s="628"/>
      <c r="DC14" s="628"/>
      <c r="DD14" s="634">
        <v>184752</v>
      </c>
      <c r="DE14" s="626"/>
      <c r="DF14" s="626"/>
      <c r="DG14" s="626"/>
      <c r="DH14" s="626"/>
      <c r="DI14" s="626"/>
      <c r="DJ14" s="626"/>
      <c r="DK14" s="626"/>
      <c r="DL14" s="626"/>
      <c r="DM14" s="626"/>
      <c r="DN14" s="626"/>
      <c r="DO14" s="626"/>
      <c r="DP14" s="627"/>
      <c r="DQ14" s="634">
        <v>618842</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8614</v>
      </c>
      <c r="S15" s="626"/>
      <c r="T15" s="626"/>
      <c r="U15" s="626"/>
      <c r="V15" s="626"/>
      <c r="W15" s="626"/>
      <c r="X15" s="626"/>
      <c r="Y15" s="627"/>
      <c r="Z15" s="628">
        <v>0</v>
      </c>
      <c r="AA15" s="628"/>
      <c r="AB15" s="628"/>
      <c r="AC15" s="628"/>
      <c r="AD15" s="629">
        <v>8614</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188292</v>
      </c>
      <c r="BH15" s="626"/>
      <c r="BI15" s="626"/>
      <c r="BJ15" s="626"/>
      <c r="BK15" s="626"/>
      <c r="BL15" s="626"/>
      <c r="BM15" s="626"/>
      <c r="BN15" s="627"/>
      <c r="BO15" s="628">
        <v>4.9000000000000004</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4319588</v>
      </c>
      <c r="CS15" s="626"/>
      <c r="CT15" s="626"/>
      <c r="CU15" s="626"/>
      <c r="CV15" s="626"/>
      <c r="CW15" s="626"/>
      <c r="CX15" s="626"/>
      <c r="CY15" s="627"/>
      <c r="CZ15" s="628">
        <v>17.100000000000001</v>
      </c>
      <c r="DA15" s="628"/>
      <c r="DB15" s="628"/>
      <c r="DC15" s="628"/>
      <c r="DD15" s="634">
        <v>2322920</v>
      </c>
      <c r="DE15" s="626"/>
      <c r="DF15" s="626"/>
      <c r="DG15" s="626"/>
      <c r="DH15" s="626"/>
      <c r="DI15" s="626"/>
      <c r="DJ15" s="626"/>
      <c r="DK15" s="626"/>
      <c r="DL15" s="626"/>
      <c r="DM15" s="626"/>
      <c r="DN15" s="626"/>
      <c r="DO15" s="626"/>
      <c r="DP15" s="627"/>
      <c r="DQ15" s="634">
        <v>1837642</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10189534</v>
      </c>
      <c r="S16" s="626"/>
      <c r="T16" s="626"/>
      <c r="U16" s="626"/>
      <c r="V16" s="626"/>
      <c r="W16" s="626"/>
      <c r="X16" s="626"/>
      <c r="Y16" s="627"/>
      <c r="Z16" s="628">
        <v>39.1</v>
      </c>
      <c r="AA16" s="628"/>
      <c r="AB16" s="628"/>
      <c r="AC16" s="628"/>
      <c r="AD16" s="629">
        <v>8782123</v>
      </c>
      <c r="AE16" s="629"/>
      <c r="AF16" s="629"/>
      <c r="AG16" s="629"/>
      <c r="AH16" s="629"/>
      <c r="AI16" s="629"/>
      <c r="AJ16" s="629"/>
      <c r="AK16" s="629"/>
      <c r="AL16" s="630">
        <v>65.099999999999994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219</v>
      </c>
      <c r="BH16" s="626"/>
      <c r="BI16" s="626"/>
      <c r="BJ16" s="626"/>
      <c r="BK16" s="626"/>
      <c r="BL16" s="626"/>
      <c r="BM16" s="626"/>
      <c r="BN16" s="627"/>
      <c r="BO16" s="628">
        <v>0</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368232</v>
      </c>
      <c r="CS16" s="626"/>
      <c r="CT16" s="626"/>
      <c r="CU16" s="626"/>
      <c r="CV16" s="626"/>
      <c r="CW16" s="626"/>
      <c r="CX16" s="626"/>
      <c r="CY16" s="627"/>
      <c r="CZ16" s="628">
        <v>1.5</v>
      </c>
      <c r="DA16" s="628"/>
      <c r="DB16" s="628"/>
      <c r="DC16" s="628"/>
      <c r="DD16" s="634" t="s">
        <v>223</v>
      </c>
      <c r="DE16" s="626"/>
      <c r="DF16" s="626"/>
      <c r="DG16" s="626"/>
      <c r="DH16" s="626"/>
      <c r="DI16" s="626"/>
      <c r="DJ16" s="626"/>
      <c r="DK16" s="626"/>
      <c r="DL16" s="626"/>
      <c r="DM16" s="626"/>
      <c r="DN16" s="626"/>
      <c r="DO16" s="626"/>
      <c r="DP16" s="627"/>
      <c r="DQ16" s="634">
        <v>215853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8782123</v>
      </c>
      <c r="S17" s="626"/>
      <c r="T17" s="626"/>
      <c r="U17" s="626"/>
      <c r="V17" s="626"/>
      <c r="W17" s="626"/>
      <c r="X17" s="626"/>
      <c r="Y17" s="627"/>
      <c r="Z17" s="628">
        <v>33.700000000000003</v>
      </c>
      <c r="AA17" s="628"/>
      <c r="AB17" s="628"/>
      <c r="AC17" s="628"/>
      <c r="AD17" s="629">
        <v>8782123</v>
      </c>
      <c r="AE17" s="629"/>
      <c r="AF17" s="629"/>
      <c r="AG17" s="629"/>
      <c r="AH17" s="629"/>
      <c r="AI17" s="629"/>
      <c r="AJ17" s="629"/>
      <c r="AK17" s="629"/>
      <c r="AL17" s="630">
        <v>65.099999999999994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3518612</v>
      </c>
      <c r="CS17" s="626"/>
      <c r="CT17" s="626"/>
      <c r="CU17" s="626"/>
      <c r="CV17" s="626"/>
      <c r="CW17" s="626"/>
      <c r="CX17" s="626"/>
      <c r="CY17" s="627"/>
      <c r="CZ17" s="628">
        <v>13.9</v>
      </c>
      <c r="DA17" s="628"/>
      <c r="DB17" s="628"/>
      <c r="DC17" s="628"/>
      <c r="DD17" s="634" t="s">
        <v>223</v>
      </c>
      <c r="DE17" s="626"/>
      <c r="DF17" s="626"/>
      <c r="DG17" s="626"/>
      <c r="DH17" s="626"/>
      <c r="DI17" s="626"/>
      <c r="DJ17" s="626"/>
      <c r="DK17" s="626"/>
      <c r="DL17" s="626"/>
      <c r="DM17" s="626"/>
      <c r="DN17" s="626"/>
      <c r="DO17" s="626"/>
      <c r="DP17" s="627"/>
      <c r="DQ17" s="634">
        <v>3398364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1407411</v>
      </c>
      <c r="S18" s="626"/>
      <c r="T18" s="626"/>
      <c r="U18" s="626"/>
      <c r="V18" s="626"/>
      <c r="W18" s="626"/>
      <c r="X18" s="626"/>
      <c r="Y18" s="627"/>
      <c r="Z18" s="628">
        <v>5.4</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116064</v>
      </c>
      <c r="BH19" s="626"/>
      <c r="BI19" s="626"/>
      <c r="BJ19" s="626"/>
      <c r="BK19" s="626"/>
      <c r="BL19" s="626"/>
      <c r="BM19" s="626"/>
      <c r="BN19" s="627"/>
      <c r="BO19" s="628">
        <v>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14999801</v>
      </c>
      <c r="S20" s="626"/>
      <c r="T20" s="626"/>
      <c r="U20" s="626"/>
      <c r="V20" s="626"/>
      <c r="W20" s="626"/>
      <c r="X20" s="626"/>
      <c r="Y20" s="627"/>
      <c r="Z20" s="628">
        <v>57.5</v>
      </c>
      <c r="AA20" s="628"/>
      <c r="AB20" s="628"/>
      <c r="AC20" s="628"/>
      <c r="AD20" s="629">
        <v>13476326</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116064</v>
      </c>
      <c r="BH20" s="626"/>
      <c r="BI20" s="626"/>
      <c r="BJ20" s="626"/>
      <c r="BK20" s="626"/>
      <c r="BL20" s="626"/>
      <c r="BM20" s="626"/>
      <c r="BN20" s="627"/>
      <c r="BO20" s="628">
        <v>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25329056</v>
      </c>
      <c r="CS20" s="626"/>
      <c r="CT20" s="626"/>
      <c r="CU20" s="626"/>
      <c r="CV20" s="626"/>
      <c r="CW20" s="626"/>
      <c r="CX20" s="626"/>
      <c r="CY20" s="627"/>
      <c r="CZ20" s="628">
        <v>100</v>
      </c>
      <c r="DA20" s="628"/>
      <c r="DB20" s="628"/>
      <c r="DC20" s="628"/>
      <c r="DD20" s="634">
        <v>5338984</v>
      </c>
      <c r="DE20" s="626"/>
      <c r="DF20" s="626"/>
      <c r="DG20" s="626"/>
      <c r="DH20" s="626"/>
      <c r="DI20" s="626"/>
      <c r="DJ20" s="626"/>
      <c r="DK20" s="626"/>
      <c r="DL20" s="626"/>
      <c r="DM20" s="626"/>
      <c r="DN20" s="626"/>
      <c r="DO20" s="626"/>
      <c r="DP20" s="627"/>
      <c r="DQ20" s="634">
        <v>16612483</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4803</v>
      </c>
      <c r="S21" s="626"/>
      <c r="T21" s="626"/>
      <c r="U21" s="626"/>
      <c r="V21" s="626"/>
      <c r="W21" s="626"/>
      <c r="X21" s="626"/>
      <c r="Y21" s="627"/>
      <c r="Z21" s="628">
        <v>0</v>
      </c>
      <c r="AA21" s="628"/>
      <c r="AB21" s="628"/>
      <c r="AC21" s="628"/>
      <c r="AD21" s="629">
        <v>4803</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154941</v>
      </c>
      <c r="S22" s="626"/>
      <c r="T22" s="626"/>
      <c r="U22" s="626"/>
      <c r="V22" s="626"/>
      <c r="W22" s="626"/>
      <c r="X22" s="626"/>
      <c r="Y22" s="627"/>
      <c r="Z22" s="628">
        <v>0.6</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457864</v>
      </c>
      <c r="S23" s="626"/>
      <c r="T23" s="626"/>
      <c r="U23" s="626"/>
      <c r="V23" s="626"/>
      <c r="W23" s="626"/>
      <c r="X23" s="626"/>
      <c r="Y23" s="627"/>
      <c r="Z23" s="628">
        <v>1.8</v>
      </c>
      <c r="AA23" s="628"/>
      <c r="AB23" s="628"/>
      <c r="AC23" s="628"/>
      <c r="AD23" s="629">
        <v>9573</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116064</v>
      </c>
      <c r="BH23" s="626"/>
      <c r="BI23" s="626"/>
      <c r="BJ23" s="626"/>
      <c r="BK23" s="626"/>
      <c r="BL23" s="626"/>
      <c r="BM23" s="626"/>
      <c r="BN23" s="627"/>
      <c r="BO23" s="628">
        <v>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74083</v>
      </c>
      <c r="S24" s="626"/>
      <c r="T24" s="626"/>
      <c r="U24" s="626"/>
      <c r="V24" s="626"/>
      <c r="W24" s="626"/>
      <c r="X24" s="626"/>
      <c r="Y24" s="627"/>
      <c r="Z24" s="628">
        <v>0.3</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10238663</v>
      </c>
      <c r="CS24" s="615"/>
      <c r="CT24" s="615"/>
      <c r="CU24" s="615"/>
      <c r="CV24" s="615"/>
      <c r="CW24" s="615"/>
      <c r="CX24" s="615"/>
      <c r="CY24" s="616"/>
      <c r="CZ24" s="652">
        <v>40.4</v>
      </c>
      <c r="DA24" s="653"/>
      <c r="DB24" s="653"/>
      <c r="DC24" s="654"/>
      <c r="DD24" s="651">
        <v>7980494</v>
      </c>
      <c r="DE24" s="615"/>
      <c r="DF24" s="615"/>
      <c r="DG24" s="615"/>
      <c r="DH24" s="615"/>
      <c r="DI24" s="615"/>
      <c r="DJ24" s="615"/>
      <c r="DK24" s="616"/>
      <c r="DL24" s="651">
        <v>7867179</v>
      </c>
      <c r="DM24" s="615"/>
      <c r="DN24" s="615"/>
      <c r="DO24" s="615"/>
      <c r="DP24" s="615"/>
      <c r="DQ24" s="615"/>
      <c r="DR24" s="615"/>
      <c r="DS24" s="615"/>
      <c r="DT24" s="615"/>
      <c r="DU24" s="615"/>
      <c r="DV24" s="616"/>
      <c r="DW24" s="619">
        <v>55.9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2596823</v>
      </c>
      <c r="S25" s="626"/>
      <c r="T25" s="626"/>
      <c r="U25" s="626"/>
      <c r="V25" s="626"/>
      <c r="W25" s="626"/>
      <c r="X25" s="626"/>
      <c r="Y25" s="627"/>
      <c r="Z25" s="628">
        <v>10</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3985886</v>
      </c>
      <c r="CS25" s="657"/>
      <c r="CT25" s="657"/>
      <c r="CU25" s="657"/>
      <c r="CV25" s="657"/>
      <c r="CW25" s="657"/>
      <c r="CX25" s="657"/>
      <c r="CY25" s="658"/>
      <c r="CZ25" s="659">
        <v>15.7</v>
      </c>
      <c r="DA25" s="660"/>
      <c r="DB25" s="660"/>
      <c r="DC25" s="661"/>
      <c r="DD25" s="634">
        <v>3709009</v>
      </c>
      <c r="DE25" s="657"/>
      <c r="DF25" s="657"/>
      <c r="DG25" s="657"/>
      <c r="DH25" s="657"/>
      <c r="DI25" s="657"/>
      <c r="DJ25" s="657"/>
      <c r="DK25" s="658"/>
      <c r="DL25" s="634">
        <v>3612075</v>
      </c>
      <c r="DM25" s="657"/>
      <c r="DN25" s="657"/>
      <c r="DO25" s="657"/>
      <c r="DP25" s="657"/>
      <c r="DQ25" s="657"/>
      <c r="DR25" s="657"/>
      <c r="DS25" s="657"/>
      <c r="DT25" s="657"/>
      <c r="DU25" s="657"/>
      <c r="DV25" s="658"/>
      <c r="DW25" s="630">
        <v>25.7</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2641073</v>
      </c>
      <c r="CS26" s="626"/>
      <c r="CT26" s="626"/>
      <c r="CU26" s="626"/>
      <c r="CV26" s="626"/>
      <c r="CW26" s="626"/>
      <c r="CX26" s="626"/>
      <c r="CY26" s="627"/>
      <c r="CZ26" s="659">
        <v>10.4</v>
      </c>
      <c r="DA26" s="660"/>
      <c r="DB26" s="660"/>
      <c r="DC26" s="661"/>
      <c r="DD26" s="634">
        <v>2390227</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1096331</v>
      </c>
      <c r="S27" s="626"/>
      <c r="T27" s="626"/>
      <c r="U27" s="626"/>
      <c r="V27" s="626"/>
      <c r="W27" s="626"/>
      <c r="X27" s="626"/>
      <c r="Y27" s="627"/>
      <c r="Z27" s="628">
        <v>4.2</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3805749</v>
      </c>
      <c r="BH27" s="626"/>
      <c r="BI27" s="626"/>
      <c r="BJ27" s="626"/>
      <c r="BK27" s="626"/>
      <c r="BL27" s="626"/>
      <c r="BM27" s="626"/>
      <c r="BN27" s="627"/>
      <c r="BO27" s="628">
        <v>100</v>
      </c>
      <c r="BP27" s="628"/>
      <c r="BQ27" s="628"/>
      <c r="BR27" s="628"/>
      <c r="BS27" s="634">
        <v>37122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2734199</v>
      </c>
      <c r="CS27" s="657"/>
      <c r="CT27" s="657"/>
      <c r="CU27" s="657"/>
      <c r="CV27" s="657"/>
      <c r="CW27" s="657"/>
      <c r="CX27" s="657"/>
      <c r="CY27" s="658"/>
      <c r="CZ27" s="659">
        <v>10.8</v>
      </c>
      <c r="DA27" s="660"/>
      <c r="DB27" s="660"/>
      <c r="DC27" s="661"/>
      <c r="DD27" s="634">
        <v>873155</v>
      </c>
      <c r="DE27" s="657"/>
      <c r="DF27" s="657"/>
      <c r="DG27" s="657"/>
      <c r="DH27" s="657"/>
      <c r="DI27" s="657"/>
      <c r="DJ27" s="657"/>
      <c r="DK27" s="658"/>
      <c r="DL27" s="634">
        <v>856774</v>
      </c>
      <c r="DM27" s="657"/>
      <c r="DN27" s="657"/>
      <c r="DO27" s="657"/>
      <c r="DP27" s="657"/>
      <c r="DQ27" s="657"/>
      <c r="DR27" s="657"/>
      <c r="DS27" s="657"/>
      <c r="DT27" s="657"/>
      <c r="DU27" s="657"/>
      <c r="DV27" s="658"/>
      <c r="DW27" s="630">
        <v>6.1</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52324</v>
      </c>
      <c r="S28" s="626"/>
      <c r="T28" s="626"/>
      <c r="U28" s="626"/>
      <c r="V28" s="626"/>
      <c r="W28" s="626"/>
      <c r="X28" s="626"/>
      <c r="Y28" s="627"/>
      <c r="Z28" s="628">
        <v>0.2</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3518578</v>
      </c>
      <c r="CS28" s="626"/>
      <c r="CT28" s="626"/>
      <c r="CU28" s="626"/>
      <c r="CV28" s="626"/>
      <c r="CW28" s="626"/>
      <c r="CX28" s="626"/>
      <c r="CY28" s="627"/>
      <c r="CZ28" s="659">
        <v>13.9</v>
      </c>
      <c r="DA28" s="660"/>
      <c r="DB28" s="660"/>
      <c r="DC28" s="661"/>
      <c r="DD28" s="634">
        <v>3398330</v>
      </c>
      <c r="DE28" s="626"/>
      <c r="DF28" s="626"/>
      <c r="DG28" s="626"/>
      <c r="DH28" s="626"/>
      <c r="DI28" s="626"/>
      <c r="DJ28" s="626"/>
      <c r="DK28" s="627"/>
      <c r="DL28" s="634">
        <v>3398330</v>
      </c>
      <c r="DM28" s="626"/>
      <c r="DN28" s="626"/>
      <c r="DO28" s="626"/>
      <c r="DP28" s="626"/>
      <c r="DQ28" s="626"/>
      <c r="DR28" s="626"/>
      <c r="DS28" s="626"/>
      <c r="DT28" s="626"/>
      <c r="DU28" s="626"/>
      <c r="DV28" s="627"/>
      <c r="DW28" s="630">
        <v>24.1</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36802</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3517411</v>
      </c>
      <c r="CS29" s="657"/>
      <c r="CT29" s="657"/>
      <c r="CU29" s="657"/>
      <c r="CV29" s="657"/>
      <c r="CW29" s="657"/>
      <c r="CX29" s="657"/>
      <c r="CY29" s="658"/>
      <c r="CZ29" s="659">
        <v>13.9</v>
      </c>
      <c r="DA29" s="660"/>
      <c r="DB29" s="660"/>
      <c r="DC29" s="661"/>
      <c r="DD29" s="634">
        <v>3397163</v>
      </c>
      <c r="DE29" s="657"/>
      <c r="DF29" s="657"/>
      <c r="DG29" s="657"/>
      <c r="DH29" s="657"/>
      <c r="DI29" s="657"/>
      <c r="DJ29" s="657"/>
      <c r="DK29" s="658"/>
      <c r="DL29" s="634">
        <v>3397163</v>
      </c>
      <c r="DM29" s="657"/>
      <c r="DN29" s="657"/>
      <c r="DO29" s="657"/>
      <c r="DP29" s="657"/>
      <c r="DQ29" s="657"/>
      <c r="DR29" s="657"/>
      <c r="DS29" s="657"/>
      <c r="DT29" s="657"/>
      <c r="DU29" s="657"/>
      <c r="DV29" s="658"/>
      <c r="DW29" s="630">
        <v>24.1</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1656163</v>
      </c>
      <c r="S30" s="626"/>
      <c r="T30" s="626"/>
      <c r="U30" s="626"/>
      <c r="V30" s="626"/>
      <c r="W30" s="626"/>
      <c r="X30" s="626"/>
      <c r="Y30" s="627"/>
      <c r="Z30" s="628">
        <v>6.4</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98.8</v>
      </c>
      <c r="BH30" s="684"/>
      <c r="BI30" s="684"/>
      <c r="BJ30" s="684"/>
      <c r="BK30" s="684"/>
      <c r="BL30" s="684"/>
      <c r="BM30" s="620">
        <v>95</v>
      </c>
      <c r="BN30" s="684"/>
      <c r="BO30" s="684"/>
      <c r="BP30" s="684"/>
      <c r="BQ30" s="685"/>
      <c r="BR30" s="683">
        <v>98.9</v>
      </c>
      <c r="BS30" s="684"/>
      <c r="BT30" s="684"/>
      <c r="BU30" s="684"/>
      <c r="BV30" s="684"/>
      <c r="BW30" s="684"/>
      <c r="BX30" s="620">
        <v>94.7</v>
      </c>
      <c r="BY30" s="684"/>
      <c r="BZ30" s="684"/>
      <c r="CA30" s="684"/>
      <c r="CB30" s="685"/>
      <c r="CD30" s="688"/>
      <c r="CE30" s="689"/>
      <c r="CF30" s="639" t="s">
        <v>294</v>
      </c>
      <c r="CG30" s="640"/>
      <c r="CH30" s="640"/>
      <c r="CI30" s="640"/>
      <c r="CJ30" s="640"/>
      <c r="CK30" s="640"/>
      <c r="CL30" s="640"/>
      <c r="CM30" s="640"/>
      <c r="CN30" s="640"/>
      <c r="CO30" s="640"/>
      <c r="CP30" s="640"/>
      <c r="CQ30" s="641"/>
      <c r="CR30" s="625">
        <v>3234126</v>
      </c>
      <c r="CS30" s="626"/>
      <c r="CT30" s="626"/>
      <c r="CU30" s="626"/>
      <c r="CV30" s="626"/>
      <c r="CW30" s="626"/>
      <c r="CX30" s="626"/>
      <c r="CY30" s="627"/>
      <c r="CZ30" s="659">
        <v>12.8</v>
      </c>
      <c r="DA30" s="660"/>
      <c r="DB30" s="660"/>
      <c r="DC30" s="661"/>
      <c r="DD30" s="634">
        <v>3114016</v>
      </c>
      <c r="DE30" s="626"/>
      <c r="DF30" s="626"/>
      <c r="DG30" s="626"/>
      <c r="DH30" s="626"/>
      <c r="DI30" s="626"/>
      <c r="DJ30" s="626"/>
      <c r="DK30" s="627"/>
      <c r="DL30" s="634">
        <v>3114016</v>
      </c>
      <c r="DM30" s="626"/>
      <c r="DN30" s="626"/>
      <c r="DO30" s="626"/>
      <c r="DP30" s="626"/>
      <c r="DQ30" s="626"/>
      <c r="DR30" s="626"/>
      <c r="DS30" s="626"/>
      <c r="DT30" s="626"/>
      <c r="DU30" s="626"/>
      <c r="DV30" s="627"/>
      <c r="DW30" s="630">
        <v>22.1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856146</v>
      </c>
      <c r="S31" s="626"/>
      <c r="T31" s="626"/>
      <c r="U31" s="626"/>
      <c r="V31" s="626"/>
      <c r="W31" s="626"/>
      <c r="X31" s="626"/>
      <c r="Y31" s="627"/>
      <c r="Z31" s="628">
        <v>3.3</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98.9</v>
      </c>
      <c r="BH31" s="657"/>
      <c r="BI31" s="657"/>
      <c r="BJ31" s="657"/>
      <c r="BK31" s="657"/>
      <c r="BL31" s="657"/>
      <c r="BM31" s="631">
        <v>95.9</v>
      </c>
      <c r="BN31" s="681"/>
      <c r="BO31" s="681"/>
      <c r="BP31" s="681"/>
      <c r="BQ31" s="682"/>
      <c r="BR31" s="680">
        <v>99</v>
      </c>
      <c r="BS31" s="657"/>
      <c r="BT31" s="657"/>
      <c r="BU31" s="657"/>
      <c r="BV31" s="657"/>
      <c r="BW31" s="657"/>
      <c r="BX31" s="631">
        <v>95.4</v>
      </c>
      <c r="BY31" s="681"/>
      <c r="BZ31" s="681"/>
      <c r="CA31" s="681"/>
      <c r="CB31" s="682"/>
      <c r="CD31" s="688"/>
      <c r="CE31" s="689"/>
      <c r="CF31" s="639" t="s">
        <v>298</v>
      </c>
      <c r="CG31" s="640"/>
      <c r="CH31" s="640"/>
      <c r="CI31" s="640"/>
      <c r="CJ31" s="640"/>
      <c r="CK31" s="640"/>
      <c r="CL31" s="640"/>
      <c r="CM31" s="640"/>
      <c r="CN31" s="640"/>
      <c r="CO31" s="640"/>
      <c r="CP31" s="640"/>
      <c r="CQ31" s="641"/>
      <c r="CR31" s="625">
        <v>283285</v>
      </c>
      <c r="CS31" s="657"/>
      <c r="CT31" s="657"/>
      <c r="CU31" s="657"/>
      <c r="CV31" s="657"/>
      <c r="CW31" s="657"/>
      <c r="CX31" s="657"/>
      <c r="CY31" s="658"/>
      <c r="CZ31" s="659">
        <v>1.1000000000000001</v>
      </c>
      <c r="DA31" s="660"/>
      <c r="DB31" s="660"/>
      <c r="DC31" s="661"/>
      <c r="DD31" s="634">
        <v>283147</v>
      </c>
      <c r="DE31" s="657"/>
      <c r="DF31" s="657"/>
      <c r="DG31" s="657"/>
      <c r="DH31" s="657"/>
      <c r="DI31" s="657"/>
      <c r="DJ31" s="657"/>
      <c r="DK31" s="658"/>
      <c r="DL31" s="634">
        <v>283147</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505001</v>
      </c>
      <c r="S32" s="626"/>
      <c r="T32" s="626"/>
      <c r="U32" s="626"/>
      <c r="V32" s="626"/>
      <c r="W32" s="626"/>
      <c r="X32" s="626"/>
      <c r="Y32" s="627"/>
      <c r="Z32" s="628">
        <v>1.9</v>
      </c>
      <c r="AA32" s="628"/>
      <c r="AB32" s="628"/>
      <c r="AC32" s="628"/>
      <c r="AD32" s="629">
        <v>1016</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98.8</v>
      </c>
      <c r="BH32" s="693"/>
      <c r="BI32" s="693"/>
      <c r="BJ32" s="693"/>
      <c r="BK32" s="693"/>
      <c r="BL32" s="693"/>
      <c r="BM32" s="694">
        <v>94.2</v>
      </c>
      <c r="BN32" s="693"/>
      <c r="BO32" s="693"/>
      <c r="BP32" s="693"/>
      <c r="BQ32" s="695"/>
      <c r="BR32" s="692">
        <v>98.8</v>
      </c>
      <c r="BS32" s="693"/>
      <c r="BT32" s="693"/>
      <c r="BU32" s="693"/>
      <c r="BV32" s="693"/>
      <c r="BW32" s="693"/>
      <c r="BX32" s="694">
        <v>93.9</v>
      </c>
      <c r="BY32" s="693"/>
      <c r="BZ32" s="693"/>
      <c r="CA32" s="693"/>
      <c r="CB32" s="695"/>
      <c r="CD32" s="690"/>
      <c r="CE32" s="691"/>
      <c r="CF32" s="639" t="s">
        <v>301</v>
      </c>
      <c r="CG32" s="640"/>
      <c r="CH32" s="640"/>
      <c r="CI32" s="640"/>
      <c r="CJ32" s="640"/>
      <c r="CK32" s="640"/>
      <c r="CL32" s="640"/>
      <c r="CM32" s="640"/>
      <c r="CN32" s="640"/>
      <c r="CO32" s="640"/>
      <c r="CP32" s="640"/>
      <c r="CQ32" s="641"/>
      <c r="CR32" s="625">
        <v>1167</v>
      </c>
      <c r="CS32" s="626"/>
      <c r="CT32" s="626"/>
      <c r="CU32" s="626"/>
      <c r="CV32" s="626"/>
      <c r="CW32" s="626"/>
      <c r="CX32" s="626"/>
      <c r="CY32" s="627"/>
      <c r="CZ32" s="659">
        <v>0</v>
      </c>
      <c r="DA32" s="660"/>
      <c r="DB32" s="660"/>
      <c r="DC32" s="661"/>
      <c r="DD32" s="634">
        <v>1167</v>
      </c>
      <c r="DE32" s="626"/>
      <c r="DF32" s="626"/>
      <c r="DG32" s="626"/>
      <c r="DH32" s="626"/>
      <c r="DI32" s="626"/>
      <c r="DJ32" s="626"/>
      <c r="DK32" s="627"/>
      <c r="DL32" s="634">
        <v>1167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3585144</v>
      </c>
      <c r="S33" s="626"/>
      <c r="T33" s="626"/>
      <c r="U33" s="626"/>
      <c r="V33" s="626"/>
      <c r="W33" s="626"/>
      <c r="X33" s="626"/>
      <c r="Y33" s="627"/>
      <c r="Z33" s="628">
        <v>13.7</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9384472</v>
      </c>
      <c r="CS33" s="657"/>
      <c r="CT33" s="657"/>
      <c r="CU33" s="657"/>
      <c r="CV33" s="657"/>
      <c r="CW33" s="657"/>
      <c r="CX33" s="657"/>
      <c r="CY33" s="658"/>
      <c r="CZ33" s="659">
        <v>37.1</v>
      </c>
      <c r="DA33" s="660"/>
      <c r="DB33" s="660"/>
      <c r="DC33" s="661"/>
      <c r="DD33" s="634">
        <v>7461280</v>
      </c>
      <c r="DE33" s="657"/>
      <c r="DF33" s="657"/>
      <c r="DG33" s="657"/>
      <c r="DH33" s="657"/>
      <c r="DI33" s="657"/>
      <c r="DJ33" s="657"/>
      <c r="DK33" s="658"/>
      <c r="DL33" s="634">
        <v>5392644</v>
      </c>
      <c r="DM33" s="657"/>
      <c r="DN33" s="657"/>
      <c r="DO33" s="657"/>
      <c r="DP33" s="657"/>
      <c r="DQ33" s="657"/>
      <c r="DR33" s="657"/>
      <c r="DS33" s="657"/>
      <c r="DT33" s="657"/>
      <c r="DU33" s="657"/>
      <c r="DV33" s="658"/>
      <c r="DW33" s="630">
        <v>38.299999999999997</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2988111</v>
      </c>
      <c r="CS34" s="626"/>
      <c r="CT34" s="626"/>
      <c r="CU34" s="626"/>
      <c r="CV34" s="626"/>
      <c r="CW34" s="626"/>
      <c r="CX34" s="626"/>
      <c r="CY34" s="627"/>
      <c r="CZ34" s="659">
        <v>11.8</v>
      </c>
      <c r="DA34" s="660"/>
      <c r="DB34" s="660"/>
      <c r="DC34" s="661"/>
      <c r="DD34" s="634">
        <v>2293732</v>
      </c>
      <c r="DE34" s="626"/>
      <c r="DF34" s="626"/>
      <c r="DG34" s="626"/>
      <c r="DH34" s="626"/>
      <c r="DI34" s="626"/>
      <c r="DJ34" s="626"/>
      <c r="DK34" s="627"/>
      <c r="DL34" s="634">
        <v>1987380</v>
      </c>
      <c r="DM34" s="626"/>
      <c r="DN34" s="626"/>
      <c r="DO34" s="626"/>
      <c r="DP34" s="626"/>
      <c r="DQ34" s="626"/>
      <c r="DR34" s="626"/>
      <c r="DS34" s="626"/>
      <c r="DT34" s="626"/>
      <c r="DU34" s="626"/>
      <c r="DV34" s="627"/>
      <c r="DW34" s="630">
        <v>14.1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582844</v>
      </c>
      <c r="S35" s="626"/>
      <c r="T35" s="626"/>
      <c r="U35" s="626"/>
      <c r="V35" s="626"/>
      <c r="W35" s="626"/>
      <c r="X35" s="626"/>
      <c r="Y35" s="627"/>
      <c r="Z35" s="628">
        <v>2.2000000000000002</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3217026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132173</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180621</v>
      </c>
      <c r="CS35" s="657"/>
      <c r="CT35" s="657"/>
      <c r="CU35" s="657"/>
      <c r="CV35" s="657"/>
      <c r="CW35" s="657"/>
      <c r="CX35" s="657"/>
      <c r="CY35" s="658"/>
      <c r="CZ35" s="659">
        <v>0.7</v>
      </c>
      <c r="DA35" s="660"/>
      <c r="DB35" s="660"/>
      <c r="DC35" s="661"/>
      <c r="DD35" s="634">
        <v>157278</v>
      </c>
      <c r="DE35" s="657"/>
      <c r="DF35" s="657"/>
      <c r="DG35" s="657"/>
      <c r="DH35" s="657"/>
      <c r="DI35" s="657"/>
      <c r="DJ35" s="657"/>
      <c r="DK35" s="658"/>
      <c r="DL35" s="634">
        <v>157278</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26076226</v>
      </c>
      <c r="S36" s="698"/>
      <c r="T36" s="698"/>
      <c r="U36" s="698"/>
      <c r="V36" s="698"/>
      <c r="W36" s="698"/>
      <c r="X36" s="698"/>
      <c r="Y36" s="699"/>
      <c r="Z36" s="700">
        <v>100</v>
      </c>
      <c r="AA36" s="700"/>
      <c r="AB36" s="700"/>
      <c r="AC36" s="700"/>
      <c r="AD36" s="701">
        <v>13491718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501315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44612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2104941</v>
      </c>
      <c r="CS36" s="626"/>
      <c r="CT36" s="626"/>
      <c r="CU36" s="626"/>
      <c r="CV36" s="626"/>
      <c r="CW36" s="626"/>
      <c r="CX36" s="626"/>
      <c r="CY36" s="627"/>
      <c r="CZ36" s="659">
        <v>8.3000000000000007</v>
      </c>
      <c r="DA36" s="660"/>
      <c r="DB36" s="660"/>
      <c r="DC36" s="661"/>
      <c r="DD36" s="634">
        <v>1535663</v>
      </c>
      <c r="DE36" s="626"/>
      <c r="DF36" s="626"/>
      <c r="DG36" s="626"/>
      <c r="DH36" s="626"/>
      <c r="DI36" s="626"/>
      <c r="DJ36" s="626"/>
      <c r="DK36" s="627"/>
      <c r="DL36" s="634">
        <v>1057762</v>
      </c>
      <c r="DM36" s="626"/>
      <c r="DN36" s="626"/>
      <c r="DO36" s="626"/>
      <c r="DP36" s="626"/>
      <c r="DQ36" s="626"/>
      <c r="DR36" s="626"/>
      <c r="DS36" s="626"/>
      <c r="DT36" s="626"/>
      <c r="DU36" s="626"/>
      <c r="DV36" s="627"/>
      <c r="DW36" s="630">
        <v>7.5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455856</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4554</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467155</v>
      </c>
      <c r="CS37" s="657"/>
      <c r="CT37" s="657"/>
      <c r="CU37" s="657"/>
      <c r="CV37" s="657"/>
      <c r="CW37" s="657"/>
      <c r="CX37" s="657"/>
      <c r="CY37" s="658"/>
      <c r="CZ37" s="659">
        <v>1.8</v>
      </c>
      <c r="DA37" s="660"/>
      <c r="DB37" s="660"/>
      <c r="DC37" s="661"/>
      <c r="DD37" s="634">
        <v>467155</v>
      </c>
      <c r="DE37" s="657"/>
      <c r="DF37" s="657"/>
      <c r="DG37" s="657"/>
      <c r="DH37" s="657"/>
      <c r="DI37" s="657"/>
      <c r="DJ37" s="657"/>
      <c r="DK37" s="658"/>
      <c r="DL37" s="634">
        <v>467073</v>
      </c>
      <c r="DM37" s="657"/>
      <c r="DN37" s="657"/>
      <c r="DO37" s="657"/>
      <c r="DP37" s="657"/>
      <c r="DQ37" s="657"/>
      <c r="DR37" s="657"/>
      <c r="DS37" s="657"/>
      <c r="DT37" s="657"/>
      <c r="DU37" s="657"/>
      <c r="DV37" s="658"/>
      <c r="DW37" s="630">
        <v>3.3</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238346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6876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2971319</v>
      </c>
      <c r="CS38" s="626"/>
      <c r="CT38" s="626"/>
      <c r="CU38" s="626"/>
      <c r="CV38" s="626"/>
      <c r="CW38" s="626"/>
      <c r="CX38" s="626"/>
      <c r="CY38" s="627"/>
      <c r="CZ38" s="659">
        <v>11.7</v>
      </c>
      <c r="DA38" s="660"/>
      <c r="DB38" s="660"/>
      <c r="DC38" s="661"/>
      <c r="DD38" s="634">
        <v>2674678</v>
      </c>
      <c r="DE38" s="626"/>
      <c r="DF38" s="626"/>
      <c r="DG38" s="626"/>
      <c r="DH38" s="626"/>
      <c r="DI38" s="626"/>
      <c r="DJ38" s="626"/>
      <c r="DK38" s="627"/>
      <c r="DL38" s="634">
        <v>2190224</v>
      </c>
      <c r="DM38" s="626"/>
      <c r="DN38" s="626"/>
      <c r="DO38" s="626"/>
      <c r="DP38" s="626"/>
      <c r="DQ38" s="626"/>
      <c r="DR38" s="626"/>
      <c r="DS38" s="626"/>
      <c r="DT38" s="626"/>
      <c r="DU38" s="626"/>
      <c r="DV38" s="627"/>
      <c r="DW38" s="630">
        <v>15.6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114743</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835831</v>
      </c>
      <c r="CS39" s="657"/>
      <c r="CT39" s="657"/>
      <c r="CU39" s="657"/>
      <c r="CV39" s="657"/>
      <c r="CW39" s="657"/>
      <c r="CX39" s="657"/>
      <c r="CY39" s="658"/>
      <c r="CZ39" s="659">
        <v>3.3</v>
      </c>
      <c r="DA39" s="660"/>
      <c r="DB39" s="660"/>
      <c r="DC39" s="661"/>
      <c r="DD39" s="634">
        <v>793672</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381930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303649</v>
      </c>
      <c r="CS40" s="626"/>
      <c r="CT40" s="626"/>
      <c r="CU40" s="626"/>
      <c r="CV40" s="626"/>
      <c r="CW40" s="626"/>
      <c r="CX40" s="626"/>
      <c r="CY40" s="627"/>
      <c r="CZ40" s="659">
        <v>1.2</v>
      </c>
      <c r="DA40" s="660"/>
      <c r="DB40" s="660"/>
      <c r="DC40" s="661"/>
      <c r="DD40" s="634">
        <v>6257</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1524836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416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5705921</v>
      </c>
      <c r="CS42" s="626"/>
      <c r="CT42" s="626"/>
      <c r="CU42" s="626"/>
      <c r="CV42" s="626"/>
      <c r="CW42" s="626"/>
      <c r="CX42" s="626"/>
      <c r="CY42" s="627"/>
      <c r="CZ42" s="659">
        <v>22.5</v>
      </c>
      <c r="DA42" s="708"/>
      <c r="DB42" s="708"/>
      <c r="DC42" s="709"/>
      <c r="DD42" s="634">
        <v>1170709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193030</v>
      </c>
      <c r="CS43" s="657"/>
      <c r="CT43" s="657"/>
      <c r="CU43" s="657"/>
      <c r="CV43" s="657"/>
      <c r="CW43" s="657"/>
      <c r="CX43" s="657"/>
      <c r="CY43" s="658"/>
      <c r="CZ43" s="659">
        <v>0.8</v>
      </c>
      <c r="DA43" s="660"/>
      <c r="DB43" s="660"/>
      <c r="DC43" s="661"/>
      <c r="DD43" s="634">
        <v>177409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5338984</v>
      </c>
      <c r="CS44" s="626"/>
      <c r="CT44" s="626"/>
      <c r="CU44" s="626"/>
      <c r="CV44" s="626"/>
      <c r="CW44" s="626"/>
      <c r="CX44" s="626"/>
      <c r="CY44" s="627"/>
      <c r="CZ44" s="659">
        <v>21.1</v>
      </c>
      <c r="DA44" s="708"/>
      <c r="DB44" s="708"/>
      <c r="DC44" s="709"/>
      <c r="DD44" s="634">
        <v>956151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2677195</v>
      </c>
      <c r="CS45" s="657"/>
      <c r="CT45" s="657"/>
      <c r="CU45" s="657"/>
      <c r="CV45" s="657"/>
      <c r="CW45" s="657"/>
      <c r="CX45" s="657"/>
      <c r="CY45" s="658"/>
      <c r="CZ45" s="659">
        <v>10.6</v>
      </c>
      <c r="DA45" s="660"/>
      <c r="DB45" s="660"/>
      <c r="DC45" s="661"/>
      <c r="DD45" s="634">
        <v>125846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2500199</v>
      </c>
      <c r="CS46" s="626"/>
      <c r="CT46" s="626"/>
      <c r="CU46" s="626"/>
      <c r="CV46" s="626"/>
      <c r="CW46" s="626"/>
      <c r="CX46" s="626"/>
      <c r="CY46" s="627"/>
      <c r="CZ46" s="659">
        <v>9.9</v>
      </c>
      <c r="DA46" s="708"/>
      <c r="DB46" s="708"/>
      <c r="DC46" s="709"/>
      <c r="DD46" s="634">
        <v>708815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366937</v>
      </c>
      <c r="CS47" s="657"/>
      <c r="CT47" s="657"/>
      <c r="CU47" s="657"/>
      <c r="CV47" s="657"/>
      <c r="CW47" s="657"/>
      <c r="CX47" s="657"/>
      <c r="CY47" s="658"/>
      <c r="CZ47" s="659">
        <v>1.4</v>
      </c>
      <c r="DA47" s="660"/>
      <c r="DB47" s="660"/>
      <c r="DC47" s="661"/>
      <c r="DD47" s="634">
        <v>214558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25329056</v>
      </c>
      <c r="CS49" s="693"/>
      <c r="CT49" s="693"/>
      <c r="CU49" s="693"/>
      <c r="CV49" s="693"/>
      <c r="CW49" s="693"/>
      <c r="CX49" s="693"/>
      <c r="CY49" s="720"/>
      <c r="CZ49" s="721">
        <v>100</v>
      </c>
      <c r="DA49" s="722"/>
      <c r="DB49" s="722"/>
      <c r="DC49" s="723"/>
      <c r="DD49" s="724">
        <v>16612483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8" zoomScale="70" zoomScaleNormal="25" zoomScaleSheetLayoutView="70" workbookViewId="0">
      <selection activeCell="Q31" sqref="Q31:U3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25953</v>
      </c>
      <c r="R7" s="755"/>
      <c r="S7" s="755"/>
      <c r="T7" s="755"/>
      <c r="U7" s="755"/>
      <c r="V7" s="755">
        <v>25137</v>
      </c>
      <c r="W7" s="755"/>
      <c r="X7" s="755"/>
      <c r="Y7" s="755"/>
      <c r="Z7" s="755"/>
      <c r="AA7" s="755">
        <v>816</v>
      </c>
      <c r="AB7" s="755"/>
      <c r="AC7" s="755"/>
      <c r="AD7" s="755"/>
      <c r="AE7" s="756"/>
      <c r="AF7" s="757">
        <v>666</v>
      </c>
      <c r="AG7" s="758"/>
      <c r="AH7" s="758"/>
      <c r="AI7" s="758"/>
      <c r="AJ7" s="759"/>
      <c r="AK7" s="794">
        <v>1651</v>
      </c>
      <c r="AL7" s="795"/>
      <c r="AM7" s="795"/>
      <c r="AN7" s="795"/>
      <c r="AO7" s="795"/>
      <c r="AP7" s="795">
        <v>32004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558</v>
      </c>
      <c r="BS7" s="798" t="s">
        <v>560</v>
      </c>
      <c r="BT7" s="799"/>
      <c r="BU7" s="799"/>
      <c r="BV7" s="799"/>
      <c r="BW7" s="799"/>
      <c r="BX7" s="799"/>
      <c r="BY7" s="799"/>
      <c r="BZ7" s="799"/>
      <c r="CA7" s="799"/>
      <c r="CB7" s="799"/>
      <c r="CC7" s="799"/>
      <c r="CD7" s="799"/>
      <c r="CE7" s="799"/>
      <c r="CF7" s="799"/>
      <c r="CG7" s="800"/>
      <c r="CH7" s="791" t="s">
        <v>562</v>
      </c>
      <c r="CI7" s="792"/>
      <c r="CJ7" s="792"/>
      <c r="CK7" s="792"/>
      <c r="CL7" s="793"/>
      <c r="CM7" s="791">
        <v>119</v>
      </c>
      <c r="CN7" s="792"/>
      <c r="CO7" s="792"/>
      <c r="CP7" s="792"/>
      <c r="CQ7" s="793"/>
      <c r="CR7" s="791">
        <v>10</v>
      </c>
      <c r="CS7" s="792"/>
      <c r="CT7" s="792"/>
      <c r="CU7" s="792"/>
      <c r="CV7" s="793"/>
      <c r="CW7" s="791" t="s">
        <v>562</v>
      </c>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7</v>
      </c>
      <c r="R8" s="779"/>
      <c r="S8" s="779"/>
      <c r="T8" s="779"/>
      <c r="U8" s="779"/>
      <c r="V8" s="779">
        <v>7</v>
      </c>
      <c r="W8" s="779"/>
      <c r="X8" s="779"/>
      <c r="Y8" s="779"/>
      <c r="Z8" s="779"/>
      <c r="AA8" s="779">
        <v>0</v>
      </c>
      <c r="AB8" s="779"/>
      <c r="AC8" s="779"/>
      <c r="AD8" s="779"/>
      <c r="AE8" s="780"/>
      <c r="AF8" s="781" t="s">
        <v>223</v>
      </c>
      <c r="AG8" s="782"/>
      <c r="AH8" s="782"/>
      <c r="AI8" s="782"/>
      <c r="AJ8" s="783"/>
      <c r="AK8" s="784">
        <v>3</v>
      </c>
      <c r="AL8" s="785"/>
      <c r="AM8" s="785"/>
      <c r="AN8" s="785"/>
      <c r="AO8" s="785"/>
      <c r="AP8" s="785">
        <v>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559</v>
      </c>
      <c r="BS8" s="788" t="s">
        <v>561</v>
      </c>
      <c r="BT8" s="789"/>
      <c r="BU8" s="789"/>
      <c r="BV8" s="789"/>
      <c r="BW8" s="789"/>
      <c r="BX8" s="789"/>
      <c r="BY8" s="789"/>
      <c r="BZ8" s="789"/>
      <c r="CA8" s="789"/>
      <c r="CB8" s="789"/>
      <c r="CC8" s="789"/>
      <c r="CD8" s="789"/>
      <c r="CE8" s="789"/>
      <c r="CF8" s="789"/>
      <c r="CG8" s="790"/>
      <c r="CH8" s="801" t="s">
        <v>562</v>
      </c>
      <c r="CI8" s="802"/>
      <c r="CJ8" s="802"/>
      <c r="CK8" s="802"/>
      <c r="CL8" s="803"/>
      <c r="CM8" s="801">
        <v>110</v>
      </c>
      <c r="CN8" s="802"/>
      <c r="CO8" s="802"/>
      <c r="CP8" s="802"/>
      <c r="CQ8" s="803"/>
      <c r="CR8" s="801">
        <v>100</v>
      </c>
      <c r="CS8" s="802"/>
      <c r="CT8" s="802"/>
      <c r="CU8" s="802"/>
      <c r="CV8" s="803"/>
      <c r="CW8" s="801">
        <v>15</v>
      </c>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393</v>
      </c>
      <c r="R9" s="779"/>
      <c r="S9" s="779"/>
      <c r="T9" s="779"/>
      <c r="U9" s="779"/>
      <c r="V9" s="779">
        <v>391</v>
      </c>
      <c r="W9" s="779"/>
      <c r="X9" s="779"/>
      <c r="Y9" s="779"/>
      <c r="Z9" s="779"/>
      <c r="AA9" s="779">
        <v>2</v>
      </c>
      <c r="AB9" s="779"/>
      <c r="AC9" s="779"/>
      <c r="AD9" s="779"/>
      <c r="AE9" s="780"/>
      <c r="AF9" s="781">
        <v>2</v>
      </c>
      <c r="AG9" s="782"/>
      <c r="AH9" s="782"/>
      <c r="AI9" s="782"/>
      <c r="AJ9" s="783"/>
      <c r="AK9" s="784">
        <v>121</v>
      </c>
      <c r="AL9" s="785"/>
      <c r="AM9" s="785"/>
      <c r="AN9" s="785"/>
      <c r="AO9" s="785"/>
      <c r="AP9" s="785">
        <v>156</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2</v>
      </c>
      <c r="R10" s="779"/>
      <c r="S10" s="779"/>
      <c r="T10" s="779"/>
      <c r="U10" s="779"/>
      <c r="V10" s="779">
        <v>75</v>
      </c>
      <c r="W10" s="779"/>
      <c r="X10" s="779"/>
      <c r="Y10" s="779"/>
      <c r="Z10" s="779"/>
      <c r="AA10" s="779">
        <v>-73</v>
      </c>
      <c r="AB10" s="779"/>
      <c r="AC10" s="779"/>
      <c r="AD10" s="779"/>
      <c r="AE10" s="780"/>
      <c r="AF10" s="781">
        <v>-73</v>
      </c>
      <c r="AG10" s="782"/>
      <c r="AH10" s="782"/>
      <c r="AI10" s="782"/>
      <c r="AJ10" s="783"/>
      <c r="AK10" s="784" t="s">
        <v>544</v>
      </c>
      <c r="AL10" s="785"/>
      <c r="AM10" s="785"/>
      <c r="AN10" s="785"/>
      <c r="AO10" s="785"/>
      <c r="AP10" s="785">
        <v>3</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t="s">
        <v>371</v>
      </c>
      <c r="C11" s="776"/>
      <c r="D11" s="776"/>
      <c r="E11" s="776"/>
      <c r="F11" s="776"/>
      <c r="G11" s="776"/>
      <c r="H11" s="776"/>
      <c r="I11" s="776"/>
      <c r="J11" s="776"/>
      <c r="K11" s="776"/>
      <c r="L11" s="776"/>
      <c r="M11" s="776"/>
      <c r="N11" s="776"/>
      <c r="O11" s="776"/>
      <c r="P11" s="777"/>
      <c r="Q11" s="778">
        <v>23</v>
      </c>
      <c r="R11" s="779"/>
      <c r="S11" s="779"/>
      <c r="T11" s="779"/>
      <c r="U11" s="779"/>
      <c r="V11" s="779">
        <v>21</v>
      </c>
      <c r="W11" s="779"/>
      <c r="X11" s="779"/>
      <c r="Y11" s="779"/>
      <c r="Z11" s="779"/>
      <c r="AA11" s="779">
        <v>2</v>
      </c>
      <c r="AB11" s="779"/>
      <c r="AC11" s="779"/>
      <c r="AD11" s="779"/>
      <c r="AE11" s="780"/>
      <c r="AF11" s="781">
        <v>2</v>
      </c>
      <c r="AG11" s="782"/>
      <c r="AH11" s="782"/>
      <c r="AI11" s="782"/>
      <c r="AJ11" s="783"/>
      <c r="AK11" s="784">
        <v>2</v>
      </c>
      <c r="AL11" s="785"/>
      <c r="AM11" s="785"/>
      <c r="AN11" s="785"/>
      <c r="AO11" s="785"/>
      <c r="AP11" s="785" t="s">
        <v>544</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373</v>
      </c>
      <c r="B23" s="810" t="s">
        <v>374</v>
      </c>
      <c r="C23" s="811"/>
      <c r="D23" s="811"/>
      <c r="E23" s="811"/>
      <c r="F23" s="811"/>
      <c r="G23" s="811"/>
      <c r="H23" s="811"/>
      <c r="I23" s="811"/>
      <c r="J23" s="811"/>
      <c r="K23" s="811"/>
      <c r="L23" s="811"/>
      <c r="M23" s="811"/>
      <c r="N23" s="811"/>
      <c r="O23" s="811"/>
      <c r="P23" s="812"/>
      <c r="Q23" s="813">
        <v>26378</v>
      </c>
      <c r="R23" s="814"/>
      <c r="S23" s="814"/>
      <c r="T23" s="814"/>
      <c r="U23" s="814"/>
      <c r="V23" s="814">
        <v>25631</v>
      </c>
      <c r="W23" s="814"/>
      <c r="X23" s="814"/>
      <c r="Y23" s="814"/>
      <c r="Z23" s="814"/>
      <c r="AA23" s="814">
        <v>747</v>
      </c>
      <c r="AB23" s="814"/>
      <c r="AC23" s="814"/>
      <c r="AD23" s="814"/>
      <c r="AE23" s="815"/>
      <c r="AF23" s="816">
        <v>597</v>
      </c>
      <c r="AG23" s="814"/>
      <c r="AH23" s="814"/>
      <c r="AI23" s="814"/>
      <c r="AJ23" s="817"/>
      <c r="AK23" s="818"/>
      <c r="AL23" s="819"/>
      <c r="AM23" s="819"/>
      <c r="AN23" s="819"/>
      <c r="AO23" s="819"/>
      <c r="AP23" s="814">
        <v>32166</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385</v>
      </c>
      <c r="C28" s="752"/>
      <c r="D28" s="752"/>
      <c r="E28" s="752"/>
      <c r="F28" s="752"/>
      <c r="G28" s="752"/>
      <c r="H28" s="752"/>
      <c r="I28" s="752"/>
      <c r="J28" s="752"/>
      <c r="K28" s="752"/>
      <c r="L28" s="752"/>
      <c r="M28" s="752"/>
      <c r="N28" s="752"/>
      <c r="O28" s="752"/>
      <c r="P28" s="753"/>
      <c r="Q28" s="842">
        <v>4629</v>
      </c>
      <c r="R28" s="843"/>
      <c r="S28" s="843"/>
      <c r="T28" s="843"/>
      <c r="U28" s="843"/>
      <c r="V28" s="843">
        <v>4497</v>
      </c>
      <c r="W28" s="843"/>
      <c r="X28" s="843"/>
      <c r="Y28" s="843"/>
      <c r="Z28" s="843"/>
      <c r="AA28" s="843">
        <v>132</v>
      </c>
      <c r="AB28" s="843"/>
      <c r="AC28" s="843"/>
      <c r="AD28" s="843"/>
      <c r="AE28" s="844"/>
      <c r="AF28" s="845">
        <v>132</v>
      </c>
      <c r="AG28" s="843"/>
      <c r="AH28" s="843"/>
      <c r="AI28" s="843"/>
      <c r="AJ28" s="846"/>
      <c r="AK28" s="847">
        <v>385</v>
      </c>
      <c r="AL28" s="838"/>
      <c r="AM28" s="838"/>
      <c r="AN28" s="838"/>
      <c r="AO28" s="838"/>
      <c r="AP28" s="838">
        <v>377</v>
      </c>
      <c r="AQ28" s="838"/>
      <c r="AR28" s="838"/>
      <c r="AS28" s="838"/>
      <c r="AT28" s="838"/>
      <c r="AU28" s="838">
        <v>231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386</v>
      </c>
      <c r="C29" s="776"/>
      <c r="D29" s="776"/>
      <c r="E29" s="776"/>
      <c r="F29" s="776"/>
      <c r="G29" s="776"/>
      <c r="H29" s="776"/>
      <c r="I29" s="776"/>
      <c r="J29" s="776"/>
      <c r="K29" s="776"/>
      <c r="L29" s="776"/>
      <c r="M29" s="776"/>
      <c r="N29" s="776"/>
      <c r="O29" s="776"/>
      <c r="P29" s="777"/>
      <c r="Q29" s="778">
        <v>512</v>
      </c>
      <c r="R29" s="779"/>
      <c r="S29" s="779"/>
      <c r="T29" s="779"/>
      <c r="U29" s="779"/>
      <c r="V29" s="779">
        <v>512</v>
      </c>
      <c r="W29" s="779"/>
      <c r="X29" s="779"/>
      <c r="Y29" s="779"/>
      <c r="Z29" s="779"/>
      <c r="AA29" s="779">
        <v>1</v>
      </c>
      <c r="AB29" s="779"/>
      <c r="AC29" s="779"/>
      <c r="AD29" s="779"/>
      <c r="AE29" s="780"/>
      <c r="AF29" s="781">
        <v>1</v>
      </c>
      <c r="AG29" s="782"/>
      <c r="AH29" s="782"/>
      <c r="AI29" s="782"/>
      <c r="AJ29" s="783"/>
      <c r="AK29" s="850">
        <v>173</v>
      </c>
      <c r="AL29" s="851"/>
      <c r="AM29" s="851"/>
      <c r="AN29" s="851"/>
      <c r="AO29" s="851"/>
      <c r="AP29" s="851" t="s">
        <v>544</v>
      </c>
      <c r="AQ29" s="851"/>
      <c r="AR29" s="851"/>
      <c r="AS29" s="851"/>
      <c r="AT29" s="851"/>
      <c r="AU29" s="851" t="s">
        <v>544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387</v>
      </c>
      <c r="C30" s="776"/>
      <c r="D30" s="776"/>
      <c r="E30" s="776"/>
      <c r="F30" s="776"/>
      <c r="G30" s="776"/>
      <c r="H30" s="776"/>
      <c r="I30" s="776"/>
      <c r="J30" s="776"/>
      <c r="K30" s="776"/>
      <c r="L30" s="776"/>
      <c r="M30" s="776"/>
      <c r="N30" s="776"/>
      <c r="O30" s="776"/>
      <c r="P30" s="777"/>
      <c r="Q30" s="778">
        <v>4722</v>
      </c>
      <c r="R30" s="779"/>
      <c r="S30" s="779"/>
      <c r="T30" s="779"/>
      <c r="U30" s="779"/>
      <c r="V30" s="779">
        <v>4676</v>
      </c>
      <c r="W30" s="779"/>
      <c r="X30" s="779"/>
      <c r="Y30" s="779"/>
      <c r="Z30" s="779"/>
      <c r="AA30" s="779">
        <v>46</v>
      </c>
      <c r="AB30" s="779"/>
      <c r="AC30" s="779"/>
      <c r="AD30" s="779"/>
      <c r="AE30" s="780"/>
      <c r="AF30" s="781">
        <v>46</v>
      </c>
      <c r="AG30" s="782"/>
      <c r="AH30" s="782"/>
      <c r="AI30" s="782"/>
      <c r="AJ30" s="783"/>
      <c r="AK30" s="850">
        <v>765</v>
      </c>
      <c r="AL30" s="851"/>
      <c r="AM30" s="851"/>
      <c r="AN30" s="851"/>
      <c r="AO30" s="851"/>
      <c r="AP30" s="851">
        <v>458</v>
      </c>
      <c r="AQ30" s="851"/>
      <c r="AR30" s="851"/>
      <c r="AS30" s="851"/>
      <c r="AT30" s="851"/>
      <c r="AU30" s="851">
        <v>423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388</v>
      </c>
      <c r="C31" s="776"/>
      <c r="D31" s="776"/>
      <c r="E31" s="776"/>
      <c r="F31" s="776"/>
      <c r="G31" s="776"/>
      <c r="H31" s="776"/>
      <c r="I31" s="776"/>
      <c r="J31" s="776"/>
      <c r="K31" s="776"/>
      <c r="L31" s="776"/>
      <c r="M31" s="776"/>
      <c r="N31" s="776"/>
      <c r="O31" s="776"/>
      <c r="P31" s="777"/>
      <c r="Q31" s="778">
        <v>254</v>
      </c>
      <c r="R31" s="779"/>
      <c r="S31" s="779"/>
      <c r="T31" s="779"/>
      <c r="U31" s="779"/>
      <c r="V31" s="779">
        <v>254</v>
      </c>
      <c r="W31" s="779"/>
      <c r="X31" s="779"/>
      <c r="Y31" s="779"/>
      <c r="Z31" s="779"/>
      <c r="AA31" s="779" t="s">
        <v>544</v>
      </c>
      <c r="AB31" s="779"/>
      <c r="AC31" s="779"/>
      <c r="AD31" s="779"/>
      <c r="AE31" s="780"/>
      <c r="AF31" s="781" t="s">
        <v>223</v>
      </c>
      <c r="AG31" s="782"/>
      <c r="AH31" s="782"/>
      <c r="AI31" s="782"/>
      <c r="AJ31" s="783"/>
      <c r="AK31" s="850">
        <v>52</v>
      </c>
      <c r="AL31" s="851"/>
      <c r="AM31" s="851"/>
      <c r="AN31" s="851"/>
      <c r="AO31" s="851"/>
      <c r="AP31" s="851" t="s">
        <v>544</v>
      </c>
      <c r="AQ31" s="851"/>
      <c r="AR31" s="851"/>
      <c r="AS31" s="851"/>
      <c r="AT31" s="851"/>
      <c r="AU31" s="851" t="s">
        <v>544</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389</v>
      </c>
      <c r="C32" s="776"/>
      <c r="D32" s="776"/>
      <c r="E32" s="776"/>
      <c r="F32" s="776"/>
      <c r="G32" s="776"/>
      <c r="H32" s="776"/>
      <c r="I32" s="776"/>
      <c r="J32" s="776"/>
      <c r="K32" s="776"/>
      <c r="L32" s="776"/>
      <c r="M32" s="776"/>
      <c r="N32" s="776"/>
      <c r="O32" s="776"/>
      <c r="P32" s="777"/>
      <c r="Q32" s="778">
        <v>306</v>
      </c>
      <c r="R32" s="779"/>
      <c r="S32" s="779"/>
      <c r="T32" s="779"/>
      <c r="U32" s="779"/>
      <c r="V32" s="779">
        <v>288</v>
      </c>
      <c r="W32" s="779"/>
      <c r="X32" s="779"/>
      <c r="Y32" s="779"/>
      <c r="Z32" s="779"/>
      <c r="AA32" s="779">
        <v>18</v>
      </c>
      <c r="AB32" s="779"/>
      <c r="AC32" s="779"/>
      <c r="AD32" s="779"/>
      <c r="AE32" s="780"/>
      <c r="AF32" s="781">
        <v>716</v>
      </c>
      <c r="AG32" s="782"/>
      <c r="AH32" s="782"/>
      <c r="AI32" s="782"/>
      <c r="AJ32" s="783"/>
      <c r="AK32" s="850" t="s">
        <v>544</v>
      </c>
      <c r="AL32" s="851"/>
      <c r="AM32" s="851"/>
      <c r="AN32" s="851"/>
      <c r="AO32" s="851"/>
      <c r="AP32" s="851">
        <v>88</v>
      </c>
      <c r="AQ32" s="851"/>
      <c r="AR32" s="851"/>
      <c r="AS32" s="851"/>
      <c r="AT32" s="851"/>
      <c r="AU32" s="851" t="s">
        <v>544</v>
      </c>
      <c r="AV32" s="851"/>
      <c r="AW32" s="851"/>
      <c r="AX32" s="851"/>
      <c r="AY32" s="851"/>
      <c r="AZ32" s="852"/>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391</v>
      </c>
      <c r="C33" s="776"/>
      <c r="D33" s="776"/>
      <c r="E33" s="776"/>
      <c r="F33" s="776"/>
      <c r="G33" s="776"/>
      <c r="H33" s="776"/>
      <c r="I33" s="776"/>
      <c r="J33" s="776"/>
      <c r="K33" s="776"/>
      <c r="L33" s="776"/>
      <c r="M33" s="776"/>
      <c r="N33" s="776"/>
      <c r="O33" s="776"/>
      <c r="P33" s="777"/>
      <c r="Q33" s="778">
        <v>1363</v>
      </c>
      <c r="R33" s="779"/>
      <c r="S33" s="779"/>
      <c r="T33" s="779"/>
      <c r="U33" s="779"/>
      <c r="V33" s="779">
        <v>1498</v>
      </c>
      <c r="W33" s="779"/>
      <c r="X33" s="779"/>
      <c r="Y33" s="779"/>
      <c r="Z33" s="779"/>
      <c r="AA33" s="779">
        <v>-135</v>
      </c>
      <c r="AB33" s="779"/>
      <c r="AC33" s="779"/>
      <c r="AD33" s="779"/>
      <c r="AE33" s="780"/>
      <c r="AF33" s="781">
        <v>1414</v>
      </c>
      <c r="AG33" s="782"/>
      <c r="AH33" s="782"/>
      <c r="AI33" s="782"/>
      <c r="AJ33" s="783"/>
      <c r="AK33" s="850">
        <v>238</v>
      </c>
      <c r="AL33" s="851"/>
      <c r="AM33" s="851"/>
      <c r="AN33" s="851"/>
      <c r="AO33" s="851"/>
      <c r="AP33" s="851">
        <v>776</v>
      </c>
      <c r="AQ33" s="851"/>
      <c r="AR33" s="851"/>
      <c r="AS33" s="851"/>
      <c r="AT33" s="851"/>
      <c r="AU33" s="851">
        <v>388</v>
      </c>
      <c r="AV33" s="851"/>
      <c r="AW33" s="851"/>
      <c r="AX33" s="851"/>
      <c r="AY33" s="851"/>
      <c r="AZ33" s="852"/>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392</v>
      </c>
      <c r="C34" s="776"/>
      <c r="D34" s="776"/>
      <c r="E34" s="776"/>
      <c r="F34" s="776"/>
      <c r="G34" s="776"/>
      <c r="H34" s="776"/>
      <c r="I34" s="776"/>
      <c r="J34" s="776"/>
      <c r="K34" s="776"/>
      <c r="L34" s="776"/>
      <c r="M34" s="776"/>
      <c r="N34" s="776"/>
      <c r="O34" s="776"/>
      <c r="P34" s="777"/>
      <c r="Q34" s="778">
        <v>1215</v>
      </c>
      <c r="R34" s="779"/>
      <c r="S34" s="779"/>
      <c r="T34" s="779"/>
      <c r="U34" s="779"/>
      <c r="V34" s="779">
        <v>1214</v>
      </c>
      <c r="W34" s="779"/>
      <c r="X34" s="779"/>
      <c r="Y34" s="779"/>
      <c r="Z34" s="779"/>
      <c r="AA34" s="779">
        <v>1</v>
      </c>
      <c r="AB34" s="779"/>
      <c r="AC34" s="779"/>
      <c r="AD34" s="779"/>
      <c r="AE34" s="780"/>
      <c r="AF34" s="781" t="s">
        <v>223</v>
      </c>
      <c r="AG34" s="782"/>
      <c r="AH34" s="782"/>
      <c r="AI34" s="782"/>
      <c r="AJ34" s="783"/>
      <c r="AK34" s="850">
        <v>456</v>
      </c>
      <c r="AL34" s="851"/>
      <c r="AM34" s="851"/>
      <c r="AN34" s="851"/>
      <c r="AO34" s="851"/>
      <c r="AP34" s="851">
        <v>4449</v>
      </c>
      <c r="AQ34" s="851"/>
      <c r="AR34" s="851"/>
      <c r="AS34" s="851"/>
      <c r="AT34" s="851"/>
      <c r="AU34" s="851">
        <v>3395</v>
      </c>
      <c r="AV34" s="851"/>
      <c r="AW34" s="851"/>
      <c r="AX34" s="851"/>
      <c r="AY34" s="851"/>
      <c r="AZ34" s="852"/>
      <c r="BA34" s="852"/>
      <c r="BB34" s="852"/>
      <c r="BC34" s="852"/>
      <c r="BD34" s="852"/>
      <c r="BE34" s="848" t="s">
        <v>393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394</v>
      </c>
      <c r="C35" s="776"/>
      <c r="D35" s="776"/>
      <c r="E35" s="776"/>
      <c r="F35" s="776"/>
      <c r="G35" s="776"/>
      <c r="H35" s="776"/>
      <c r="I35" s="776"/>
      <c r="J35" s="776"/>
      <c r="K35" s="776"/>
      <c r="L35" s="776"/>
      <c r="M35" s="776"/>
      <c r="N35" s="776"/>
      <c r="O35" s="776"/>
      <c r="P35" s="777"/>
      <c r="Q35" s="778">
        <v>1408</v>
      </c>
      <c r="R35" s="779"/>
      <c r="S35" s="779"/>
      <c r="T35" s="779"/>
      <c r="U35" s="779"/>
      <c r="V35" s="779">
        <v>1408</v>
      </c>
      <c r="W35" s="779"/>
      <c r="X35" s="779"/>
      <c r="Y35" s="779"/>
      <c r="Z35" s="779"/>
      <c r="AA35" s="779" t="s">
        <v>546</v>
      </c>
      <c r="AB35" s="779"/>
      <c r="AC35" s="779"/>
      <c r="AD35" s="779"/>
      <c r="AE35" s="780"/>
      <c r="AF35" s="781">
        <v>3</v>
      </c>
      <c r="AG35" s="782"/>
      <c r="AH35" s="782"/>
      <c r="AI35" s="782"/>
      <c r="AJ35" s="783"/>
      <c r="AK35" s="850">
        <v>501</v>
      </c>
      <c r="AL35" s="851"/>
      <c r="AM35" s="851"/>
      <c r="AN35" s="851"/>
      <c r="AO35" s="851"/>
      <c r="AP35" s="851">
        <v>7843</v>
      </c>
      <c r="AQ35" s="851"/>
      <c r="AR35" s="851"/>
      <c r="AS35" s="851"/>
      <c r="AT35" s="851"/>
      <c r="AU35" s="851">
        <v>5741</v>
      </c>
      <c r="AV35" s="851"/>
      <c r="AW35" s="851"/>
      <c r="AX35" s="851"/>
      <c r="AY35" s="851"/>
      <c r="AZ35" s="852"/>
      <c r="BA35" s="852"/>
      <c r="BB35" s="852"/>
      <c r="BC35" s="852"/>
      <c r="BD35" s="852"/>
      <c r="BE35" s="848" t="s">
        <v>393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395</v>
      </c>
      <c r="C36" s="776"/>
      <c r="D36" s="776"/>
      <c r="E36" s="776"/>
      <c r="F36" s="776"/>
      <c r="G36" s="776"/>
      <c r="H36" s="776"/>
      <c r="I36" s="776"/>
      <c r="J36" s="776"/>
      <c r="K36" s="776"/>
      <c r="L36" s="776"/>
      <c r="M36" s="776"/>
      <c r="N36" s="776"/>
      <c r="O36" s="776"/>
      <c r="P36" s="777"/>
      <c r="Q36" s="778">
        <v>97</v>
      </c>
      <c r="R36" s="779"/>
      <c r="S36" s="779"/>
      <c r="T36" s="779"/>
      <c r="U36" s="779"/>
      <c r="V36" s="779">
        <v>51</v>
      </c>
      <c r="W36" s="779"/>
      <c r="X36" s="779"/>
      <c r="Y36" s="779"/>
      <c r="Z36" s="779"/>
      <c r="AA36" s="779">
        <v>46</v>
      </c>
      <c r="AB36" s="779"/>
      <c r="AC36" s="779"/>
      <c r="AD36" s="779"/>
      <c r="AE36" s="780"/>
      <c r="AF36" s="781">
        <v>24</v>
      </c>
      <c r="AG36" s="782"/>
      <c r="AH36" s="782"/>
      <c r="AI36" s="782"/>
      <c r="AJ36" s="783"/>
      <c r="AK36" s="850">
        <v>46</v>
      </c>
      <c r="AL36" s="851"/>
      <c r="AM36" s="851"/>
      <c r="AN36" s="851"/>
      <c r="AO36" s="851"/>
      <c r="AP36" s="851" t="s">
        <v>545</v>
      </c>
      <c r="AQ36" s="851"/>
      <c r="AR36" s="851"/>
      <c r="AS36" s="851"/>
      <c r="AT36" s="851"/>
      <c r="AU36" s="851" t="s">
        <v>545</v>
      </c>
      <c r="AV36" s="851"/>
      <c r="AW36" s="851"/>
      <c r="AX36" s="851"/>
      <c r="AY36" s="851"/>
      <c r="AZ36" s="852"/>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373</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2336</v>
      </c>
      <c r="AG63" s="862"/>
      <c r="AH63" s="862"/>
      <c r="AI63" s="862"/>
      <c r="AJ63" s="863"/>
      <c r="AK63" s="864"/>
      <c r="AL63" s="859"/>
      <c r="AM63" s="859"/>
      <c r="AN63" s="859"/>
      <c r="AO63" s="859"/>
      <c r="AP63" s="862">
        <v>13991</v>
      </c>
      <c r="AQ63" s="862"/>
      <c r="AR63" s="862"/>
      <c r="AS63" s="862"/>
      <c r="AT63" s="862"/>
      <c r="AU63" s="862">
        <v>10178</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399</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400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572</v>
      </c>
      <c r="R68" s="886"/>
      <c r="S68" s="886"/>
      <c r="T68" s="886"/>
      <c r="U68" s="886"/>
      <c r="V68" s="886">
        <v>560</v>
      </c>
      <c r="W68" s="886"/>
      <c r="X68" s="886"/>
      <c r="Y68" s="886"/>
      <c r="Z68" s="886"/>
      <c r="AA68" s="886">
        <v>12</v>
      </c>
      <c r="AB68" s="886"/>
      <c r="AC68" s="886"/>
      <c r="AD68" s="886"/>
      <c r="AE68" s="886"/>
      <c r="AF68" s="886">
        <v>12</v>
      </c>
      <c r="AG68" s="886"/>
      <c r="AH68" s="886"/>
      <c r="AI68" s="886"/>
      <c r="AJ68" s="886"/>
      <c r="AK68" s="886" t="s">
        <v>545</v>
      </c>
      <c r="AL68" s="886"/>
      <c r="AM68" s="886"/>
      <c r="AN68" s="886"/>
      <c r="AO68" s="886"/>
      <c r="AP68" s="886">
        <v>12</v>
      </c>
      <c r="AQ68" s="886"/>
      <c r="AR68" s="886"/>
      <c r="AS68" s="886"/>
      <c r="AT68" s="886"/>
      <c r="AU68" s="886">
        <v>10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385</v>
      </c>
      <c r="R69" s="851"/>
      <c r="S69" s="851"/>
      <c r="T69" s="851"/>
      <c r="U69" s="851"/>
      <c r="V69" s="851">
        <v>109</v>
      </c>
      <c r="W69" s="851"/>
      <c r="X69" s="851"/>
      <c r="Y69" s="851"/>
      <c r="Z69" s="851"/>
      <c r="AA69" s="851">
        <v>276</v>
      </c>
      <c r="AB69" s="851"/>
      <c r="AC69" s="851"/>
      <c r="AD69" s="851"/>
      <c r="AE69" s="851"/>
      <c r="AF69" s="851">
        <v>276</v>
      </c>
      <c r="AG69" s="851"/>
      <c r="AH69" s="851"/>
      <c r="AI69" s="851"/>
      <c r="AJ69" s="851"/>
      <c r="AK69" s="851" t="s">
        <v>545</v>
      </c>
      <c r="AL69" s="851"/>
      <c r="AM69" s="851"/>
      <c r="AN69" s="851"/>
      <c r="AO69" s="851"/>
      <c r="AP69" s="851" t="s">
        <v>545</v>
      </c>
      <c r="AQ69" s="851"/>
      <c r="AR69" s="851"/>
      <c r="AS69" s="851"/>
      <c r="AT69" s="851"/>
      <c r="AU69" s="851" t="s">
        <v>545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6567</v>
      </c>
      <c r="R70" s="851"/>
      <c r="S70" s="851"/>
      <c r="T70" s="851"/>
      <c r="U70" s="851"/>
      <c r="V70" s="851">
        <v>7247</v>
      </c>
      <c r="W70" s="851"/>
      <c r="X70" s="851"/>
      <c r="Y70" s="851"/>
      <c r="Z70" s="851"/>
      <c r="AA70" s="851">
        <v>-680</v>
      </c>
      <c r="AB70" s="851"/>
      <c r="AC70" s="851"/>
      <c r="AD70" s="851"/>
      <c r="AE70" s="851"/>
      <c r="AF70" s="851">
        <v>3600</v>
      </c>
      <c r="AG70" s="851"/>
      <c r="AH70" s="851"/>
      <c r="AI70" s="851"/>
      <c r="AJ70" s="851"/>
      <c r="AK70" s="851" t="s">
        <v>545</v>
      </c>
      <c r="AL70" s="851"/>
      <c r="AM70" s="851"/>
      <c r="AN70" s="851"/>
      <c r="AO70" s="851"/>
      <c r="AP70" s="851">
        <v>30263</v>
      </c>
      <c r="AQ70" s="851"/>
      <c r="AR70" s="851"/>
      <c r="AS70" s="851"/>
      <c r="AT70" s="851"/>
      <c r="AU70" s="851">
        <v>300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67</v>
      </c>
      <c r="R71" s="851"/>
      <c r="S71" s="851"/>
      <c r="T71" s="851"/>
      <c r="U71" s="851"/>
      <c r="V71" s="851">
        <v>64</v>
      </c>
      <c r="W71" s="851"/>
      <c r="X71" s="851"/>
      <c r="Y71" s="851"/>
      <c r="Z71" s="851"/>
      <c r="AA71" s="851">
        <v>3</v>
      </c>
      <c r="AB71" s="851"/>
      <c r="AC71" s="851"/>
      <c r="AD71" s="851"/>
      <c r="AE71" s="851"/>
      <c r="AF71" s="851">
        <v>3</v>
      </c>
      <c r="AG71" s="851"/>
      <c r="AH71" s="851"/>
      <c r="AI71" s="851"/>
      <c r="AJ71" s="851"/>
      <c r="AK71" s="851">
        <v>2</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263837</v>
      </c>
      <c r="R72" s="851"/>
      <c r="S72" s="851"/>
      <c r="T72" s="851"/>
      <c r="U72" s="851"/>
      <c r="V72" s="851">
        <v>263732</v>
      </c>
      <c r="W72" s="851"/>
      <c r="X72" s="851"/>
      <c r="Y72" s="851"/>
      <c r="Z72" s="851"/>
      <c r="AA72" s="851">
        <v>104</v>
      </c>
      <c r="AB72" s="851"/>
      <c r="AC72" s="851"/>
      <c r="AD72" s="851"/>
      <c r="AE72" s="851"/>
      <c r="AF72" s="851">
        <v>104</v>
      </c>
      <c r="AG72" s="851"/>
      <c r="AH72" s="851"/>
      <c r="AI72" s="851"/>
      <c r="AJ72" s="851"/>
      <c r="AK72" s="851">
        <v>5790</v>
      </c>
      <c r="AL72" s="851"/>
      <c r="AM72" s="851"/>
      <c r="AN72" s="851"/>
      <c r="AO72" s="851"/>
      <c r="AP72" s="851" t="s">
        <v>545</v>
      </c>
      <c r="AQ72" s="851"/>
      <c r="AR72" s="851"/>
      <c r="AS72" s="851"/>
      <c r="AT72" s="851"/>
      <c r="AU72" s="851" t="s">
        <v>545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7534</v>
      </c>
      <c r="R73" s="851"/>
      <c r="S73" s="851"/>
      <c r="T73" s="851"/>
      <c r="U73" s="851"/>
      <c r="V73" s="851">
        <v>7409</v>
      </c>
      <c r="W73" s="851"/>
      <c r="X73" s="851"/>
      <c r="Y73" s="851"/>
      <c r="Z73" s="851"/>
      <c r="AA73" s="851">
        <v>125</v>
      </c>
      <c r="AB73" s="851"/>
      <c r="AC73" s="851"/>
      <c r="AD73" s="851"/>
      <c r="AE73" s="851"/>
      <c r="AF73" s="851">
        <v>125</v>
      </c>
      <c r="AG73" s="851"/>
      <c r="AH73" s="851"/>
      <c r="AI73" s="851"/>
      <c r="AJ73" s="851"/>
      <c r="AK73" s="851">
        <v>564</v>
      </c>
      <c r="AL73" s="851"/>
      <c r="AM73" s="851"/>
      <c r="AN73" s="851"/>
      <c r="AO73" s="851"/>
      <c r="AP73" s="851" t="s">
        <v>545</v>
      </c>
      <c r="AQ73" s="851"/>
      <c r="AR73" s="851"/>
      <c r="AS73" s="851"/>
      <c r="AT73" s="851"/>
      <c r="AU73" s="851" t="s">
        <v>545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6">
        <v>1184</v>
      </c>
      <c r="R74" s="851"/>
      <c r="S74" s="851"/>
      <c r="T74" s="851"/>
      <c r="U74" s="851"/>
      <c r="V74" s="851">
        <v>655</v>
      </c>
      <c r="W74" s="851"/>
      <c r="X74" s="851"/>
      <c r="Y74" s="851"/>
      <c r="Z74" s="851"/>
      <c r="AA74" s="851">
        <v>529</v>
      </c>
      <c r="AB74" s="851"/>
      <c r="AC74" s="851"/>
      <c r="AD74" s="851"/>
      <c r="AE74" s="851"/>
      <c r="AF74" s="851">
        <v>529</v>
      </c>
      <c r="AG74" s="851"/>
      <c r="AH74" s="851"/>
      <c r="AI74" s="851"/>
      <c r="AJ74" s="851"/>
      <c r="AK74" s="851" t="s">
        <v>545</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556</v>
      </c>
      <c r="C75" s="894"/>
      <c r="D75" s="894"/>
      <c r="E75" s="894"/>
      <c r="F75" s="894"/>
      <c r="G75" s="894"/>
      <c r="H75" s="894"/>
      <c r="I75" s="894"/>
      <c r="J75" s="894"/>
      <c r="K75" s="894"/>
      <c r="L75" s="894"/>
      <c r="M75" s="894"/>
      <c r="N75" s="894"/>
      <c r="O75" s="894"/>
      <c r="P75" s="895"/>
      <c r="Q75" s="899">
        <v>231</v>
      </c>
      <c r="R75" s="900"/>
      <c r="S75" s="900"/>
      <c r="T75" s="900"/>
      <c r="U75" s="850"/>
      <c r="V75" s="901">
        <v>206</v>
      </c>
      <c r="W75" s="900"/>
      <c r="X75" s="900"/>
      <c r="Y75" s="900"/>
      <c r="Z75" s="850"/>
      <c r="AA75" s="901">
        <v>25</v>
      </c>
      <c r="AB75" s="900"/>
      <c r="AC75" s="900"/>
      <c r="AD75" s="900"/>
      <c r="AE75" s="850"/>
      <c r="AF75" s="901">
        <v>25</v>
      </c>
      <c r="AG75" s="900"/>
      <c r="AH75" s="900"/>
      <c r="AI75" s="900"/>
      <c r="AJ75" s="850"/>
      <c r="AK75" s="901">
        <v>231</v>
      </c>
      <c r="AL75" s="900"/>
      <c r="AM75" s="900"/>
      <c r="AN75" s="900"/>
      <c r="AO75" s="850"/>
      <c r="AP75" s="851" t="s">
        <v>545</v>
      </c>
      <c r="AQ75" s="851"/>
      <c r="AR75" s="851"/>
      <c r="AS75" s="851"/>
      <c r="AT75" s="851"/>
      <c r="AU75" s="851" t="s">
        <v>545</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554</v>
      </c>
      <c r="C76" s="894"/>
      <c r="D76" s="894"/>
      <c r="E76" s="894"/>
      <c r="F76" s="894"/>
      <c r="G76" s="894"/>
      <c r="H76" s="894"/>
      <c r="I76" s="894"/>
      <c r="J76" s="894"/>
      <c r="K76" s="894"/>
      <c r="L76" s="894"/>
      <c r="M76" s="894"/>
      <c r="N76" s="894"/>
      <c r="O76" s="894"/>
      <c r="P76" s="895"/>
      <c r="Q76" s="899">
        <v>6</v>
      </c>
      <c r="R76" s="900"/>
      <c r="S76" s="900"/>
      <c r="T76" s="900"/>
      <c r="U76" s="850"/>
      <c r="V76" s="901">
        <v>3</v>
      </c>
      <c r="W76" s="900"/>
      <c r="X76" s="900"/>
      <c r="Y76" s="900"/>
      <c r="Z76" s="850"/>
      <c r="AA76" s="901">
        <v>3</v>
      </c>
      <c r="AB76" s="900"/>
      <c r="AC76" s="900"/>
      <c r="AD76" s="900"/>
      <c r="AE76" s="850"/>
      <c r="AF76" s="901">
        <v>3</v>
      </c>
      <c r="AG76" s="900"/>
      <c r="AH76" s="900"/>
      <c r="AI76" s="900"/>
      <c r="AJ76" s="850"/>
      <c r="AK76" s="901" t="s">
        <v>557</v>
      </c>
      <c r="AL76" s="900"/>
      <c r="AM76" s="900"/>
      <c r="AN76" s="900"/>
      <c r="AO76" s="850"/>
      <c r="AP76" s="851" t="s">
        <v>545</v>
      </c>
      <c r="AQ76" s="851"/>
      <c r="AR76" s="851"/>
      <c r="AS76" s="851"/>
      <c r="AT76" s="851"/>
      <c r="AU76" s="851" t="s">
        <v>545</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555</v>
      </c>
      <c r="C77" s="894"/>
      <c r="D77" s="894"/>
      <c r="E77" s="894"/>
      <c r="F77" s="894"/>
      <c r="G77" s="894"/>
      <c r="H77" s="894"/>
      <c r="I77" s="894"/>
      <c r="J77" s="894"/>
      <c r="K77" s="894"/>
      <c r="L77" s="894"/>
      <c r="M77" s="894"/>
      <c r="N77" s="894"/>
      <c r="O77" s="894"/>
      <c r="P77" s="895"/>
      <c r="Q77" s="899">
        <v>107</v>
      </c>
      <c r="R77" s="900"/>
      <c r="S77" s="900"/>
      <c r="T77" s="900"/>
      <c r="U77" s="850"/>
      <c r="V77" s="901">
        <v>73</v>
      </c>
      <c r="W77" s="900"/>
      <c r="X77" s="900"/>
      <c r="Y77" s="900"/>
      <c r="Z77" s="850"/>
      <c r="AA77" s="901">
        <v>34</v>
      </c>
      <c r="AB77" s="900"/>
      <c r="AC77" s="900"/>
      <c r="AD77" s="900"/>
      <c r="AE77" s="850"/>
      <c r="AF77" s="901">
        <v>34</v>
      </c>
      <c r="AG77" s="900"/>
      <c r="AH77" s="900"/>
      <c r="AI77" s="900"/>
      <c r="AJ77" s="850"/>
      <c r="AK77" s="901">
        <v>10</v>
      </c>
      <c r="AL77" s="900"/>
      <c r="AM77" s="900"/>
      <c r="AN77" s="900"/>
      <c r="AO77" s="850"/>
      <c r="AP77" s="851" t="s">
        <v>545</v>
      </c>
      <c r="AQ77" s="851"/>
      <c r="AR77" s="851"/>
      <c r="AS77" s="851"/>
      <c r="AT77" s="851"/>
      <c r="AU77" s="851" t="s">
        <v>545</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373</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4711</v>
      </c>
      <c r="AG88" s="862"/>
      <c r="AH88" s="862"/>
      <c r="AI88" s="862"/>
      <c r="AJ88" s="862"/>
      <c r="AK88" s="859"/>
      <c r="AL88" s="859"/>
      <c r="AM88" s="859"/>
      <c r="AN88" s="859"/>
      <c r="AO88" s="859"/>
      <c r="AP88" s="862">
        <v>30275</v>
      </c>
      <c r="AQ88" s="862"/>
      <c r="AR88" s="862"/>
      <c r="AS88" s="862"/>
      <c r="AT88" s="862"/>
      <c r="AU88" s="862">
        <v>310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110</v>
      </c>
      <c r="CS102" s="870"/>
      <c r="CT102" s="870"/>
      <c r="CU102" s="870"/>
      <c r="CV102" s="913"/>
      <c r="CW102" s="912">
        <v>15</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289</v>
      </c>
      <c r="AG109" s="915"/>
      <c r="AH109" s="915"/>
      <c r="AI109" s="915"/>
      <c r="AJ109" s="916"/>
      <c r="AK109" s="914" t="s">
        <v>288</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289</v>
      </c>
      <c r="BW109" s="915"/>
      <c r="BX109" s="915"/>
      <c r="BY109" s="915"/>
      <c r="BZ109" s="916"/>
      <c r="CA109" s="914" t="s">
        <v>288</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289</v>
      </c>
      <c r="DM109" s="915"/>
      <c r="DN109" s="915"/>
      <c r="DO109" s="915"/>
      <c r="DP109" s="916"/>
      <c r="DQ109" s="914" t="s">
        <v>288</v>
      </c>
      <c r="DR109" s="915"/>
      <c r="DS109" s="915"/>
      <c r="DT109" s="915"/>
      <c r="DU109" s="916"/>
      <c r="DV109" s="914" t="s">
        <v>411</v>
      </c>
      <c r="DW109" s="915"/>
      <c r="DX109" s="915"/>
      <c r="DY109" s="915"/>
      <c r="DZ109" s="917"/>
    </row>
    <row r="110" spans="1:131" s="199" customFormat="1" ht="26.25" customHeight="1" x14ac:dyDescent="0.15">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3541257</v>
      </c>
      <c r="AB110" s="922"/>
      <c r="AC110" s="922"/>
      <c r="AD110" s="922"/>
      <c r="AE110" s="923"/>
      <c r="AF110" s="924">
        <v>3560709</v>
      </c>
      <c r="AG110" s="922"/>
      <c r="AH110" s="922"/>
      <c r="AI110" s="922"/>
      <c r="AJ110" s="923"/>
      <c r="AK110" s="924">
        <v>3517411</v>
      </c>
      <c r="AL110" s="922"/>
      <c r="AM110" s="922"/>
      <c r="AN110" s="922"/>
      <c r="AO110" s="923"/>
      <c r="AP110" s="925">
        <v>31.5</v>
      </c>
      <c r="AQ110" s="926"/>
      <c r="AR110" s="926"/>
      <c r="AS110" s="926"/>
      <c r="AT110" s="927"/>
      <c r="AU110" s="928" t="s">
        <v>61</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31643550</v>
      </c>
      <c r="BR110" s="957"/>
      <c r="BS110" s="957"/>
      <c r="BT110" s="957"/>
      <c r="BU110" s="957"/>
      <c r="BV110" s="957">
        <v>31814146</v>
      </c>
      <c r="BW110" s="957"/>
      <c r="BX110" s="957"/>
      <c r="BY110" s="957"/>
      <c r="BZ110" s="957"/>
      <c r="CA110" s="957">
        <v>32165164</v>
      </c>
      <c r="CB110" s="957"/>
      <c r="CC110" s="957"/>
      <c r="CD110" s="957"/>
      <c r="CE110" s="957"/>
      <c r="CF110" s="971">
        <v>288.3</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v>175052</v>
      </c>
      <c r="BR111" s="950"/>
      <c r="BS111" s="950"/>
      <c r="BT111" s="950"/>
      <c r="BU111" s="950"/>
      <c r="BV111" s="950">
        <v>48691</v>
      </c>
      <c r="BW111" s="950"/>
      <c r="BX111" s="950"/>
      <c r="BY111" s="950"/>
      <c r="BZ111" s="950"/>
      <c r="CA111" s="950">
        <v>47139</v>
      </c>
      <c r="CB111" s="950"/>
      <c r="CC111" s="950"/>
      <c r="CD111" s="950"/>
      <c r="CE111" s="950"/>
      <c r="CF111" s="944">
        <v>0.4</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1067</v>
      </c>
      <c r="AB112" s="989"/>
      <c r="AC112" s="989"/>
      <c r="AD112" s="989"/>
      <c r="AE112" s="990"/>
      <c r="AF112" s="991">
        <v>1067</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10575151</v>
      </c>
      <c r="BR112" s="950"/>
      <c r="BS112" s="950"/>
      <c r="BT112" s="950"/>
      <c r="BU112" s="950"/>
      <c r="BV112" s="950">
        <v>10394341</v>
      </c>
      <c r="BW112" s="950"/>
      <c r="BX112" s="950"/>
      <c r="BY112" s="950"/>
      <c r="BZ112" s="950"/>
      <c r="CA112" s="950">
        <v>10177506</v>
      </c>
      <c r="CB112" s="950"/>
      <c r="CC112" s="950"/>
      <c r="CD112" s="950"/>
      <c r="CE112" s="950"/>
      <c r="CF112" s="944">
        <v>91.2</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1047827</v>
      </c>
      <c r="AB113" s="964"/>
      <c r="AC113" s="964"/>
      <c r="AD113" s="964"/>
      <c r="AE113" s="965"/>
      <c r="AF113" s="966">
        <v>968098</v>
      </c>
      <c r="AG113" s="964"/>
      <c r="AH113" s="964"/>
      <c r="AI113" s="964"/>
      <c r="AJ113" s="965"/>
      <c r="AK113" s="966">
        <v>941257</v>
      </c>
      <c r="AL113" s="964"/>
      <c r="AM113" s="964"/>
      <c r="AN113" s="964"/>
      <c r="AO113" s="965"/>
      <c r="AP113" s="967">
        <v>8.4</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359618</v>
      </c>
      <c r="BR113" s="950"/>
      <c r="BS113" s="950"/>
      <c r="BT113" s="950"/>
      <c r="BU113" s="950"/>
      <c r="BV113" s="950">
        <v>335126</v>
      </c>
      <c r="BW113" s="950"/>
      <c r="BX113" s="950"/>
      <c r="BY113" s="950"/>
      <c r="BZ113" s="950"/>
      <c r="CA113" s="950">
        <v>310279</v>
      </c>
      <c r="CB113" s="950"/>
      <c r="CC113" s="950"/>
      <c r="CD113" s="950"/>
      <c r="CE113" s="950"/>
      <c r="CF113" s="944">
        <v>2.8</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60050</v>
      </c>
      <c r="AB114" s="989"/>
      <c r="AC114" s="989"/>
      <c r="AD114" s="989"/>
      <c r="AE114" s="990"/>
      <c r="AF114" s="991">
        <v>31094</v>
      </c>
      <c r="AG114" s="989"/>
      <c r="AH114" s="989"/>
      <c r="AI114" s="989"/>
      <c r="AJ114" s="990"/>
      <c r="AK114" s="991">
        <v>31095</v>
      </c>
      <c r="AL114" s="989"/>
      <c r="AM114" s="989"/>
      <c r="AN114" s="989"/>
      <c r="AO114" s="990"/>
      <c r="AP114" s="992">
        <v>0.3</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4290299</v>
      </c>
      <c r="BR114" s="950"/>
      <c r="BS114" s="950"/>
      <c r="BT114" s="950"/>
      <c r="BU114" s="950"/>
      <c r="BV114" s="950">
        <v>4212266</v>
      </c>
      <c r="BW114" s="950"/>
      <c r="BX114" s="950"/>
      <c r="BY114" s="950"/>
      <c r="BZ114" s="950"/>
      <c r="CA114" s="950">
        <v>4257867</v>
      </c>
      <c r="CB114" s="950"/>
      <c r="CC114" s="950"/>
      <c r="CD114" s="950"/>
      <c r="CE114" s="950"/>
      <c r="CF114" s="944">
        <v>38.200000000000003</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63186</v>
      </c>
      <c r="AB115" s="964"/>
      <c r="AC115" s="964"/>
      <c r="AD115" s="964"/>
      <c r="AE115" s="965"/>
      <c r="AF115" s="966">
        <v>36162</v>
      </c>
      <c r="AG115" s="964"/>
      <c r="AH115" s="964"/>
      <c r="AI115" s="964"/>
      <c r="AJ115" s="965"/>
      <c r="AK115" s="966">
        <v>56374</v>
      </c>
      <c r="AL115" s="964"/>
      <c r="AM115" s="964"/>
      <c r="AN115" s="964"/>
      <c r="AO115" s="965"/>
      <c r="AP115" s="967">
        <v>0.5</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v>2104</v>
      </c>
      <c r="BW115" s="950"/>
      <c r="BX115" s="950"/>
      <c r="BY115" s="950"/>
      <c r="BZ115" s="950"/>
      <c r="CA115" s="950">
        <v>757</v>
      </c>
      <c r="CB115" s="950"/>
      <c r="CC115" s="950"/>
      <c r="CD115" s="950"/>
      <c r="CE115" s="950"/>
      <c r="CF115" s="944">
        <v>0</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103544</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3989</v>
      </c>
      <c r="AB116" s="989"/>
      <c r="AC116" s="989"/>
      <c r="AD116" s="989"/>
      <c r="AE116" s="990"/>
      <c r="AF116" s="991">
        <v>3999</v>
      </c>
      <c r="AG116" s="989"/>
      <c r="AH116" s="989"/>
      <c r="AI116" s="989"/>
      <c r="AJ116" s="990"/>
      <c r="AK116" s="991">
        <v>1167</v>
      </c>
      <c r="AL116" s="989"/>
      <c r="AM116" s="989"/>
      <c r="AN116" s="989"/>
      <c r="AO116" s="990"/>
      <c r="AP116" s="992">
        <v>0</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42300</v>
      </c>
      <c r="DH116" s="989"/>
      <c r="DI116" s="989"/>
      <c r="DJ116" s="989"/>
      <c r="DK116" s="990"/>
      <c r="DL116" s="991">
        <v>21150</v>
      </c>
      <c r="DM116" s="989"/>
      <c r="DN116" s="989"/>
      <c r="DO116" s="989"/>
      <c r="DP116" s="990"/>
      <c r="DQ116" s="991">
        <v>21150</v>
      </c>
      <c r="DR116" s="989"/>
      <c r="DS116" s="989"/>
      <c r="DT116" s="989"/>
      <c r="DU116" s="990"/>
      <c r="DV116" s="992">
        <v>0.2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4717376</v>
      </c>
      <c r="AB117" s="1007"/>
      <c r="AC117" s="1007"/>
      <c r="AD117" s="1007"/>
      <c r="AE117" s="1008"/>
      <c r="AF117" s="1009">
        <v>4601129</v>
      </c>
      <c r="AG117" s="1007"/>
      <c r="AH117" s="1007"/>
      <c r="AI117" s="1007"/>
      <c r="AJ117" s="1008"/>
      <c r="AK117" s="1009">
        <v>4547304</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289</v>
      </c>
      <c r="AG118" s="915"/>
      <c r="AH118" s="915"/>
      <c r="AI118" s="915"/>
      <c r="AJ118" s="916"/>
      <c r="AK118" s="914" t="s">
        <v>288</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47043670</v>
      </c>
      <c r="BR119" s="1028"/>
      <c r="BS119" s="1028"/>
      <c r="BT119" s="1028"/>
      <c r="BU119" s="1028"/>
      <c r="BV119" s="1028">
        <v>46806674</v>
      </c>
      <c r="BW119" s="1028"/>
      <c r="BX119" s="1028"/>
      <c r="BY119" s="1028"/>
      <c r="BZ119" s="1028"/>
      <c r="CA119" s="1028">
        <v>46958712</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29208</v>
      </c>
      <c r="DH119" s="1014"/>
      <c r="DI119" s="1014"/>
      <c r="DJ119" s="1014"/>
      <c r="DK119" s="1015"/>
      <c r="DL119" s="1013">
        <v>27541</v>
      </c>
      <c r="DM119" s="1014"/>
      <c r="DN119" s="1014"/>
      <c r="DO119" s="1014"/>
      <c r="DP119" s="1015"/>
      <c r="DQ119" s="1013">
        <v>25989</v>
      </c>
      <c r="DR119" s="1014"/>
      <c r="DS119" s="1014"/>
      <c r="DT119" s="1014"/>
      <c r="DU119" s="1015"/>
      <c r="DV119" s="1016">
        <v>0.2</v>
      </c>
      <c r="DW119" s="1017"/>
      <c r="DX119" s="1017"/>
      <c r="DY119" s="1017"/>
      <c r="DZ119" s="1018"/>
    </row>
    <row r="120" spans="1:130" s="199" customFormat="1" ht="26.25" customHeight="1" x14ac:dyDescent="0.15">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8165965</v>
      </c>
      <c r="BR120" s="957"/>
      <c r="BS120" s="957"/>
      <c r="BT120" s="957"/>
      <c r="BU120" s="957"/>
      <c r="BV120" s="957">
        <v>7961232</v>
      </c>
      <c r="BW120" s="957"/>
      <c r="BX120" s="957"/>
      <c r="BY120" s="957"/>
      <c r="BZ120" s="957"/>
      <c r="CA120" s="957">
        <v>7219535</v>
      </c>
      <c r="CB120" s="957"/>
      <c r="CC120" s="957"/>
      <c r="CD120" s="957"/>
      <c r="CE120" s="957"/>
      <c r="CF120" s="971">
        <v>64.7</v>
      </c>
      <c r="CG120" s="972"/>
      <c r="CH120" s="972"/>
      <c r="CI120" s="972"/>
      <c r="CJ120" s="972"/>
      <c r="CK120" s="1037" t="s">
        <v>445</v>
      </c>
      <c r="CL120" s="1038"/>
      <c r="CM120" s="1038"/>
      <c r="CN120" s="1038"/>
      <c r="CO120" s="1039"/>
      <c r="CP120" s="1045" t="s">
        <v>394</v>
      </c>
      <c r="CQ120" s="1046"/>
      <c r="CR120" s="1046"/>
      <c r="CS120" s="1046"/>
      <c r="CT120" s="1046"/>
      <c r="CU120" s="1046"/>
      <c r="CV120" s="1046"/>
      <c r="CW120" s="1046"/>
      <c r="CX120" s="1046"/>
      <c r="CY120" s="1046"/>
      <c r="CZ120" s="1046"/>
      <c r="DA120" s="1046"/>
      <c r="DB120" s="1046"/>
      <c r="DC120" s="1046"/>
      <c r="DD120" s="1046"/>
      <c r="DE120" s="1046"/>
      <c r="DF120" s="1047"/>
      <c r="DG120" s="956">
        <v>5994791</v>
      </c>
      <c r="DH120" s="957"/>
      <c r="DI120" s="957"/>
      <c r="DJ120" s="957"/>
      <c r="DK120" s="957"/>
      <c r="DL120" s="957">
        <v>5864082</v>
      </c>
      <c r="DM120" s="957"/>
      <c r="DN120" s="957"/>
      <c r="DO120" s="957"/>
      <c r="DP120" s="957"/>
      <c r="DQ120" s="957">
        <v>5741115</v>
      </c>
      <c r="DR120" s="957"/>
      <c r="DS120" s="957"/>
      <c r="DT120" s="957"/>
      <c r="DU120" s="957"/>
      <c r="DV120" s="958">
        <v>51.5</v>
      </c>
      <c r="DW120" s="958"/>
      <c r="DX120" s="958"/>
      <c r="DY120" s="958"/>
      <c r="DZ120" s="959"/>
    </row>
    <row r="121" spans="1:130" s="199" customFormat="1" ht="26.25" customHeight="1" x14ac:dyDescent="0.15">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1813669</v>
      </c>
      <c r="BR121" s="950"/>
      <c r="BS121" s="950"/>
      <c r="BT121" s="950"/>
      <c r="BU121" s="950"/>
      <c r="BV121" s="950">
        <v>1732441</v>
      </c>
      <c r="BW121" s="950"/>
      <c r="BX121" s="950"/>
      <c r="BY121" s="950"/>
      <c r="BZ121" s="950"/>
      <c r="CA121" s="950">
        <v>1666687</v>
      </c>
      <c r="CB121" s="950"/>
      <c r="CC121" s="950"/>
      <c r="CD121" s="950"/>
      <c r="CE121" s="950"/>
      <c r="CF121" s="944">
        <v>14.9</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3528109</v>
      </c>
      <c r="DH121" s="950"/>
      <c r="DI121" s="950"/>
      <c r="DJ121" s="950"/>
      <c r="DK121" s="950"/>
      <c r="DL121" s="950">
        <v>3479785</v>
      </c>
      <c r="DM121" s="950"/>
      <c r="DN121" s="950"/>
      <c r="DO121" s="950"/>
      <c r="DP121" s="950"/>
      <c r="DQ121" s="950">
        <v>3394900</v>
      </c>
      <c r="DR121" s="950"/>
      <c r="DS121" s="950"/>
      <c r="DT121" s="950"/>
      <c r="DU121" s="950"/>
      <c r="DV121" s="951">
        <v>30.4</v>
      </c>
      <c r="DW121" s="951"/>
      <c r="DX121" s="951"/>
      <c r="DY121" s="951"/>
      <c r="DZ121" s="952"/>
    </row>
    <row r="122" spans="1:130" s="199" customFormat="1" ht="26.25" customHeight="1" x14ac:dyDescent="0.15">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28776148</v>
      </c>
      <c r="BR122" s="1028"/>
      <c r="BS122" s="1028"/>
      <c r="BT122" s="1028"/>
      <c r="BU122" s="1028"/>
      <c r="BV122" s="1028">
        <v>28099006</v>
      </c>
      <c r="BW122" s="1028"/>
      <c r="BX122" s="1028"/>
      <c r="BY122" s="1028"/>
      <c r="BZ122" s="1028"/>
      <c r="CA122" s="1028">
        <v>28095198</v>
      </c>
      <c r="CB122" s="1028"/>
      <c r="CC122" s="1028"/>
      <c r="CD122" s="1028"/>
      <c r="CE122" s="1028"/>
      <c r="CF122" s="1048">
        <v>251.8</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476362</v>
      </c>
      <c r="DH122" s="950"/>
      <c r="DI122" s="950"/>
      <c r="DJ122" s="950"/>
      <c r="DK122" s="950"/>
      <c r="DL122" s="950">
        <v>447337</v>
      </c>
      <c r="DM122" s="950"/>
      <c r="DN122" s="950"/>
      <c r="DO122" s="950"/>
      <c r="DP122" s="950"/>
      <c r="DQ122" s="950">
        <v>422559</v>
      </c>
      <c r="DR122" s="950"/>
      <c r="DS122" s="950"/>
      <c r="DT122" s="950"/>
      <c r="DU122" s="950"/>
      <c r="DV122" s="951">
        <v>3.8</v>
      </c>
      <c r="DW122" s="951"/>
      <c r="DX122" s="951"/>
      <c r="DY122" s="951"/>
      <c r="DZ122" s="952"/>
    </row>
    <row r="123" spans="1:130" s="199" customFormat="1" ht="26.25" customHeight="1" x14ac:dyDescent="0.15">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39165</v>
      </c>
      <c r="AB123" s="989"/>
      <c r="AC123" s="989"/>
      <c r="AD123" s="989"/>
      <c r="AE123" s="990"/>
      <c r="AF123" s="991">
        <v>34269</v>
      </c>
      <c r="AG123" s="989"/>
      <c r="AH123" s="989"/>
      <c r="AI123" s="989"/>
      <c r="AJ123" s="990"/>
      <c r="AK123" s="991">
        <v>33091</v>
      </c>
      <c r="AL123" s="989"/>
      <c r="AM123" s="989"/>
      <c r="AN123" s="989"/>
      <c r="AO123" s="990"/>
      <c r="AP123" s="992">
        <v>0.3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38755782</v>
      </c>
      <c r="BR123" s="1096"/>
      <c r="BS123" s="1096"/>
      <c r="BT123" s="1096"/>
      <c r="BU123" s="1096"/>
      <c r="BV123" s="1096">
        <v>37792679</v>
      </c>
      <c r="BW123" s="1096"/>
      <c r="BX123" s="1096"/>
      <c r="BY123" s="1096"/>
      <c r="BZ123" s="1096"/>
      <c r="CA123" s="1096">
        <v>36981420</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300773</v>
      </c>
      <c r="DH123" s="989"/>
      <c r="DI123" s="989"/>
      <c r="DJ123" s="989"/>
      <c r="DK123" s="990"/>
      <c r="DL123" s="991">
        <v>342422</v>
      </c>
      <c r="DM123" s="989"/>
      <c r="DN123" s="989"/>
      <c r="DO123" s="989"/>
      <c r="DP123" s="990"/>
      <c r="DQ123" s="991">
        <v>387996</v>
      </c>
      <c r="DR123" s="989"/>
      <c r="DS123" s="989"/>
      <c r="DT123" s="989"/>
      <c r="DU123" s="990"/>
      <c r="DV123" s="992">
        <v>3.5</v>
      </c>
      <c r="DW123" s="993"/>
      <c r="DX123" s="993"/>
      <c r="DY123" s="993"/>
      <c r="DZ123" s="994"/>
    </row>
    <row r="124" spans="1:130" s="199" customFormat="1" ht="26.25" customHeight="1" thickBot="1" x14ac:dyDescent="0.2">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69.7</v>
      </c>
      <c r="BR124" s="1058"/>
      <c r="BS124" s="1058"/>
      <c r="BT124" s="1058"/>
      <c r="BU124" s="1058"/>
      <c r="BV124" s="1058">
        <v>76.5</v>
      </c>
      <c r="BW124" s="1058"/>
      <c r="BX124" s="1058"/>
      <c r="BY124" s="1058"/>
      <c r="BZ124" s="1058"/>
      <c r="CA124" s="1058">
        <v>89.4</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275116</v>
      </c>
      <c r="DH124" s="1014"/>
      <c r="DI124" s="1014"/>
      <c r="DJ124" s="1014"/>
      <c r="DK124" s="1015"/>
      <c r="DL124" s="1013">
        <v>260715</v>
      </c>
      <c r="DM124" s="1014"/>
      <c r="DN124" s="1014"/>
      <c r="DO124" s="1014"/>
      <c r="DP124" s="1015"/>
      <c r="DQ124" s="1013">
        <v>230936</v>
      </c>
      <c r="DR124" s="1014"/>
      <c r="DS124" s="1014"/>
      <c r="DT124" s="1014"/>
      <c r="DU124" s="1015"/>
      <c r="DV124" s="1016">
        <v>2.1</v>
      </c>
      <c r="DW124" s="1017"/>
      <c r="DX124" s="1017"/>
      <c r="DY124" s="1017"/>
      <c r="DZ124" s="1018"/>
    </row>
    <row r="125" spans="1:130" s="199" customFormat="1" ht="26.25" customHeight="1" x14ac:dyDescent="0.15">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24021</v>
      </c>
      <c r="AB126" s="989"/>
      <c r="AC126" s="989"/>
      <c r="AD126" s="989"/>
      <c r="AE126" s="990"/>
      <c r="AF126" s="991">
        <v>1893</v>
      </c>
      <c r="AG126" s="989"/>
      <c r="AH126" s="989"/>
      <c r="AI126" s="989"/>
      <c r="AJ126" s="990"/>
      <c r="AK126" s="991">
        <v>23283</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231840</v>
      </c>
      <c r="AB128" s="1078"/>
      <c r="AC128" s="1078"/>
      <c r="AD128" s="1078"/>
      <c r="AE128" s="1079"/>
      <c r="AF128" s="1080">
        <v>223004</v>
      </c>
      <c r="AG128" s="1078"/>
      <c r="AH128" s="1078"/>
      <c r="AI128" s="1078"/>
      <c r="AJ128" s="1079"/>
      <c r="AK128" s="1080">
        <v>223806</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223</v>
      </c>
      <c r="BG128" s="1085"/>
      <c r="BH128" s="1085"/>
      <c r="BI128" s="1085"/>
      <c r="BJ128" s="1085"/>
      <c r="BK128" s="1085"/>
      <c r="BL128" s="1086"/>
      <c r="BM128" s="1084">
        <v>12.85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v>2104</v>
      </c>
      <c r="DM128" s="1070"/>
      <c r="DN128" s="1070"/>
      <c r="DO128" s="1070"/>
      <c r="DP128" s="1070"/>
      <c r="DQ128" s="1070">
        <v>757</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15051438</v>
      </c>
      <c r="AB129" s="989"/>
      <c r="AC129" s="989"/>
      <c r="AD129" s="989"/>
      <c r="AE129" s="990"/>
      <c r="AF129" s="991">
        <v>14900360</v>
      </c>
      <c r="AG129" s="989"/>
      <c r="AH129" s="989"/>
      <c r="AI129" s="989"/>
      <c r="AJ129" s="990"/>
      <c r="AK129" s="991">
        <v>14118243</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223</v>
      </c>
      <c r="BG129" s="1099"/>
      <c r="BH129" s="1099"/>
      <c r="BI129" s="1099"/>
      <c r="BJ129" s="1099"/>
      <c r="BK129" s="1099"/>
      <c r="BL129" s="1100"/>
      <c r="BM129" s="1098">
        <v>17.850000000000001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3175294</v>
      </c>
      <c r="AB130" s="989"/>
      <c r="AC130" s="989"/>
      <c r="AD130" s="989"/>
      <c r="AE130" s="990"/>
      <c r="AF130" s="991">
        <v>3117947</v>
      </c>
      <c r="AG130" s="989"/>
      <c r="AH130" s="989"/>
      <c r="AI130" s="989"/>
      <c r="AJ130" s="990"/>
      <c r="AK130" s="991">
        <v>2962417</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11876144</v>
      </c>
      <c r="AB131" s="1014"/>
      <c r="AC131" s="1014"/>
      <c r="AD131" s="1014"/>
      <c r="AE131" s="1015"/>
      <c r="AF131" s="1013">
        <v>11782413</v>
      </c>
      <c r="AG131" s="1014"/>
      <c r="AH131" s="1014"/>
      <c r="AI131" s="1014"/>
      <c r="AJ131" s="1015"/>
      <c r="AK131" s="1013">
        <v>11155826</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89.4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11.032553999999999</v>
      </c>
      <c r="AB132" s="1130"/>
      <c r="AC132" s="1130"/>
      <c r="AD132" s="1130"/>
      <c r="AE132" s="1131"/>
      <c r="AF132" s="1132">
        <v>10.695415280000001</v>
      </c>
      <c r="AG132" s="1130"/>
      <c r="AH132" s="1130"/>
      <c r="AI132" s="1130"/>
      <c r="AJ132" s="1131"/>
      <c r="AK132" s="1132">
        <v>12.20062952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12</v>
      </c>
      <c r="AB133" s="1113"/>
      <c r="AC133" s="1113"/>
      <c r="AD133" s="1113"/>
      <c r="AE133" s="1114"/>
      <c r="AF133" s="1112">
        <v>11.2</v>
      </c>
      <c r="AG133" s="1113"/>
      <c r="AH133" s="1113"/>
      <c r="AI133" s="1113"/>
      <c r="AJ133" s="1114"/>
      <c r="AK133" s="1112">
        <v>11.3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Normal="85" zoomScaleSheetLayoutView="55" workbookViewId="0">
      <selection activeCell="M74" sqref="M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4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0" t="s">
        <v>477</v>
      </c>
      <c r="L7" s="256"/>
      <c r="M7" s="257" t="s">
        <v>478</v>
      </c>
      <c r="N7" s="258"/>
    </row>
    <row r="8" spans="1:16" x14ac:dyDescent="0.15">
      <c r="A8" s="250"/>
      <c r="B8" s="246"/>
      <c r="C8" s="246"/>
      <c r="D8" s="246"/>
      <c r="E8" s="246"/>
      <c r="F8" s="246"/>
      <c r="G8" s="259"/>
      <c r="H8" s="260"/>
      <c r="I8" s="260"/>
      <c r="J8" s="261"/>
      <c r="K8" s="1151"/>
      <c r="L8" s="262" t="s">
        <v>479</v>
      </c>
      <c r="M8" s="263" t="s">
        <v>480</v>
      </c>
      <c r="N8" s="264" t="s">
        <v>481</v>
      </c>
    </row>
    <row r="9" spans="1:16" x14ac:dyDescent="0.15">
      <c r="A9" s="250"/>
      <c r="B9" s="246"/>
      <c r="C9" s="246"/>
      <c r="D9" s="246"/>
      <c r="E9" s="246"/>
      <c r="F9" s="246"/>
      <c r="G9" s="1152" t="s">
        <v>482</v>
      </c>
      <c r="H9" s="1153"/>
      <c r="I9" s="1153"/>
      <c r="J9" s="1154"/>
      <c r="K9" s="265">
        <v>3985886</v>
      </c>
      <c r="L9" s="266">
        <v>124797</v>
      </c>
      <c r="M9" s="267">
        <v>88814</v>
      </c>
      <c r="N9" s="268">
        <v>40.5</v>
      </c>
    </row>
    <row r="10" spans="1:16" x14ac:dyDescent="0.15">
      <c r="A10" s="250"/>
      <c r="B10" s="246"/>
      <c r="C10" s="246"/>
      <c r="D10" s="246"/>
      <c r="E10" s="246"/>
      <c r="F10" s="246"/>
      <c r="G10" s="1152" t="s">
        <v>483</v>
      </c>
      <c r="H10" s="1153"/>
      <c r="I10" s="1153"/>
      <c r="J10" s="1154"/>
      <c r="K10" s="269">
        <v>410101</v>
      </c>
      <c r="L10" s="270">
        <v>12840</v>
      </c>
      <c r="M10" s="271">
        <v>7348</v>
      </c>
      <c r="N10" s="272">
        <v>74.7</v>
      </c>
    </row>
    <row r="11" spans="1:16" ht="13.5" customHeight="1" x14ac:dyDescent="0.15">
      <c r="A11" s="250"/>
      <c r="B11" s="246"/>
      <c r="C11" s="246"/>
      <c r="D11" s="246"/>
      <c r="E11" s="246"/>
      <c r="F11" s="246"/>
      <c r="G11" s="1152" t="s">
        <v>484</v>
      </c>
      <c r="H11" s="1153"/>
      <c r="I11" s="1153"/>
      <c r="J11" s="1154"/>
      <c r="K11" s="269">
        <v>85885</v>
      </c>
      <c r="L11" s="270">
        <v>2689</v>
      </c>
      <c r="M11" s="271">
        <v>9064</v>
      </c>
      <c r="N11" s="272">
        <v>-70.3</v>
      </c>
    </row>
    <row r="12" spans="1:16" ht="13.5" customHeight="1" x14ac:dyDescent="0.15">
      <c r="A12" s="250"/>
      <c r="B12" s="246"/>
      <c r="C12" s="246"/>
      <c r="D12" s="246"/>
      <c r="E12" s="246"/>
      <c r="F12" s="246"/>
      <c r="G12" s="1152" t="s">
        <v>485</v>
      </c>
      <c r="H12" s="1153"/>
      <c r="I12" s="1153"/>
      <c r="J12" s="1154"/>
      <c r="K12" s="269" t="s">
        <v>486</v>
      </c>
      <c r="L12" s="270" t="s">
        <v>486</v>
      </c>
      <c r="M12" s="271">
        <v>917</v>
      </c>
      <c r="N12" s="272" t="s">
        <v>486</v>
      </c>
    </row>
    <row r="13" spans="1:16" ht="13.5" customHeight="1" x14ac:dyDescent="0.15">
      <c r="A13" s="250"/>
      <c r="B13" s="246"/>
      <c r="C13" s="246"/>
      <c r="D13" s="246"/>
      <c r="E13" s="246"/>
      <c r="F13" s="246"/>
      <c r="G13" s="1152" t="s">
        <v>487</v>
      </c>
      <c r="H13" s="1153"/>
      <c r="I13" s="1153"/>
      <c r="J13" s="1154"/>
      <c r="K13" s="269" t="s">
        <v>486</v>
      </c>
      <c r="L13" s="270" t="s">
        <v>486</v>
      </c>
      <c r="M13" s="271">
        <v>11</v>
      </c>
      <c r="N13" s="272" t="s">
        <v>486</v>
      </c>
    </row>
    <row r="14" spans="1:16" ht="13.5" customHeight="1" x14ac:dyDescent="0.15">
      <c r="A14" s="250"/>
      <c r="B14" s="246"/>
      <c r="C14" s="246"/>
      <c r="D14" s="246"/>
      <c r="E14" s="246"/>
      <c r="F14" s="246"/>
      <c r="G14" s="1152" t="s">
        <v>488</v>
      </c>
      <c r="H14" s="1153"/>
      <c r="I14" s="1153"/>
      <c r="J14" s="1154"/>
      <c r="K14" s="269">
        <v>255183</v>
      </c>
      <c r="L14" s="270">
        <v>7990</v>
      </c>
      <c r="M14" s="271">
        <v>3976</v>
      </c>
      <c r="N14" s="272">
        <v>101</v>
      </c>
    </row>
    <row r="15" spans="1:16" ht="13.5" customHeight="1" x14ac:dyDescent="0.15">
      <c r="A15" s="250"/>
      <c r="B15" s="246"/>
      <c r="C15" s="246"/>
      <c r="D15" s="246"/>
      <c r="E15" s="246"/>
      <c r="F15" s="246"/>
      <c r="G15" s="1152" t="s">
        <v>489</v>
      </c>
      <c r="H15" s="1153"/>
      <c r="I15" s="1153"/>
      <c r="J15" s="1154"/>
      <c r="K15" s="269">
        <v>193030</v>
      </c>
      <c r="L15" s="270">
        <v>6044</v>
      </c>
      <c r="M15" s="271">
        <v>2094</v>
      </c>
      <c r="N15" s="272">
        <v>188.6</v>
      </c>
    </row>
    <row r="16" spans="1:16" x14ac:dyDescent="0.15">
      <c r="A16" s="250"/>
      <c r="B16" s="246"/>
      <c r="C16" s="246"/>
      <c r="D16" s="246"/>
      <c r="E16" s="246"/>
      <c r="F16" s="246"/>
      <c r="G16" s="1155" t="s">
        <v>490</v>
      </c>
      <c r="H16" s="1156"/>
      <c r="I16" s="1156"/>
      <c r="J16" s="1157"/>
      <c r="K16" s="270">
        <v>-372635</v>
      </c>
      <c r="L16" s="270">
        <v>-11667</v>
      </c>
      <c r="M16" s="271">
        <v>-9674</v>
      </c>
      <c r="N16" s="272">
        <v>20.6</v>
      </c>
    </row>
    <row r="17" spans="1:16" x14ac:dyDescent="0.15">
      <c r="A17" s="250"/>
      <c r="B17" s="246"/>
      <c r="C17" s="246"/>
      <c r="D17" s="246"/>
      <c r="E17" s="246"/>
      <c r="F17" s="246"/>
      <c r="G17" s="1155" t="s">
        <v>171</v>
      </c>
      <c r="H17" s="1156"/>
      <c r="I17" s="1156"/>
      <c r="J17" s="1157"/>
      <c r="K17" s="270">
        <v>4557450</v>
      </c>
      <c r="L17" s="270">
        <v>142692</v>
      </c>
      <c r="M17" s="271">
        <v>102550</v>
      </c>
      <c r="N17" s="272">
        <v>39.1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7" t="s">
        <v>495</v>
      </c>
      <c r="H21" s="1148"/>
      <c r="I21" s="1148"/>
      <c r="J21" s="1149"/>
      <c r="K21" s="282">
        <v>14.97</v>
      </c>
      <c r="L21" s="283">
        <v>9.9600000000000009</v>
      </c>
      <c r="M21" s="284">
        <v>5.01</v>
      </c>
      <c r="N21" s="251"/>
      <c r="O21" s="285"/>
      <c r="P21" s="281"/>
    </row>
    <row r="22" spans="1:16" s="286" customFormat="1" x14ac:dyDescent="0.15">
      <c r="A22" s="281"/>
      <c r="B22" s="251"/>
      <c r="C22" s="251"/>
      <c r="D22" s="251"/>
      <c r="E22" s="251"/>
      <c r="F22" s="251"/>
      <c r="G22" s="1147" t="s">
        <v>496</v>
      </c>
      <c r="H22" s="1148"/>
      <c r="I22" s="1148"/>
      <c r="J22" s="1149"/>
      <c r="K22" s="287">
        <v>97.5</v>
      </c>
      <c r="L22" s="288">
        <v>97.8</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0" t="s">
        <v>477</v>
      </c>
      <c r="L30" s="256"/>
      <c r="M30" s="257" t="s">
        <v>478</v>
      </c>
      <c r="N30" s="258"/>
    </row>
    <row r="31" spans="1:16" x14ac:dyDescent="0.15">
      <c r="A31" s="250"/>
      <c r="B31" s="246"/>
      <c r="C31" s="246"/>
      <c r="D31" s="246"/>
      <c r="E31" s="246"/>
      <c r="F31" s="246"/>
      <c r="G31" s="259"/>
      <c r="H31" s="260"/>
      <c r="I31" s="260"/>
      <c r="J31" s="261"/>
      <c r="K31" s="1151"/>
      <c r="L31" s="262" t="s">
        <v>479</v>
      </c>
      <c r="M31" s="263" t="s">
        <v>480</v>
      </c>
      <c r="N31" s="264" t="s">
        <v>481</v>
      </c>
    </row>
    <row r="32" spans="1:16" ht="27" customHeight="1" x14ac:dyDescent="0.15">
      <c r="A32" s="250"/>
      <c r="B32" s="246"/>
      <c r="C32" s="246"/>
      <c r="D32" s="246"/>
      <c r="E32" s="246"/>
      <c r="F32" s="246"/>
      <c r="G32" s="1163" t="s">
        <v>500</v>
      </c>
      <c r="H32" s="1164"/>
      <c r="I32" s="1164"/>
      <c r="J32" s="1165"/>
      <c r="K32" s="296">
        <v>3517411</v>
      </c>
      <c r="L32" s="296">
        <v>110129</v>
      </c>
      <c r="M32" s="297">
        <v>68120</v>
      </c>
      <c r="N32" s="298">
        <v>61.7</v>
      </c>
    </row>
    <row r="33" spans="1:16" ht="13.5" customHeight="1" x14ac:dyDescent="0.15">
      <c r="A33" s="250"/>
      <c r="B33" s="246"/>
      <c r="C33" s="246"/>
      <c r="D33" s="246"/>
      <c r="E33" s="246"/>
      <c r="F33" s="246"/>
      <c r="G33" s="1163" t="s">
        <v>501</v>
      </c>
      <c r="H33" s="1164"/>
      <c r="I33" s="1164"/>
      <c r="J33" s="1165"/>
      <c r="K33" s="296" t="s">
        <v>486</v>
      </c>
      <c r="L33" s="296" t="s">
        <v>486</v>
      </c>
      <c r="M33" s="297" t="s">
        <v>486</v>
      </c>
      <c r="N33" s="298" t="s">
        <v>486</v>
      </c>
    </row>
    <row r="34" spans="1:16" ht="27" customHeight="1" x14ac:dyDescent="0.15">
      <c r="A34" s="250"/>
      <c r="B34" s="246"/>
      <c r="C34" s="246"/>
      <c r="D34" s="246"/>
      <c r="E34" s="246"/>
      <c r="F34" s="246"/>
      <c r="G34" s="1163" t="s">
        <v>502</v>
      </c>
      <c r="H34" s="1164"/>
      <c r="I34" s="1164"/>
      <c r="J34" s="1165"/>
      <c r="K34" s="296" t="s">
        <v>486</v>
      </c>
      <c r="L34" s="296" t="s">
        <v>486</v>
      </c>
      <c r="M34" s="297">
        <v>13</v>
      </c>
      <c r="N34" s="298" t="s">
        <v>486</v>
      </c>
    </row>
    <row r="35" spans="1:16" ht="27" customHeight="1" x14ac:dyDescent="0.15">
      <c r="A35" s="250"/>
      <c r="B35" s="246"/>
      <c r="C35" s="246"/>
      <c r="D35" s="246"/>
      <c r="E35" s="246"/>
      <c r="F35" s="246"/>
      <c r="G35" s="1163" t="s">
        <v>503</v>
      </c>
      <c r="H35" s="1164"/>
      <c r="I35" s="1164"/>
      <c r="J35" s="1165"/>
      <c r="K35" s="296">
        <v>941257</v>
      </c>
      <c r="L35" s="296">
        <v>29470</v>
      </c>
      <c r="M35" s="297">
        <v>17609</v>
      </c>
      <c r="N35" s="298">
        <v>67.400000000000006</v>
      </c>
    </row>
    <row r="36" spans="1:16" ht="27" customHeight="1" x14ac:dyDescent="0.15">
      <c r="A36" s="250"/>
      <c r="B36" s="246"/>
      <c r="C36" s="246"/>
      <c r="D36" s="246"/>
      <c r="E36" s="246"/>
      <c r="F36" s="246"/>
      <c r="G36" s="1163" t="s">
        <v>504</v>
      </c>
      <c r="H36" s="1164"/>
      <c r="I36" s="1164"/>
      <c r="J36" s="1165"/>
      <c r="K36" s="296">
        <v>31095</v>
      </c>
      <c r="L36" s="296">
        <v>974</v>
      </c>
      <c r="M36" s="297">
        <v>2944</v>
      </c>
      <c r="N36" s="298">
        <v>-66.900000000000006</v>
      </c>
    </row>
    <row r="37" spans="1:16" ht="13.5" customHeight="1" x14ac:dyDescent="0.15">
      <c r="A37" s="250"/>
      <c r="B37" s="246"/>
      <c r="C37" s="246"/>
      <c r="D37" s="246"/>
      <c r="E37" s="246"/>
      <c r="F37" s="246"/>
      <c r="G37" s="1163" t="s">
        <v>505</v>
      </c>
      <c r="H37" s="1164"/>
      <c r="I37" s="1164"/>
      <c r="J37" s="1165"/>
      <c r="K37" s="296">
        <v>56374</v>
      </c>
      <c r="L37" s="296">
        <v>1765</v>
      </c>
      <c r="M37" s="297">
        <v>1200</v>
      </c>
      <c r="N37" s="298">
        <v>47.1</v>
      </c>
    </row>
    <row r="38" spans="1:16" ht="27" customHeight="1" x14ac:dyDescent="0.15">
      <c r="A38" s="250"/>
      <c r="B38" s="246"/>
      <c r="C38" s="246"/>
      <c r="D38" s="246"/>
      <c r="E38" s="246"/>
      <c r="F38" s="246"/>
      <c r="G38" s="1166" t="s">
        <v>506</v>
      </c>
      <c r="H38" s="1167"/>
      <c r="I38" s="1167"/>
      <c r="J38" s="1168"/>
      <c r="K38" s="299">
        <v>1167</v>
      </c>
      <c r="L38" s="299">
        <v>37</v>
      </c>
      <c r="M38" s="300">
        <v>5</v>
      </c>
      <c r="N38" s="301">
        <v>640</v>
      </c>
      <c r="O38" s="295"/>
    </row>
    <row r="39" spans="1:16" x14ac:dyDescent="0.15">
      <c r="A39" s="250"/>
      <c r="B39" s="246"/>
      <c r="C39" s="246"/>
      <c r="D39" s="246"/>
      <c r="E39" s="246"/>
      <c r="F39" s="246"/>
      <c r="G39" s="1166" t="s">
        <v>507</v>
      </c>
      <c r="H39" s="1167"/>
      <c r="I39" s="1167"/>
      <c r="J39" s="1168"/>
      <c r="K39" s="302">
        <v>-223806</v>
      </c>
      <c r="L39" s="302">
        <v>-7007</v>
      </c>
      <c r="M39" s="303">
        <v>-3946</v>
      </c>
      <c r="N39" s="304">
        <v>77.599999999999994</v>
      </c>
      <c r="O39" s="295"/>
    </row>
    <row r="40" spans="1:16" ht="27" customHeight="1" x14ac:dyDescent="0.15">
      <c r="A40" s="250"/>
      <c r="B40" s="246"/>
      <c r="C40" s="246"/>
      <c r="D40" s="246"/>
      <c r="E40" s="246"/>
      <c r="F40" s="246"/>
      <c r="G40" s="1163" t="s">
        <v>508</v>
      </c>
      <c r="H40" s="1164"/>
      <c r="I40" s="1164"/>
      <c r="J40" s="1165"/>
      <c r="K40" s="302">
        <v>-2962417</v>
      </c>
      <c r="L40" s="302">
        <v>-92752</v>
      </c>
      <c r="M40" s="303">
        <v>-59158</v>
      </c>
      <c r="N40" s="304">
        <v>56.8</v>
      </c>
      <c r="O40" s="295"/>
    </row>
    <row r="41" spans="1:16" x14ac:dyDescent="0.15">
      <c r="A41" s="250"/>
      <c r="B41" s="246"/>
      <c r="C41" s="246"/>
      <c r="D41" s="246"/>
      <c r="E41" s="246"/>
      <c r="F41" s="246"/>
      <c r="G41" s="1169" t="s">
        <v>283</v>
      </c>
      <c r="H41" s="1170"/>
      <c r="I41" s="1170"/>
      <c r="J41" s="1171"/>
      <c r="K41" s="296">
        <v>1361081</v>
      </c>
      <c r="L41" s="302">
        <v>42615</v>
      </c>
      <c r="M41" s="303">
        <v>26787</v>
      </c>
      <c r="N41" s="304">
        <v>59.1</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8" t="s">
        <v>477</v>
      </c>
      <c r="J49" s="1160" t="s">
        <v>512</v>
      </c>
      <c r="K49" s="1161"/>
      <c r="L49" s="1161"/>
      <c r="M49" s="1161"/>
      <c r="N49" s="1162"/>
    </row>
    <row r="50" spans="1:14" x14ac:dyDescent="0.15">
      <c r="A50" s="250"/>
      <c r="B50" s="246"/>
      <c r="C50" s="246"/>
      <c r="D50" s="246"/>
      <c r="E50" s="246"/>
      <c r="F50" s="246"/>
      <c r="G50" s="314"/>
      <c r="H50" s="315"/>
      <c r="I50" s="1159"/>
      <c r="J50" s="316" t="s">
        <v>513</v>
      </c>
      <c r="K50" s="317" t="s">
        <v>514</v>
      </c>
      <c r="L50" s="318" t="s">
        <v>515</v>
      </c>
      <c r="M50" s="319" t="s">
        <v>516</v>
      </c>
      <c r="N50" s="320" t="s">
        <v>517</v>
      </c>
    </row>
    <row r="51" spans="1:14" x14ac:dyDescent="0.15">
      <c r="A51" s="250"/>
      <c r="B51" s="246"/>
      <c r="C51" s="246"/>
      <c r="D51" s="246"/>
      <c r="E51" s="246"/>
      <c r="F51" s="246"/>
      <c r="G51" s="312" t="s">
        <v>518</v>
      </c>
      <c r="H51" s="313"/>
      <c r="I51" s="321">
        <v>2836887</v>
      </c>
      <c r="J51" s="322">
        <v>84103</v>
      </c>
      <c r="K51" s="323">
        <v>5.2</v>
      </c>
      <c r="L51" s="324">
        <v>70489</v>
      </c>
      <c r="M51" s="325">
        <v>5.0999999999999996</v>
      </c>
      <c r="N51" s="326">
        <v>0.1</v>
      </c>
    </row>
    <row r="52" spans="1:14" x14ac:dyDescent="0.15">
      <c r="A52" s="250"/>
      <c r="B52" s="246"/>
      <c r="C52" s="246"/>
      <c r="D52" s="246"/>
      <c r="E52" s="246"/>
      <c r="F52" s="246"/>
      <c r="G52" s="327"/>
      <c r="H52" s="328" t="s">
        <v>519</v>
      </c>
      <c r="I52" s="329">
        <v>1383131</v>
      </c>
      <c r="J52" s="330">
        <v>41005</v>
      </c>
      <c r="K52" s="331">
        <v>-18.3</v>
      </c>
      <c r="L52" s="332">
        <v>37817</v>
      </c>
      <c r="M52" s="333">
        <v>1.8</v>
      </c>
      <c r="N52" s="334">
        <v>-20.100000000000001</v>
      </c>
    </row>
    <row r="53" spans="1:14" x14ac:dyDescent="0.15">
      <c r="A53" s="250"/>
      <c r="B53" s="246"/>
      <c r="C53" s="246"/>
      <c r="D53" s="246"/>
      <c r="E53" s="246"/>
      <c r="F53" s="246"/>
      <c r="G53" s="312" t="s">
        <v>520</v>
      </c>
      <c r="H53" s="313"/>
      <c r="I53" s="321">
        <v>3942213</v>
      </c>
      <c r="J53" s="322">
        <v>117461</v>
      </c>
      <c r="K53" s="323">
        <v>39.700000000000003</v>
      </c>
      <c r="L53" s="324">
        <v>84389</v>
      </c>
      <c r="M53" s="325">
        <v>19.7</v>
      </c>
      <c r="N53" s="326">
        <v>20</v>
      </c>
    </row>
    <row r="54" spans="1:14" x14ac:dyDescent="0.15">
      <c r="A54" s="250"/>
      <c r="B54" s="246"/>
      <c r="C54" s="246"/>
      <c r="D54" s="246"/>
      <c r="E54" s="246"/>
      <c r="F54" s="246"/>
      <c r="G54" s="327"/>
      <c r="H54" s="328" t="s">
        <v>519</v>
      </c>
      <c r="I54" s="329">
        <v>2346238</v>
      </c>
      <c r="J54" s="330">
        <v>69908</v>
      </c>
      <c r="K54" s="331">
        <v>70.5</v>
      </c>
      <c r="L54" s="332">
        <v>44339</v>
      </c>
      <c r="M54" s="333">
        <v>17.2</v>
      </c>
      <c r="N54" s="334">
        <v>53.3</v>
      </c>
    </row>
    <row r="55" spans="1:14" x14ac:dyDescent="0.15">
      <c r="A55" s="250"/>
      <c r="B55" s="246"/>
      <c r="C55" s="246"/>
      <c r="D55" s="246"/>
      <c r="E55" s="246"/>
      <c r="F55" s="246"/>
      <c r="G55" s="312" t="s">
        <v>521</v>
      </c>
      <c r="H55" s="313"/>
      <c r="I55" s="321">
        <v>5396389</v>
      </c>
      <c r="J55" s="322">
        <v>163785</v>
      </c>
      <c r="K55" s="323">
        <v>39.4</v>
      </c>
      <c r="L55" s="324">
        <v>83623</v>
      </c>
      <c r="M55" s="325">
        <v>-0.9</v>
      </c>
      <c r="N55" s="326">
        <v>40.299999999999997</v>
      </c>
    </row>
    <row r="56" spans="1:14" x14ac:dyDescent="0.15">
      <c r="A56" s="250"/>
      <c r="B56" s="246"/>
      <c r="C56" s="246"/>
      <c r="D56" s="246"/>
      <c r="E56" s="246"/>
      <c r="F56" s="246"/>
      <c r="G56" s="327"/>
      <c r="H56" s="328" t="s">
        <v>519</v>
      </c>
      <c r="I56" s="329">
        <v>3034933</v>
      </c>
      <c r="J56" s="330">
        <v>92113</v>
      </c>
      <c r="K56" s="331">
        <v>31.8</v>
      </c>
      <c r="L56" s="332">
        <v>48787</v>
      </c>
      <c r="M56" s="333">
        <v>10</v>
      </c>
      <c r="N56" s="334">
        <v>21.8</v>
      </c>
    </row>
    <row r="57" spans="1:14" x14ac:dyDescent="0.15">
      <c r="A57" s="250"/>
      <c r="B57" s="246"/>
      <c r="C57" s="246"/>
      <c r="D57" s="246"/>
      <c r="E57" s="246"/>
      <c r="F57" s="246"/>
      <c r="G57" s="312" t="s">
        <v>522</v>
      </c>
      <c r="H57" s="313"/>
      <c r="I57" s="321">
        <v>4581587</v>
      </c>
      <c r="J57" s="322">
        <v>141569</v>
      </c>
      <c r="K57" s="323">
        <v>-13.6</v>
      </c>
      <c r="L57" s="324">
        <v>87974</v>
      </c>
      <c r="M57" s="325">
        <v>5.2</v>
      </c>
      <c r="N57" s="326">
        <v>-18.8</v>
      </c>
    </row>
    <row r="58" spans="1:14" x14ac:dyDescent="0.15">
      <c r="A58" s="250"/>
      <c r="B58" s="246"/>
      <c r="C58" s="246"/>
      <c r="D58" s="246"/>
      <c r="E58" s="246"/>
      <c r="F58" s="246"/>
      <c r="G58" s="327"/>
      <c r="H58" s="328" t="s">
        <v>519</v>
      </c>
      <c r="I58" s="329">
        <v>2120515</v>
      </c>
      <c r="J58" s="330">
        <v>65523</v>
      </c>
      <c r="K58" s="331">
        <v>-28.9</v>
      </c>
      <c r="L58" s="332">
        <v>48183</v>
      </c>
      <c r="M58" s="333">
        <v>-1.2</v>
      </c>
      <c r="N58" s="334">
        <v>-27.7</v>
      </c>
    </row>
    <row r="59" spans="1:14" x14ac:dyDescent="0.15">
      <c r="A59" s="250"/>
      <c r="B59" s="246"/>
      <c r="C59" s="246"/>
      <c r="D59" s="246"/>
      <c r="E59" s="246"/>
      <c r="F59" s="246"/>
      <c r="G59" s="312" t="s">
        <v>523</v>
      </c>
      <c r="H59" s="313"/>
      <c r="I59" s="321">
        <v>5338984</v>
      </c>
      <c r="J59" s="322">
        <v>167162</v>
      </c>
      <c r="K59" s="323">
        <v>18.100000000000001</v>
      </c>
      <c r="L59" s="324">
        <v>83280</v>
      </c>
      <c r="M59" s="325">
        <v>-5.3</v>
      </c>
      <c r="N59" s="326">
        <v>23.4</v>
      </c>
    </row>
    <row r="60" spans="1:14" x14ac:dyDescent="0.15">
      <c r="A60" s="250"/>
      <c r="B60" s="246"/>
      <c r="C60" s="246"/>
      <c r="D60" s="246"/>
      <c r="E60" s="246"/>
      <c r="F60" s="246"/>
      <c r="G60" s="327"/>
      <c r="H60" s="328" t="s">
        <v>519</v>
      </c>
      <c r="I60" s="335">
        <v>2500199</v>
      </c>
      <c r="J60" s="330">
        <v>78280</v>
      </c>
      <c r="K60" s="331">
        <v>19.5</v>
      </c>
      <c r="L60" s="332">
        <v>43123</v>
      </c>
      <c r="M60" s="333">
        <v>-10.5</v>
      </c>
      <c r="N60" s="334">
        <v>30</v>
      </c>
    </row>
    <row r="61" spans="1:14" x14ac:dyDescent="0.15">
      <c r="A61" s="250"/>
      <c r="B61" s="246"/>
      <c r="C61" s="246"/>
      <c r="D61" s="246"/>
      <c r="E61" s="246"/>
      <c r="F61" s="246"/>
      <c r="G61" s="312" t="s">
        <v>524</v>
      </c>
      <c r="H61" s="336"/>
      <c r="I61" s="337">
        <v>4419212</v>
      </c>
      <c r="J61" s="338">
        <v>134816</v>
      </c>
      <c r="K61" s="339">
        <v>17.8</v>
      </c>
      <c r="L61" s="340">
        <v>81951</v>
      </c>
      <c r="M61" s="341">
        <v>4.8</v>
      </c>
      <c r="N61" s="326">
        <v>13</v>
      </c>
    </row>
    <row r="62" spans="1:14" x14ac:dyDescent="0.15">
      <c r="A62" s="250"/>
      <c r="B62" s="246"/>
      <c r="C62" s="246"/>
      <c r="D62" s="246"/>
      <c r="E62" s="246"/>
      <c r="F62" s="246"/>
      <c r="G62" s="327"/>
      <c r="H62" s="328" t="s">
        <v>519</v>
      </c>
      <c r="I62" s="329">
        <v>2277003</v>
      </c>
      <c r="J62" s="330">
        <v>69366</v>
      </c>
      <c r="K62" s="331">
        <v>14.9</v>
      </c>
      <c r="L62" s="332">
        <v>44450</v>
      </c>
      <c r="M62" s="333">
        <v>3.5</v>
      </c>
      <c r="N62" s="334">
        <v>11.4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70" zoomScaleNormal="100" zoomScaleSheetLayoutView="55" workbookViewId="0">
      <selection activeCell="R102" sqref="R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5" zoomScaleNormal="100" zoomScaleSheetLayoutView="55" workbookViewId="0">
      <selection activeCell="Z46" sqref="Z4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2" t="s">
        <v>3</v>
      </c>
      <c r="D47" s="1172"/>
      <c r="E47" s="1173"/>
      <c r="F47" s="11">
        <v>13.28</v>
      </c>
      <c r="G47" s="12">
        <v>15.56</v>
      </c>
      <c r="H47" s="12">
        <v>17.329999999999998</v>
      </c>
      <c r="I47" s="12">
        <v>18.489999999999998</v>
      </c>
      <c r="J47" s="13">
        <v>19.18</v>
      </c>
    </row>
    <row r="48" spans="2:10" ht="57.75" customHeight="1" x14ac:dyDescent="0.15">
      <c r="B48" s="14"/>
      <c r="C48" s="1174" t="s">
        <v>4</v>
      </c>
      <c r="D48" s="1174"/>
      <c r="E48" s="1175"/>
      <c r="F48" s="15">
        <v>3.35</v>
      </c>
      <c r="G48" s="16">
        <v>3.84</v>
      </c>
      <c r="H48" s="16">
        <v>3.4</v>
      </c>
      <c r="I48" s="16">
        <v>3.92</v>
      </c>
      <c r="J48" s="17">
        <v>4.2300000000000004</v>
      </c>
    </row>
    <row r="49" spans="2:10" ht="57.75" customHeight="1" thickBot="1" x14ac:dyDescent="0.2">
      <c r="B49" s="18"/>
      <c r="C49" s="1176" t="s">
        <v>5</v>
      </c>
      <c r="D49" s="1176"/>
      <c r="E49" s="1177"/>
      <c r="F49" s="19">
        <v>0.31</v>
      </c>
      <c r="G49" s="20">
        <v>2.66</v>
      </c>
      <c r="H49" s="20">
        <v>1.27</v>
      </c>
      <c r="I49" s="20">
        <v>1.47</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宮田 勝士</cp:lastModifiedBy>
  <cp:lastPrinted>2018-11-15T03:31:02Z</cp:lastPrinted>
  <dcterms:created xsi:type="dcterms:W3CDTF">2018-01-24T05:54:39Z</dcterms:created>
  <dcterms:modified xsi:type="dcterms:W3CDTF">2018-11-15T08:04:56Z</dcterms:modified>
  <cp:category/>
</cp:coreProperties>
</file>