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BW34" i="9"/>
  <c r="C34" i="9"/>
  <c r="BW35" i="9" l="1"/>
  <c r="BW36" i="9" s="1"/>
  <c r="BW37" i="9" s="1"/>
  <c r="BW38" i="9" s="1"/>
  <c r="BW39" i="9" s="1"/>
  <c r="BW40" i="9" s="1"/>
  <c r="BW41" i="9" s="1"/>
  <c r="BW42" i="9" s="1"/>
  <c r="BW43"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BE34" i="9"/>
  <c r="BE35" i="9" s="1"/>
  <c r="BE36" i="9" s="1"/>
  <c r="AM34" i="9"/>
  <c r="AM35" i="9" s="1"/>
</calcChain>
</file>

<file path=xl/sharedStrings.xml><?xml version="1.0" encoding="utf-8"?>
<sst xmlns="http://schemas.openxmlformats.org/spreadsheetml/2006/main" count="1074" uniqueCount="574">
  <si>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</si>
  <si>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</si>
  <si>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</si>
  <si>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</si>
  <si>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</si>
  <si>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</si>
  <si>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</si>
  <si>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</si>
  <si>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</si>
  <si>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</si>
  <si>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</si>
  <si>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</si>
  <si>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</si>
  <si>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</si>
  <si>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</si>
  <si>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</si>
  <si>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</si>
  <si>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</si>
  <si>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</si>
  <si>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</si>
  <si>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</si>
  <si>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</si>
  <si>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</si>
  <si>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</si>
  <si>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</si>
  <si>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</si>
  <si>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</si>
  <si>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</si>
  <si>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</si>
  <si>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</si>
  <si>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</si>
  <si>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</si>
  <si>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</si>
  <si>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</si>
  <si>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</si>
  <si>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</si>
  <si>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</si>
  <si>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</si>
  <si>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</si>
  <si>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</si>
  <si>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</si>
  <si>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</si>
  <si>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</si>
  <si>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</si>
  <si>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</si>
  <si>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</si>
  <si>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</si>
  <si>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</si>
  <si>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</si>
  <si>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</si>
  <si>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</si>
  <si>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</si>
  <si>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</si>
  <si>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</si>
  <si>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</si>
  <si>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</si>
  <si>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</si>
  <si>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</si>
  <si>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</si>
  <si>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</si>
  <si>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</si>
  <si>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</si>
  <si>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</si>
  <si>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</si>
  <si>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</si>
  <si>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</si>
  <si>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</si>
  <si>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</si>
  <si>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</si>
  <si>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</si>
  <si>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</si>
  <si>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</si>
  <si>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</si>
  <si>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</si>
  <si>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</si>
  <si>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</si>
  <si>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</si>
  <si>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</si>
  <si>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</si>
  <si>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</si>
  <si>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</si>
  <si>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</si>
  <si>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</si>
  <si>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</si>
  <si>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</si>
  <si>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</si>
  <si>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</si>
  <si>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</si>
  <si>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</si>
  <si>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</si>
  <si>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</si>
  <si>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</si>
  <si>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</si>
  <si>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</si>
  <si>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</si>
  <si>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</si>
  <si>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</si>
  <si>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</si>
  <si>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</si>
  <si>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</si>
  <si>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</si>
  <si>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</si>
  <si>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</si>
  <si>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</si>
  <si>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</si>
  <si>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</si>
  <si>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</si>
  <si>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</si>
  <si>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</si>
  <si>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</si>
  <si>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</si>
  <si>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</si>
  <si>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</si>
  <si>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</si>
  <si>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</si>
  <si>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</si>
  <si>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</si>
  <si>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</si>
  <si>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</si>
  <si>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</si>
  <si>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</si>
  <si>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</si>
  <si>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</si>
  <si>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</si>
  <si>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</si>
  <si>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</si>
  <si>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</si>
  <si>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</si>
  <si>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</si>
  <si>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</si>
  <si>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</si>
  <si>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</si>
  <si>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</si>
  <si>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</si>
  <si>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</si>
  <si>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</si>
  <si>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</si>
  <si>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</si>
  <si>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</si>
  <si>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</si>
  <si>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</si>
  <si>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</si>
  <si>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</si>
  <si>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</si>
  <si>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</si>
  <si>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</si>
  <si>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</si>
  <si>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</si>
  <si>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</si>
  <si>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</si>
  <si>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</si>
  <si>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</si>
  <si>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</si>
  <si>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</si>
  <si>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</si>
  <si>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</si>
  <si>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</si>
  <si>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</si>
  <si>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</si>
  <si>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</si>
  <si>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</si>
  <si>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</si>
  <si>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</si>
  <si>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</si>
  <si>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</si>
  <si>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</si>
  <si>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</si>
  <si>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</si>
  <si>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</si>
  <si>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</si>
  <si>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</si>
  <si>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</si>
  <si>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</si>
  <si>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</si>
  <si>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</si>
  <si>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</si>
  <si>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</si>
  <si>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</si>
  <si>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</si>
  <si>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</si>
  <si>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</si>
  <si>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</si>
  <si>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</si>
  <si>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</si>
  <si>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</si>
  <si>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</si>
  <si>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</si>
  <si>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</si>
  <si>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</si>
  <si>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</si>
  <si>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</si>
  <si>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</si>
  <si>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</si>
  <si>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</si>
  <si>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</si>
  <si>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</si>
  <si>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</si>
  <si>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</si>
  <si>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岡山県総社市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</si>
  <si>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</si>
  <si>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</si>
  <si>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</si>
  <si>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</si>
  <si>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</si>
  <si>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</si>
  <si>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</si>
  <si>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</si>
  <si>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</si>
  <si>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</si>
  <si>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</si>
  <si>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</si>
  <si>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</si>
  <si>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</si>
  <si>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</si>
  <si>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</si>
  <si>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</si>
  <si>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</si>
  <si>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</si>
  <si>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</si>
  <si>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</si>
  <si>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</si>
  <si>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</si>
  <si>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</si>
  <si>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</si>
  <si>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</si>
  <si>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</si>
  <si>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</si>
  <si>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</si>
  <si>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</si>
  <si>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</si>
  <si>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</si>
  <si>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</si>
  <si>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</si>
  <si>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</si>
  <si>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</si>
  <si>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</si>
  <si>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</si>
  <si>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</si>
  <si>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</si>
  <si>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</si>
  <si>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</si>
  <si>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</si>
  <si>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</si>
  <si>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</si>
  <si>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</si>
  <si>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</si>
  <si>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</si>
  <si>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</si>
  <si>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</si>
  <si>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</si>
  <si>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</si>
  <si>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</si>
  <si>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</si>
  <si>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</si>
  <si>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</si>
  <si>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</si>
  <si>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</si>
  <si>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</si>
  <si>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</si>
  <si>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</si>
  <si>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</si>
  <si>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</si>
  <si>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</si>
  <si>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</si>
  <si>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</si>
  <si>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</si>
  <si>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</si>
  <si>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</si>
  <si>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</si>
  <si>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</si>
  <si>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</si>
  <si>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</si>
  <si>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</si>
  <si>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</si>
  <si>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</si>
  <si>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</si>
  <si>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</si>
  <si>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</si>
  <si>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</si>
  <si>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</si>
  <si>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</si>
  <si>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</si>
  <si>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</si>
  <si>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</si>
  <si>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</si>
  <si>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</si>
  <si>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</si>
  <si>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</si>
  <si>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</si>
  <si>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</si>
  <si>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</si>
  <si>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</si>
  <si>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</si>
  <si>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</si>
  <si>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</si>
  <si>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</si>
  <si>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</si>
  <si>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</si>
  <si>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</si>
  <si>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</si>
  <si>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</si>
  <si>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</si>
  <si>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</si>
  <si>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</si>
  <si>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</si>
  <si>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</si>
  <si>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</si>
  <si>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</si>
  <si>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</si>
  <si>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</si>
  <si>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</si>
  <si>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</si>
  <si>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</si>
  <si>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</si>
  <si>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</si>
  <si>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</si>
  <si>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</si>
  <si>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</si>
  <si>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</si>
  <si>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</si>
  <si>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</si>
  <si>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</si>
  <si>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</si>
  <si>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</si>
  <si>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</si>
  <si>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</si>
  <si>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</si>
  <si>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</si>
  <si>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</si>
  <si>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</si>
  <si>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</si>
  <si>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</si>
  <si>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</si>
  <si>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</si>
  <si>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</si>
  <si>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</si>
  <si>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</si>
  <si>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</si>
  <si>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</si>
  <si>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</si>
  <si>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</si>
  <si>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</si>
  <si>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</si>
  <si>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</si>
  <si>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</si>
  <si>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</si>
  <si>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</si>
  <si>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岡山県総社市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</si>
  <si>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</si>
  <si>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</si>
  <si>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</si>
  <si>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</si>
  <si>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</si>
  <si>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</si>
  <si>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</si>
  <si>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</si>
  <si>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</si>
  <si>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</si>
  <si>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</si>
  <si>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</si>
  <si>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</si>
  <si>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</si>
  <si>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</si>
  <si>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</si>
  <si>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</si>
  <si>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</si>
  <si>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</si>
  <si>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</si>
  <si>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</si>
  <si>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</si>
  <si>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</si>
  <si>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</si>
  <si>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</si>
  <si>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</si>
  <si>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</si>
  <si>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</si>
  <si>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</si>
  <si>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</si>
  <si>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</si>
  <si>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</si>
  <si>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</si>
  <si>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</si>
  <si>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</si>
  <si>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</si>
  <si>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</si>
  <si>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</si>
  <si>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</si>
  <si>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</si>
  <si>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</si>
  <si>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</si>
  <si>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</si>
  <si>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</si>
  <si>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</si>
  <si>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</si>
  <si>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</si>
  <si>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</si>
  <si>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</si>
  <si>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</si>
  <si>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</si>
  <si>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</si>
  <si>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</si>
  <si>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</si>
  <si>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</si>
  <si>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</si>
  <si>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</si>
  <si>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</si>
  <si>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</si>
  <si>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</si>
  <si>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</si>
  <si>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</si>
  <si>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</si>
  <si>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</si>
  <si>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</si>
  <si>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</si>
  <si>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</si>
  <si>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</si>
  <si>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</si>
  <si>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</si>
  <si>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</si>
  <si>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</si>
  <si>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</si>
  <si>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</si>
  <si>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</si>
  <si>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</si>
  <si>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</si>
  <si>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</si>
  <si>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</si>
  <si>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</si>
  <si>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</si>
  <si>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</si>
  <si>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</si>
  <si>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</si>
  <si>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</si>
  <si>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</si>
  <si>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</si>
  <si>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</si>
  <si>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</si>
  <si>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</si>
  <si>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</si>
  <si>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</si>
  <si>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</si>
  <si>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</si>
  <si>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</si>
  <si>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</si>
  <si>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</si>
  <si>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</si>
  <si>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</si>
  <si>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</si>
  <si>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</si>
  <si>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</si>
  <si>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</si>
  <si>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</si>
  <si>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</si>
  <si>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</si>
  <si>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</si>
  <si>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</si>
  <si>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</si>
  <si>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</si>
  <si>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</si>
  <si>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</si>
  <si>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</si>
  <si>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</si>
  <si>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</si>
  <si>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</si>
  <si>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</si>
  <si>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</si>
  <si>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</si>
  <si>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</si>
  <si>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</si>
  <si>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</si>
  <si>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</si>
  <si>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</si>
  <si>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</si>
  <si>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</si>
  <si>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</si>
  <si>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</si>
  <si>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</si>
  <si>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</si>
  <si>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</si>
  <si>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</si>
  <si>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</si>
  <si>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</si>
  <si>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</si>
  <si>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</si>
  <si>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</si>
  <si>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</si>
  <si>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</si>
  <si>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</si>
  <si>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</si>
  <si>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</si>
  <si>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</si>
  <si>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</si>
  <si>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</si>
  <si>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</si>
  <si>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</si>
  <si>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</si>
  <si>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</si>
  <si>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</si>
  <si>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</si>
  <si>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</si>
  <si>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</si>
  <si>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</si>
  <si>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</si>
  <si>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</si>
  <si>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</si>
  <si>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</si>
  <si>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</si>
  <si>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</si>
  <si>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</si>
  <si>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</si>
  <si>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</si>
  <si>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</si>
  <si>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</si>
  <si>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</si>
  <si>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</si>
  <si>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</si>
  <si>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</si>
  <si>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</si>
  <si>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</si>
  <si>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</si>
  <si>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</si>
  <si>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</si>
  <si>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</si>
  <si>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</si>
  <si>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</si>
  <si>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</si>
  <si>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</si>
  <si>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総社市水道事業会計</t>
  </si>
  <si>
    <t>一般会計</t>
  </si>
  <si>
    <t>総社市国民健康保険特別会計</t>
  </si>
  <si>
    <t>総社市工業用水道事業会計</t>
  </si>
  <si>
    <t>総社市介護保険特別会計</t>
  </si>
  <si>
    <t>総社市後期高齢者医療特別会計</t>
  </si>
  <si>
    <t>総社市公共下水道事業費特別会計</t>
  </si>
  <si>
    <t>総社駅南地区土地区画整理事業費特別会計</t>
  </si>
  <si>
    <t>その他会計（赤字）</t>
  </si>
  <si>
    <t>その他会計（黒字）</t>
  </si>
  <si>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</si>
  <si>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</si>
  <si>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</si>
  <si>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</si>
  <si>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チ</t>
    </rPh>
    <rPh sb="5" eb="6">
      <t>タ</t>
    </rPh>
    <rPh sb="7" eb="9">
      <t>コウシャ</t>
    </rPh>
    <phoneticPr fontId="2"/>
  </si>
  <si>
    <t>井原鉄道株式会社</t>
    <rPh sb="0" eb="1">
      <t>イ</t>
    </rPh>
    <rPh sb="1" eb="2">
      <t>ハラ</t>
    </rPh>
    <rPh sb="2" eb="4">
      <t>テツドウ</t>
    </rPh>
    <rPh sb="4" eb="6">
      <t>カブシキ</t>
    </rPh>
    <rPh sb="6" eb="8">
      <t>カイシャ</t>
    </rPh>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</si>
  <si>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30"/>
  </si>
  <si>
    <t>備南競艇事業組合（特別会計）</t>
    <rPh sb="0" eb="1">
      <t>ビ</t>
    </rPh>
    <rPh sb="1" eb="2">
      <t>ナン</t>
    </rPh>
    <rPh sb="2" eb="4">
      <t>キョウテイ</t>
    </rPh>
    <rPh sb="4" eb="6">
      <t>ジギョウ</t>
    </rPh>
    <rPh sb="6" eb="8">
      <t>クミアイ</t>
    </rPh>
    <rPh sb="9" eb="11">
      <t>トクベツ</t>
    </rPh>
    <rPh sb="11" eb="13">
      <t>カイケイ</t>
    </rPh>
    <phoneticPr fontId="30"/>
  </si>
  <si>
    <t>総社広域環境施設組合</t>
    <rPh sb="0" eb="2">
      <t>ソウジャ</t>
    </rPh>
    <rPh sb="2" eb="4">
      <t>コウイキ</t>
    </rPh>
    <rPh sb="4" eb="6">
      <t>カンキョウ</t>
    </rPh>
    <rPh sb="6" eb="8">
      <t>シセツ</t>
    </rPh>
    <rPh sb="8" eb="10">
      <t>クミアイ</t>
    </rPh>
    <phoneticPr fontId="30"/>
  </si>
  <si>
    <t>湛井十二箇郷組合</t>
    <rPh sb="0" eb="1">
      <t>ジン</t>
    </rPh>
    <rPh sb="1" eb="2">
      <t>イ</t>
    </rPh>
    <rPh sb="2" eb="4">
      <t>ジュウニ</t>
    </rPh>
    <rPh sb="4" eb="5">
      <t>カ</t>
    </rPh>
    <rPh sb="5" eb="6">
      <t>ゴウ</t>
    </rPh>
    <rPh sb="6" eb="8">
      <t>クミアイ</t>
    </rPh>
    <phoneticPr fontId="30"/>
  </si>
  <si>
    <t>岡山県市町村税整理組合</t>
    <rPh sb="0" eb="3">
      <t>オカヤマケン</t>
    </rPh>
    <rPh sb="3" eb="5">
      <t>シチョウ</t>
    </rPh>
    <rPh sb="5" eb="7">
      <t>ソンゼイ</t>
    </rPh>
    <rPh sb="7" eb="9">
      <t>セイリ</t>
    </rPh>
    <rPh sb="9" eb="11">
      <t>クミアイ</t>
    </rPh>
    <phoneticPr fontId="30"/>
  </si>
  <si>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30"/>
  </si>
  <si>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30"/>
  </si>
  <si>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30"/>
  </si>
  <si>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30"/>
  </si>
  <si>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30"/>
  </si>
  <si>
    <t>大正池水利組合</t>
    <rPh sb="0" eb="2">
      <t>タイショウ</t>
    </rPh>
    <rPh sb="2" eb="3">
      <t>イケ</t>
    </rPh>
    <rPh sb="3" eb="5">
      <t>スイリ</t>
    </rPh>
    <rPh sb="5" eb="7">
      <t>クミアイ</t>
    </rPh>
    <phoneticPr fontId="30"/>
  </si>
  <si>
    <t>岡山県広域水道企業団</t>
    <rPh sb="0" eb="3">
      <t>オカヤマケン</t>
    </rPh>
    <rPh sb="3" eb="5">
      <t>コウイキ</t>
    </rPh>
    <rPh sb="5" eb="7">
      <t>スイドウ</t>
    </rPh>
    <rPh sb="7" eb="9">
      <t>キギョウ</t>
    </rPh>
    <rPh sb="9" eb="10">
      <t>ダン</t>
    </rPh>
    <phoneticPr fontId="30"/>
  </si>
  <si>
    <t>倉敷地区農業共済事務組合</t>
    <rPh sb="0" eb="2">
      <t>クラシキ</t>
    </rPh>
    <rPh sb="2" eb="4">
      <t>チク</t>
    </rPh>
    <rPh sb="4" eb="6">
      <t>ノウギョウ</t>
    </rPh>
    <rPh sb="6" eb="8">
      <t>キョウサイ</t>
    </rPh>
    <rPh sb="8" eb="10">
      <t>ジム</t>
    </rPh>
    <rPh sb="10" eb="12">
      <t>クミアイ</t>
    </rPh>
    <phoneticPr fontId="30"/>
  </si>
  <si>
    <t>-</t>
    <phoneticPr fontId="2"/>
  </si>
  <si>
    <t>-</t>
    <phoneticPr fontId="2"/>
  </si>
  <si>
    <t>-</t>
    <phoneticPr fontId="2"/>
  </si>
  <si>
    <t>-</t>
    <phoneticPr fontId="2"/>
  </si>
  <si>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</si>
  <si>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</si>
  <si>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</si>
  <si>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</si>
  <si>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</si>
  <si>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</si>
  <si>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</si>
  <si>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</si>
  <si>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</si>
  <si>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</si>
  <si>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</si>
  <si>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</si>
  <si>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去の大規模事業にかかる既発債の償還が進む一方で地方債の新規発行を抑制していることなどから将来負担比率は低下傾向にある。一方で、有形固定資産減価償却率は、老朽化施設の保有割合が高いことから、類似団体よりも高い水準である。このことから本市では、公共施設の老朽化に対して投資を抑制しつつ財政負担の軽減に努めていると言えるが、今後はそれら公共施設の更新時期が集中する見通しであるため、公共施設等総合管理計画に基づき、計画的な施設の管理運営に努めるとともに、更新費用の平準化を図っていく必要がある。</t>
    <phoneticPr fontId="5"/>
  </si>
  <si>
    <t>実質公債費比率、将来負担比率とも数値は年々改善している。しかし類似団体平均より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31年度まで複数の大型事業を計画していることから、適切な償還計画により事業進捗の調整を図るなど、過度な地方債発行を避け公債費負担の平準化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</si>
</sst>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54317</c:v>
                </c:pt>
                <c:pt idx="1">
                  <c:v>59726</c:v>
                </c:pt>
                <c:pt idx="2">
                  <c:v>58351</c:v>
                </c:pt>
                <c:pt idx="3">
                  <c:v>54263</c:v>
                </c:pt>
                <c:pt idx="4">
                  <c:v>38077</c:v>
                </c:pt>
              </c:numCache>
            </c:numRef>
          </c:val>
          <c:smooth val="0"/>
        </c:ser>
        <c:dLbls>
          <c:showLegendKey val="0"/>
          <c:showVal val="0"/>
          <c:showCatName val="0"/>
          <c:showSerName val="0"/>
          <c:showPercent val="0"/>
          <c:showBubbleSize val="0"/>
        </c:dLbls>
        <c:marker val="1"/>
        <c:smooth val="0"/>
        <c:axId val="166582528"/>
        <c:axId val="166584704"/>
      </c:lineChart>
      <c:catAx>
        <c:axId val="16658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84704"/>
        <c:crosses val="autoZero"/>
        <c:auto val="1"/>
        <c:lblAlgn val="ctr"/>
        <c:lblOffset val="100"/>
        <c:tickLblSkip val="1"/>
        <c:tickMarkSkip val="1"/>
        <c:noMultiLvlLbl val="0"/>
      </c:catAx>
      <c:valAx>
        <c:axId val="1665847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8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c:v>
                </c:pt>
                <c:pt idx="1">
                  <c:v>4.78</c:v>
                </c:pt>
                <c:pt idx="2">
                  <c:v>6.44</c:v>
                </c:pt>
                <c:pt idx="3">
                  <c:v>4.68</c:v>
                </c:pt>
                <c:pt idx="4">
                  <c:v>3.65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19.22</c:v>
                </c:pt>
                <c:pt idx="1">
                  <c:v>21.86</c:v>
                </c:pt>
                <c:pt idx="2">
                  <c:v>24.51</c:v>
                </c:pt>
                <c:pt idx="3">
                  <c:v>27.67</c:v>
                </c:pt>
                <c:pt idx="4">
                  <c:v>30.35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443776"/>
        <c:axId val="13644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3.25</c:v>
                </c:pt>
                <c:pt idx="1">
                  <c:v>2.4900000000000002</c:v>
                </c:pt>
                <c:pt idx="2">
                  <c:v>4.16</c:v>
                </c:pt>
                <c:pt idx="3">
                  <c:v>1.53</c:v>
                </c:pt>
                <c:pt idx="4">
                  <c:v>1.31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443776"/>
        <c:axId val="136445312"/>
      </c:lineChart>
      <c:catAx>
        <c:axId val="1364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445312"/>
        <c:crosses val="autoZero"/>
        <c:auto val="1"/>
        <c:lblAlgn val="ctr"/>
        <c:lblOffset val="100"/>
        <c:tickLblSkip val="1"/>
        <c:tickMarkSkip val="1"/>
        <c:noMultiLvlLbl val="0"/>
      </c:catAx>
      <c:valAx>
        <c:axId val="13644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4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総社駅南地区土地区画整理事業費特別会計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0.79</c:v>
                </c:pt>
                <c:pt idx="2">
                  <c:v>#N/A</c:v>
                </c:pt>
                <c:pt idx="3">
                  <c:v>0.98</c:v>
                </c:pt>
                <c:pt idx="4">
                  <c:v>#N/A</c:v>
                </c:pt>
                <c:pt idx="5">
                  <c:v>0.51</c:v>
                </c:pt>
                <c:pt idx="6">
                  <c:v>#N/A</c:v>
                </c:pt>
                <c:pt idx="7">
                  <c:v>0.4</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0.89</c:v>
                </c:pt>
                <c:pt idx="4">
                  <c:v>#N/A</c:v>
                </c:pt>
                <c:pt idx="5">
                  <c:v>0.96</c:v>
                </c:pt>
                <c:pt idx="6">
                  <c:v>#N/A</c:v>
                </c:pt>
                <c:pt idx="7">
                  <c:v>0.94</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総社市国民健康保険特別会計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0.28999999999999998</c:v>
                </c:pt>
                <c:pt idx="2">
                  <c:v>#N/A</c:v>
                </c:pt>
                <c:pt idx="3">
                  <c:v>0.31</c:v>
                </c:pt>
                <c:pt idx="4">
                  <c:v>#N/A</c:v>
                </c:pt>
                <c:pt idx="5">
                  <c:v>0.75</c:v>
                </c:pt>
                <c:pt idx="6">
                  <c:v>#N/A</c:v>
                </c:pt>
                <c:pt idx="7">
                  <c:v>1.07</c:v>
                </c:pt>
                <c:pt idx="8">
                  <c:v>#N/A</c:v>
                </c:pt>
                <c:pt idx="9">
                  <c:v>1.23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4.7699999999999996</c:v>
                </c:pt>
                <c:pt idx="4">
                  <c:v>#N/A</c:v>
                </c:pt>
                <c:pt idx="5">
                  <c:v>6.43</c:v>
                </c:pt>
                <c:pt idx="6">
                  <c:v>#N/A</c:v>
                </c:pt>
                <c:pt idx="7">
                  <c:v>4.67</c:v>
                </c:pt>
                <c:pt idx="8">
                  <c:v>#N/A</c:v>
                </c:pt>
                <c:pt idx="9">
                  <c:v>3.64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11.46</c:v>
                </c:pt>
                <c:pt idx="2">
                  <c:v>#N/A</c:v>
                </c:pt>
                <c:pt idx="3">
                  <c:v>12.13</c:v>
                </c:pt>
                <c:pt idx="4">
                  <c:v>#N/A</c:v>
                </c:pt>
                <c:pt idx="5">
                  <c:v>11.27</c:v>
                </c:pt>
                <c:pt idx="6">
                  <c:v>#N/A</c:v>
                </c:pt>
                <c:pt idx="7">
                  <c:v>12.44</c:v>
                </c:pt>
                <c:pt idx="8">
                  <c:v>#N/A</c:v>
                </c:pt>
                <c:pt idx="9">
                  <c:v>11.17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564096"/>
        <c:axId val="136574080"/>
      </c:barChart>
      <c:catAx>
        <c:axId val="1365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74080"/>
        <c:crosses val="autoZero"/>
        <c:auto val="1"/>
        <c:lblAlgn val="ctr"/>
        <c:lblOffset val="100"/>
        <c:tickLblSkip val="1"/>
        <c:tickMarkSkip val="1"/>
        <c:noMultiLvlLbl val="0"/>
      </c:catAx>
      <c:valAx>
        <c:axId val="13657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6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2932</c:v>
                </c:pt>
                <c:pt idx="5">
                  <c:v>2951</c:v>
                </c:pt>
                <c:pt idx="8">
                  <c:v>2970</c:v>
                </c:pt>
                <c:pt idx="11">
                  <c:v>2925</c:v>
                </c:pt>
                <c:pt idx="14">
                  <c:v>2848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192</c:v>
                </c:pt>
                <c:pt idx="3">
                  <c:v>164</c:v>
                </c:pt>
                <c:pt idx="6">
                  <c:v>136</c:v>
                </c:pt>
                <c:pt idx="9">
                  <c:v>119</c:v>
                </c:pt>
                <c:pt idx="12">
                  <c:v>104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73</c:v>
                </c:pt>
                <c:pt idx="3">
                  <c:v>142</c:v>
                </c:pt>
                <c:pt idx="6">
                  <c:v>142</c:v>
                </c:pt>
                <c:pt idx="9">
                  <c:v>142</c:v>
                </c:pt>
                <c:pt idx="12">
                  <c:v>144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988</c:v>
                </c:pt>
                <c:pt idx="3">
                  <c:v>928</c:v>
                </c:pt>
                <c:pt idx="6">
                  <c:v>907</c:v>
                </c:pt>
                <c:pt idx="9">
                  <c:v>892</c:v>
                </c:pt>
                <c:pt idx="12">
                  <c:v>826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3316</c:v>
                </c:pt>
                <c:pt idx="3">
                  <c:v>3283</c:v>
                </c:pt>
                <c:pt idx="6">
                  <c:v>3150</c:v>
                </c:pt>
                <c:pt idx="9">
                  <c:v>3058</c:v>
                </c:pt>
                <c:pt idx="12">
                  <c:v>3091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645248"/>
        <c:axId val="13666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1637</c:v>
                </c:pt>
                <c:pt idx="2">
                  <c:v>#N/A</c:v>
                </c:pt>
                <c:pt idx="3">
                  <c:v>#N/A</c:v>
                </c:pt>
                <c:pt idx="4">
                  <c:v>1566</c:v>
                </c:pt>
                <c:pt idx="5">
                  <c:v>#N/A</c:v>
                </c:pt>
                <c:pt idx="6">
                  <c:v>#N/A</c:v>
                </c:pt>
                <c:pt idx="7">
                  <c:v>1365</c:v>
                </c:pt>
                <c:pt idx="8">
                  <c:v>#N/A</c:v>
                </c:pt>
                <c:pt idx="9">
                  <c:v>#N/A</c:v>
                </c:pt>
                <c:pt idx="10">
                  <c:v>1286</c:v>
                </c:pt>
                <c:pt idx="11">
                  <c:v>#N/A</c:v>
                </c:pt>
                <c:pt idx="12">
                  <c:v>#N/A</c:v>
                </c:pt>
                <c:pt idx="13">
                  <c:v>1317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645248"/>
        <c:axId val="136663808"/>
      </c:lineChart>
      <c:catAx>
        <c:axId val="13664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63808"/>
        <c:crosses val="autoZero"/>
        <c:auto val="1"/>
        <c:lblAlgn val="ctr"/>
        <c:lblOffset val="100"/>
        <c:tickLblSkip val="1"/>
        <c:tickMarkSkip val="1"/>
        <c:noMultiLvlLbl val="0"/>
      </c:catAx>
      <c:valAx>
        <c:axId val="13666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4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27593</c:v>
                </c:pt>
                <c:pt idx="5">
                  <c:v>26912</c:v>
                </c:pt>
                <c:pt idx="8">
                  <c:v>27283</c:v>
                </c:pt>
                <c:pt idx="11">
                  <c:v>27650</c:v>
                </c:pt>
                <c:pt idx="14">
                  <c:v>26589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4135</c:v>
                </c:pt>
                <c:pt idx="5">
                  <c:v>3984</c:v>
                </c:pt>
                <c:pt idx="8">
                  <c:v>3997</c:v>
                </c:pt>
                <c:pt idx="11">
                  <c:v>3883</c:v>
                </c:pt>
                <c:pt idx="14">
                  <c:v>3692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7254</c:v>
                </c:pt>
                <c:pt idx="5">
                  <c:v>7814</c:v>
                </c:pt>
                <c:pt idx="8">
                  <c:v>8275</c:v>
                </c:pt>
                <c:pt idx="11">
                  <c:v>9043</c:v>
                </c:pt>
                <c:pt idx="14">
                  <c:v>9536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4764</c:v>
                </c:pt>
                <c:pt idx="3">
                  <c:v>4661</c:v>
                </c:pt>
                <c:pt idx="6">
                  <c:v>4505</c:v>
                </c:pt>
                <c:pt idx="9">
                  <c:v>4197</c:v>
                </c:pt>
                <c:pt idx="12">
                  <c:v>3933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650</c:v>
                </c:pt>
                <c:pt idx="3">
                  <c:v>624</c:v>
                </c:pt>
                <c:pt idx="6">
                  <c:v>585</c:v>
                </c:pt>
                <c:pt idx="9">
                  <c:v>540</c:v>
                </c:pt>
                <c:pt idx="12">
                  <c:v>468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12155</c:v>
                </c:pt>
                <c:pt idx="3">
                  <c:v>11873</c:v>
                </c:pt>
                <c:pt idx="6">
                  <c:v>11619</c:v>
                </c:pt>
                <c:pt idx="9">
                  <c:v>11017</c:v>
                </c:pt>
                <c:pt idx="12">
                  <c:v>10247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1058</c:v>
                </c:pt>
                <c:pt idx="3">
                  <c:v>930</c:v>
                </c:pt>
                <c:pt idx="6">
                  <c:v>846</c:v>
                </c:pt>
                <c:pt idx="9">
                  <c:v>786</c:v>
                </c:pt>
                <c:pt idx="12">
                  <c:v>699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30117</c:v>
                </c:pt>
                <c:pt idx="3">
                  <c:v>29923</c:v>
                </c:pt>
                <c:pt idx="6">
                  <c:v>30223</c:v>
                </c:pt>
                <c:pt idx="9">
                  <c:v>30016</c:v>
                </c:pt>
                <c:pt idx="12">
                  <c:v>29499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690304"/>
        <c:axId val="13669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9762</c:v>
                </c:pt>
                <c:pt idx="2">
                  <c:v>#N/A</c:v>
                </c:pt>
                <c:pt idx="3">
                  <c:v>#N/A</c:v>
                </c:pt>
                <c:pt idx="4">
                  <c:v>9301</c:v>
                </c:pt>
                <c:pt idx="5">
                  <c:v>#N/A</c:v>
                </c:pt>
                <c:pt idx="6">
                  <c:v>#N/A</c:v>
                </c:pt>
                <c:pt idx="7">
                  <c:v>8223</c:v>
                </c:pt>
                <c:pt idx="8">
                  <c:v>#N/A</c:v>
                </c:pt>
                <c:pt idx="9">
                  <c:v>#N/A</c:v>
                </c:pt>
                <c:pt idx="10">
                  <c:v>5979</c:v>
                </c:pt>
                <c:pt idx="11">
                  <c:v>#N/A</c:v>
                </c:pt>
                <c:pt idx="12">
                  <c:v>#N/A</c:v>
                </c:pt>
                <c:pt idx="13">
                  <c:v>5028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690304"/>
        <c:axId val="136696576"/>
      </c:lineChart>
      <c:catAx>
        <c:axId val="1366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696576"/>
        <c:crosses val="autoZero"/>
        <c:auto val="1"/>
        <c:lblAlgn val="ctr"/>
        <c:lblOffset val="100"/>
        <c:tickLblSkip val="1"/>
        <c:tickMarkSkip val="1"/>
        <c:noMultiLvlLbl val="0"/>
      </c:catAx>
      <c:valAx>
        <c:axId val="1366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{FD6669B2-F565-4BCE-ABA9-803D19318798}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{BB9E1563-3DA3-43E8-B684-2EB3A7C6615C}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{0D492A26-8548-400D-ACC5-5933A28AAD42}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{5DA90AC4-ECB7-4D9B-8D39-28746016BC62}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{043FD138-679B-4026-86A2-E8FD46A16F73}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68.3</c:v>
                </c:pt>
              </c:numCache>
            </c:numRef>
          </c:xVal>
          <c:yVal>
            <c:numRef>
              <c:f>公会計指標分析・財政指標組合せ分析表!$K$51:$O$51</c:f>
              <c:numCache>
                <c:formatCode>#,##0.0;"▲ "#,##0.0</c:formatCode>
                <c:ptCount val="5"/>
                <c:pt idx="3">
                  <c:v>44.2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{F3A355C6-A9F8-4C26-8907-60BA52E05A9D}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{C3DEDA69-9A81-475D-9096-F0A947EFAF72}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{2136B556-9039-4BB2-AF67-2DEAFB4E941D}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{B3D7B68F-BE74-4F7A-9A3E-E31B3FC96647}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{03A4B603-EE92-4DC0-BA0E-B362A735EC9F}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809216"/>
        <c:axId val="108823680"/>
      </c:scatterChart>
      <c:valAx>
        <c:axId val="108809216"/>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23680"/>
        <c:crosses val="autoZero"/>
        <c:crossBetween val="midCat"/>
      </c:valAx>
      <c:valAx>
        <c:axId val="108823680"/>
        <c:scaling>
          <c:orientation val="minMax"/>
          <c:max val="45.4"/>
          <c:min val="3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09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{CD58078E-4704-4336-8B55-736126024500}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{DE66E5BD-25EF-401D-8537-17AF65EF1110}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{E20837EC-B8AF-4ACE-9BA4-4DDD2E3386EE}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{2C35EB30-5826-46CC-91BA-8B298EB5CE05}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{A9C56F20-7F25-417A-A07C-227DD4F9D932}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12.7</c:v>
                </c:pt>
                <c:pt idx="2">
                  <c:v>11.3</c:v>
                </c:pt>
                <c:pt idx="3">
                  <c:v>10.4</c:v>
                </c:pt>
                <c:pt idx="4">
                  <c:v>9.8000000000000007</c:v>
                </c:pt>
              </c:numCache>
            </c:numRef>
          </c:xVal>
          <c:yVal>
            <c:numRef>
              <c:f>公会計指標分析・財政指標組合せ分析表!$K$73:$O$73</c:f>
              <c:numCache>
                <c:formatCode>#,##0.0;"▲ "#,##0.0</c:formatCode>
                <c:ptCount val="5"/>
                <c:pt idx="0">
                  <c:v>73.3</c:v>
                </c:pt>
                <c:pt idx="1">
                  <c:v>68.900000000000006</c:v>
                </c:pt>
                <c:pt idx="2">
                  <c:v>61.4</c:v>
                </c:pt>
                <c:pt idx="3">
                  <c:v>44.2</c:v>
                </c:pt>
                <c:pt idx="4">
                  <c:v>37.4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{86F808C2-0DC3-42AC-8B26-1C6EB1AC5596}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{4FAF3F89-96A2-487C-8A35-5AA94EA53913}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{85D79895-2BFB-4873-9EC8-8678524C5A34}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{A077330C-2DED-4F27-90FD-11AF20BCCAB3}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{4350636D-F6AB-4854-B9AA-3C8B76840787}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8.1999999999999993</c:v>
                </c:pt>
              </c:numCache>
            </c:numRef>
          </c:xVal>
          <c:yVal>
            <c:numRef>
              <c:f>公会計指標分析・財政指標組合せ分析表!$K$77:$O$77</c:f>
              <c:numCache>
                <c:formatCode>#,##0.0;"▲ "#,##0.0</c:formatCode>
                <c:ptCount val="5"/>
                <c:pt idx="0">
                  <c:v>58.2</c:v>
                </c:pt>
                <c:pt idx="1">
                  <c:v>50.3</c:v>
                </c:pt>
                <c:pt idx="2">
                  <c:v>45.9</c:v>
                </c:pt>
                <c:pt idx="3">
                  <c:v>37.299999999999997</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928000"/>
        <c:axId val="108946560"/>
      </c:scatterChart>
      <c:valAx>
        <c:axId val="108928000"/>
        <c:scaling>
          <c:orientation val="minMax"/>
          <c:max val="15.2"/>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46560"/>
        <c:crosses val="autoZero"/>
        <c:crossBetween val="midCat"/>
      </c:valAx>
      <c:valAx>
        <c:axId val="108946560"/>
        <c:scaling>
          <c:orientation val="minMax"/>
          <c:max val="8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28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過去の大型普通建設事業に係る起債の償還完了等により、元利償還金はピークを越え減少に転じているが、今後は直近に借入した学校施設耐震化や一般廃棄物処分場整備などに係る償還が本格化し新たな負担増が見込まれる。また、今後数年間に複数の大型事業も計画しているため、計画的に事業実施することにより、過度に起債に依存することのない財政運営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過去の大規模事業の財源とした既発債の償還が進む一方で、地方債の新規の発行を抑制していることから、地方債残高は減少している。また充当可能基金も財政調整基金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積立により増額となっており、数値改善の要因といえる。しかし、今後は直近に借入した学校施設耐震化や一般廃棄物処分場整備などに係る償還が本格化し、新たな負担増が見込まれる。また、今後数年間に複数の大型事業も計画しているため、計画的な事業実施を進めるとともに、事務事業を見直し財政の健全化に努める必要があ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本市では建設から</a:t>
          </a:r>
          <a:r>
            <a:rPr kumimoji="1" lang="en-US" altLang="ja-JP" sz="1100">
              <a:latin typeface="ＭＳ Ｐゴシック"/>
            </a:rPr>
            <a:t>30</a:t>
          </a:r>
          <a:r>
            <a:rPr kumimoji="1" lang="ja-JP" altLang="en-US" sz="1100">
              <a:latin typeface="ＭＳ Ｐゴシック"/>
            </a:rPr>
            <a:t>年を迎える施設が約</a:t>
          </a:r>
          <a:r>
            <a:rPr kumimoji="1" lang="en-US" altLang="ja-JP" sz="1100">
              <a:latin typeface="ＭＳ Ｐゴシック"/>
            </a:rPr>
            <a:t>56</a:t>
          </a:r>
          <a:r>
            <a:rPr kumimoji="1" lang="ja-JP" altLang="en-US" sz="1100">
              <a:latin typeface="ＭＳ Ｐゴシック"/>
            </a:rPr>
            <a:t>％を占めており，公共施設の老朽が進行していることから，有形固定資産減価償却率は類似団体より高い水準にあると推測される。平成</a:t>
          </a:r>
          <a:r>
            <a:rPr kumimoji="1" lang="en-US" altLang="ja-JP" sz="1100">
              <a:latin typeface="ＭＳ Ｐゴシック"/>
            </a:rPr>
            <a:t>28</a:t>
          </a:r>
          <a:r>
            <a:rPr kumimoji="1" lang="ja-JP" altLang="en-US" sz="1100">
              <a:latin typeface="ＭＳ Ｐゴシック"/>
            </a:rPr>
            <a:t>年度に策定した公共施設等総合管理計画においては，公共施設等の再編による保有量の削減，計画保全による施設の長寿命化，形態の見直しによる効果的な管理運営に取り組むこととしており，今後策定する個別施設計画も活用しながら，効率的かる健全な施設の管理運営に努める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48514</xdr:rowOff>
    </xdr:from>
    <xdr:to>
      <xdr:col>3</xdr:col>
      <xdr:colOff>511175</xdr:colOff>
      <xdr:row>30</xdr:row>
      <xdr:rowOff>150114</xdr:rowOff>
    </xdr:to>
    <xdr:sp macro="" textlink="">
      <xdr:nvSpPr>
        <xdr:cNvPr id="69" name="フローチャート : 判断 68"/>
        <xdr:cNvSpPr/>
      </xdr:nvSpPr>
      <xdr:spPr>
        <a:xfrm>
          <a:off x="4000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168656</xdr:rowOff>
    </xdr:from>
    <xdr:to>
      <xdr:col>3</xdr:col>
      <xdr:colOff>511175</xdr:colOff>
      <xdr:row>27</xdr:row>
      <xdr:rowOff>98806</xdr:rowOff>
    </xdr:to>
    <xdr:sp macro="" textlink="">
      <xdr:nvSpPr>
        <xdr:cNvPr id="75" name="円/楕円 74"/>
        <xdr:cNvSpPr/>
      </xdr:nvSpPr>
      <xdr:spPr>
        <a:xfrm>
          <a:off x="4000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141241</xdr:rowOff>
    </xdr:from>
    <xdr:ext cx="405111" cy="259045"/>
    <xdr:sp macro="" textlink="">
      <xdr:nvSpPr>
        <xdr:cNvPr id="76" name="n_1aveValue有形固定資産減価償却率"/>
        <xdr:cNvSpPr txBox="1"/>
      </xdr:nvSpPr>
      <xdr:spPr>
        <a:xfrm>
          <a:off x="3836043"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115333</xdr:rowOff>
    </xdr:from>
    <xdr:ext cx="405111" cy="259045"/>
    <xdr:sp macro="" textlink="">
      <xdr:nvSpPr>
        <xdr:cNvPr id="77" name="n_1mainValue有形固定資産減価償却率"/>
        <xdr:cNvSpPr txBox="1"/>
      </xdr:nvSpPr>
      <xdr:spPr>
        <a:xfrm>
          <a:off x="3836043"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31115</xdr:rowOff>
    </xdr:from>
    <xdr:to>
      <xdr:col>5</xdr:col>
      <xdr:colOff>409575</xdr:colOff>
      <xdr:row>35</xdr:row>
      <xdr:rowOff>132715</xdr:rowOff>
    </xdr:to>
    <xdr:sp macro="" textlink="">
      <xdr:nvSpPr>
        <xdr:cNvPr id="68" name="フローチャート : 判断 67"/>
        <xdr:cNvSpPr/>
      </xdr:nvSpPr>
      <xdr:spPr>
        <a:xfrm>
          <a:off x="3746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73978</xdr:rowOff>
    </xdr:from>
    <xdr:to>
      <xdr:col>5</xdr:col>
      <xdr:colOff>409575</xdr:colOff>
      <xdr:row>35</xdr:row>
      <xdr:rowOff>4128</xdr:rowOff>
    </xdr:to>
    <xdr:sp macro="" textlink="">
      <xdr:nvSpPr>
        <xdr:cNvPr id="74" name="円/楕円 73"/>
        <xdr:cNvSpPr/>
      </xdr:nvSpPr>
      <xdr:spPr>
        <a:xfrm>
          <a:off x="3746500" y="5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123842</xdr:rowOff>
    </xdr:from>
    <xdr:ext cx="405111" cy="259045"/>
    <xdr:sp macro="" textlink="">
      <xdr:nvSpPr>
        <xdr:cNvPr id="75" name="n_1aveValue【道路】&#10;有形固定資産減価償却率"/>
        <xdr:cNvSpPr txBox="1"/>
      </xdr:nvSpPr>
      <xdr:spPr>
        <a:xfrm>
          <a:off x="3582043"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20655</xdr:rowOff>
    </xdr:from>
    <xdr:ext cx="405111" cy="259045"/>
    <xdr:sp macro="" textlink="">
      <xdr:nvSpPr>
        <xdr:cNvPr id="76" name="n_1mainValue【道路】&#10;有形固定資産減価償却率"/>
        <xdr:cNvSpPr txBox="1"/>
      </xdr:nvSpPr>
      <xdr:spPr>
        <a:xfrm>
          <a:off x="3582043" y="567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105" name="フローチャート : 判断 104"/>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116246</xdr:rowOff>
    </xdr:from>
    <xdr:to>
      <xdr:col>14</xdr:col>
      <xdr:colOff>79375</xdr:colOff>
      <xdr:row>35</xdr:row>
      <xdr:rowOff>46396</xdr:rowOff>
    </xdr:to>
    <xdr:sp macro="" textlink="">
      <xdr:nvSpPr>
        <xdr:cNvPr id="111" name="円/楕円 110"/>
        <xdr:cNvSpPr/>
      </xdr:nvSpPr>
      <xdr:spPr>
        <a:xfrm>
          <a:off x="9588500" y="59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80591</xdr:rowOff>
    </xdr:from>
    <xdr:ext cx="534377" cy="259045"/>
    <xdr:sp macro="" textlink="">
      <xdr:nvSpPr>
        <xdr:cNvPr id="112" name="n_1aveValue【道路】&#10;一人当たり延長"/>
        <xdr:cNvSpPr txBox="1"/>
      </xdr:nvSpPr>
      <xdr:spPr>
        <a:xfrm>
          <a:off x="9359410"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62923</xdr:rowOff>
    </xdr:from>
    <xdr:ext cx="534377" cy="259045"/>
    <xdr:sp macro="" textlink="">
      <xdr:nvSpPr>
        <xdr:cNvPr id="113" name="n_1mainValue【道路】&#10;一人当たり延長"/>
        <xdr:cNvSpPr txBox="1"/>
      </xdr:nvSpPr>
      <xdr:spPr>
        <a:xfrm>
          <a:off x="9359410" y="57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54928</xdr:rowOff>
    </xdr:from>
    <xdr:to>
      <xdr:col>5</xdr:col>
      <xdr:colOff>409575</xdr:colOff>
      <xdr:row>62</xdr:row>
      <xdr:rowOff>156528</xdr:rowOff>
    </xdr:to>
    <xdr:sp macro="" textlink="">
      <xdr:nvSpPr>
        <xdr:cNvPr id="149" name="フローチャート : 判断 148"/>
        <xdr:cNvSpPr/>
      </xdr:nvSpPr>
      <xdr:spPr>
        <a:xfrm>
          <a:off x="3746500" y="106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12065</xdr:rowOff>
    </xdr:from>
    <xdr:to>
      <xdr:col>5</xdr:col>
      <xdr:colOff>409575</xdr:colOff>
      <xdr:row>62</xdr:row>
      <xdr:rowOff>113665</xdr:rowOff>
    </xdr:to>
    <xdr:sp macro="" textlink="">
      <xdr:nvSpPr>
        <xdr:cNvPr id="155" name="円/楕円 154"/>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147655</xdr:rowOff>
    </xdr:from>
    <xdr:ext cx="405111" cy="259045"/>
    <xdr:sp macro="" textlink="">
      <xdr:nvSpPr>
        <xdr:cNvPr id="156" name="n_1aveValue【橋りょう・トンネル】&#10;有形固定資産減価償却率"/>
        <xdr:cNvSpPr txBox="1"/>
      </xdr:nvSpPr>
      <xdr:spPr>
        <a:xfrm>
          <a:off x="3582043" y="107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130192</xdr:rowOff>
    </xdr:from>
    <xdr:ext cx="405111" cy="259045"/>
    <xdr:sp macro="" textlink="">
      <xdr:nvSpPr>
        <xdr:cNvPr id="157" name="n_1mainValue【橋りょう・トンネル】&#10;有形固定資産減価償却率"/>
        <xdr:cNvSpPr txBox="1"/>
      </xdr:nvSpPr>
      <xdr:spPr>
        <a:xfrm>
          <a:off x="3582043"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18365</xdr:rowOff>
    </xdr:from>
    <xdr:to>
      <xdr:col>14</xdr:col>
      <xdr:colOff>79375</xdr:colOff>
      <xdr:row>62</xdr:row>
      <xdr:rowOff>119965</xdr:rowOff>
    </xdr:to>
    <xdr:sp macro="" textlink="">
      <xdr:nvSpPr>
        <xdr:cNvPr id="188" name="フローチャート : 判断 187"/>
        <xdr:cNvSpPr/>
      </xdr:nvSpPr>
      <xdr:spPr>
        <a:xfrm>
          <a:off x="9588500" y="1064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168690</xdr:rowOff>
    </xdr:from>
    <xdr:to>
      <xdr:col>14</xdr:col>
      <xdr:colOff>79375</xdr:colOff>
      <xdr:row>63</xdr:row>
      <xdr:rowOff>98840</xdr:rowOff>
    </xdr:to>
    <xdr:sp macro="" textlink="">
      <xdr:nvSpPr>
        <xdr:cNvPr id="194" name="円/楕円 193"/>
        <xdr:cNvSpPr/>
      </xdr:nvSpPr>
      <xdr:spPr>
        <a:xfrm>
          <a:off x="9588500" y="10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136492</xdr:rowOff>
    </xdr:from>
    <xdr:ext cx="599010" cy="259045"/>
    <xdr:sp macro="" textlink="">
      <xdr:nvSpPr>
        <xdr:cNvPr id="195" name="n_1aveValue【橋りょう・トンネル】&#10;一人当たり有形固定資産（償却資産）額"/>
        <xdr:cNvSpPr txBox="1"/>
      </xdr:nvSpPr>
      <xdr:spPr>
        <a:xfrm>
          <a:off x="9327094" y="1042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89967</xdr:rowOff>
    </xdr:from>
    <xdr:ext cx="599010" cy="259045"/>
    <xdr:sp macro="" textlink="">
      <xdr:nvSpPr>
        <xdr:cNvPr id="196" name="n_1mainValue【橋りょう・トンネル】&#10;一人当たり有形固定資産（償却資産）額"/>
        <xdr:cNvSpPr txBox="1"/>
      </xdr:nvSpPr>
      <xdr:spPr>
        <a:xfrm>
          <a:off x="9327094" y="1089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130992</xdr:rowOff>
    </xdr:from>
    <xdr:to>
      <xdr:col>5</xdr:col>
      <xdr:colOff>409575</xdr:colOff>
      <xdr:row>85</xdr:row>
      <xdr:rowOff>61142</xdr:rowOff>
    </xdr:to>
    <xdr:sp macro="" textlink="">
      <xdr:nvSpPr>
        <xdr:cNvPr id="230" name="フローチャート : 判断 229"/>
        <xdr:cNvSpPr/>
      </xdr:nvSpPr>
      <xdr:spPr>
        <a:xfrm>
          <a:off x="3746500" y="145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52614</xdr:rowOff>
    </xdr:from>
    <xdr:to>
      <xdr:col>5</xdr:col>
      <xdr:colOff>409575</xdr:colOff>
      <xdr:row>78</xdr:row>
      <xdr:rowOff>154214</xdr:rowOff>
    </xdr:to>
    <xdr:sp macro="" textlink="">
      <xdr:nvSpPr>
        <xdr:cNvPr id="236" name="円/楕円 235"/>
        <xdr:cNvSpPr/>
      </xdr:nvSpPr>
      <xdr:spPr>
        <a:xfrm>
          <a:off x="3746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52269</xdr:rowOff>
    </xdr:from>
    <xdr:ext cx="405111" cy="259045"/>
    <xdr:sp macro="" textlink="">
      <xdr:nvSpPr>
        <xdr:cNvPr id="237" name="n_1aveValue【公営住宅】&#10;有形固定資産減価償却率"/>
        <xdr:cNvSpPr txBox="1"/>
      </xdr:nvSpPr>
      <xdr:spPr>
        <a:xfrm>
          <a:off x="3582043"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170741</xdr:rowOff>
    </xdr:from>
    <xdr:ext cx="405111" cy="259045"/>
    <xdr:sp macro="" textlink="">
      <xdr:nvSpPr>
        <xdr:cNvPr id="238" name="n_1mainValue【公営住宅】&#10;有形固定資産減価償却率"/>
        <xdr:cNvSpPr txBox="1"/>
      </xdr:nvSpPr>
      <xdr:spPr>
        <a:xfrm>
          <a:off x="3582043"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6350</xdr:rowOff>
    </xdr:from>
    <xdr:to>
      <xdr:col>14</xdr:col>
      <xdr:colOff>79375</xdr:colOff>
      <xdr:row>84</xdr:row>
      <xdr:rowOff>107950</xdr:rowOff>
    </xdr:to>
    <xdr:sp macro="" textlink="">
      <xdr:nvSpPr>
        <xdr:cNvPr id="269" name="フローチャート : 判断 268"/>
        <xdr:cNvSpPr/>
      </xdr:nvSpPr>
      <xdr:spPr>
        <a:xfrm>
          <a:off x="9588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20828</xdr:rowOff>
    </xdr:from>
    <xdr:to>
      <xdr:col>14</xdr:col>
      <xdr:colOff>79375</xdr:colOff>
      <xdr:row>85</xdr:row>
      <xdr:rowOff>122428</xdr:rowOff>
    </xdr:to>
    <xdr:sp macro="" textlink="">
      <xdr:nvSpPr>
        <xdr:cNvPr id="275" name="円/楕円 274"/>
        <xdr:cNvSpPr/>
      </xdr:nvSpPr>
      <xdr:spPr>
        <a:xfrm>
          <a:off x="9588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124477</xdr:rowOff>
    </xdr:from>
    <xdr:ext cx="469744" cy="259045"/>
    <xdr:sp macro="" textlink="">
      <xdr:nvSpPr>
        <xdr:cNvPr id="276" name="n_1aveValue【公営住宅】&#10;一人当たり面積"/>
        <xdr:cNvSpPr txBox="1"/>
      </xdr:nvSpPr>
      <xdr:spPr>
        <a:xfrm>
          <a:off x="9391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113555</xdr:rowOff>
    </xdr:from>
    <xdr:ext cx="469744" cy="259045"/>
    <xdr:sp macro="" textlink="">
      <xdr:nvSpPr>
        <xdr:cNvPr id="277" name="n_1mainValue【公営住宅】&#10;一人当たり面積"/>
        <xdr:cNvSpPr txBox="1"/>
      </xdr:nvSpPr>
      <xdr:spPr>
        <a:xfrm>
          <a:off x="93917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25" name="フローチャート : 判断 32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154940</xdr:rowOff>
    </xdr:from>
    <xdr:to>
      <xdr:col>22</xdr:col>
      <xdr:colOff>415925</xdr:colOff>
      <xdr:row>38</xdr:row>
      <xdr:rowOff>85090</xdr:rowOff>
    </xdr:to>
    <xdr:sp macro="" textlink="">
      <xdr:nvSpPr>
        <xdr:cNvPr id="331" name="円/楕円 330"/>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32" name="n_1ave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76217</xdr:rowOff>
    </xdr:from>
    <xdr:ext cx="405111" cy="259045"/>
    <xdr:sp macro="" textlink="">
      <xdr:nvSpPr>
        <xdr:cNvPr id="333" name="n_1mainValue【認定こども園・幼稚園・保育所】&#10;有形固定資産減価償却率"/>
        <xdr:cNvSpPr txBox="1"/>
      </xdr:nvSpPr>
      <xdr:spPr>
        <a:xfrm>
          <a:off x="15266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115062</xdr:rowOff>
    </xdr:from>
    <xdr:to>
      <xdr:col>32</xdr:col>
      <xdr:colOff>186689</xdr:colOff>
      <xdr:row>41</xdr:row>
      <xdr:rowOff>103632</xdr:rowOff>
    </xdr:to>
    <xdr:cxnSp macro="">
      <xdr:nvCxnSpPr>
        <xdr:cNvPr id="355" name="直線コネクタ 354"/>
        <xdr:cNvCxnSpPr/>
      </xdr:nvCxnSpPr>
      <xdr:spPr>
        <a:xfrm flipV="1">
          <a:off x="22160864" y="6458712"/>
          <a:ext cx="0" cy="67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107459</xdr:rowOff>
    </xdr:from>
    <xdr:ext cx="469744" cy="259045"/>
    <xdr:sp macro="" textlink="">
      <xdr:nvSpPr>
        <xdr:cNvPr id="356" name="【認定こども園・幼稚園・保育所】&#10;一人当たり面積最小値テキスト"/>
        <xdr:cNvSpPr txBox="1"/>
      </xdr:nvSpPr>
      <xdr:spPr>
        <a:xfrm>
          <a:off x="222504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103632</xdr:rowOff>
    </xdr:from>
    <xdr:to>
      <xdr:col>32</xdr:col>
      <xdr:colOff>276225</xdr:colOff>
      <xdr:row>41</xdr:row>
      <xdr:rowOff>103632</xdr:rowOff>
    </xdr:to>
    <xdr:cxnSp macro="">
      <xdr:nvCxnSpPr>
        <xdr:cNvPr id="357" name="直線コネクタ 356"/>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61739</xdr:rowOff>
    </xdr:from>
    <xdr:ext cx="469744" cy="259045"/>
    <xdr:sp macro="" textlink="">
      <xdr:nvSpPr>
        <xdr:cNvPr id="358" name="【認定こども園・幼稚園・保育所】&#10;一人当たり面積最大値テキスト"/>
        <xdr:cNvSpPr txBox="1"/>
      </xdr:nvSpPr>
      <xdr:spPr>
        <a:xfrm>
          <a:off x="22250400"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37</xdr:row>
      <xdr:rowOff>115062</xdr:rowOff>
    </xdr:from>
    <xdr:to>
      <xdr:col>32</xdr:col>
      <xdr:colOff>276225</xdr:colOff>
      <xdr:row>37</xdr:row>
      <xdr:rowOff>115062</xdr:rowOff>
    </xdr:to>
    <xdr:cxnSp macro="">
      <xdr:nvCxnSpPr>
        <xdr:cNvPr id="359" name="直線コネクタ 358"/>
        <xdr:cNvCxnSpPr/>
      </xdr:nvCxnSpPr>
      <xdr:spPr>
        <a:xfrm>
          <a:off x="22072600" y="645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83837</xdr:rowOff>
    </xdr:from>
    <xdr:ext cx="469744" cy="259045"/>
    <xdr:sp macro="" textlink="">
      <xdr:nvSpPr>
        <xdr:cNvPr id="360" name="【認定こども園・幼稚園・保育所】&#10;一人当たり面積平均値テキスト"/>
        <xdr:cNvSpPr txBox="1"/>
      </xdr:nvSpPr>
      <xdr:spPr>
        <a:xfrm>
          <a:off x="222504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105410</xdr:rowOff>
    </xdr:from>
    <xdr:to>
      <xdr:col>32</xdr:col>
      <xdr:colOff>238125</xdr:colOff>
      <xdr:row>40</xdr:row>
      <xdr:rowOff>35560</xdr:rowOff>
    </xdr:to>
    <xdr:sp macro="" textlink="">
      <xdr:nvSpPr>
        <xdr:cNvPr id="361" name="フローチャート : 判断 360"/>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2" name="フローチャート : 判断 361"/>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114554</xdr:rowOff>
    </xdr:from>
    <xdr:to>
      <xdr:col>31</xdr:col>
      <xdr:colOff>85725</xdr:colOff>
      <xdr:row>34</xdr:row>
      <xdr:rowOff>44704</xdr:rowOff>
    </xdr:to>
    <xdr:sp macro="" textlink="">
      <xdr:nvSpPr>
        <xdr:cNvPr id="368" name="円/楕円 367"/>
        <xdr:cNvSpPr/>
      </xdr:nvSpPr>
      <xdr:spPr>
        <a:xfrm>
          <a:off x="21272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69"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61231</xdr:rowOff>
    </xdr:from>
    <xdr:ext cx="469744" cy="259045"/>
    <xdr:sp macro="" textlink="">
      <xdr:nvSpPr>
        <xdr:cNvPr id="370" name="n_1mainValue【認定こども園・幼稚園・保育所】&#10;一人当たり面積"/>
        <xdr:cNvSpPr txBox="1"/>
      </xdr:nvSpPr>
      <xdr:spPr>
        <a:xfrm>
          <a:off x="210757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02" name="フローチャート : 判断 401"/>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82550</xdr:rowOff>
    </xdr:from>
    <xdr:to>
      <xdr:col>22</xdr:col>
      <xdr:colOff>415925</xdr:colOff>
      <xdr:row>59</xdr:row>
      <xdr:rowOff>12700</xdr:rowOff>
    </xdr:to>
    <xdr:sp macro="" textlink="">
      <xdr:nvSpPr>
        <xdr:cNvPr id="408" name="円/楕円 407"/>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409"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29227</xdr:rowOff>
    </xdr:from>
    <xdr:ext cx="405111" cy="259045"/>
    <xdr:sp macro="" textlink="">
      <xdr:nvSpPr>
        <xdr:cNvPr id="410" name="n_1mainValue【学校施設】&#10;有形固定資産減価償却率"/>
        <xdr:cNvSpPr txBox="1"/>
      </xdr:nvSpPr>
      <xdr:spPr>
        <a:xfrm>
          <a:off x="15266043"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128016</xdr:rowOff>
    </xdr:from>
    <xdr:to>
      <xdr:col>32</xdr:col>
      <xdr:colOff>186689</xdr:colOff>
      <xdr:row>63</xdr:row>
      <xdr:rowOff>170079</xdr:rowOff>
    </xdr:to>
    <xdr:cxnSp macro="">
      <xdr:nvCxnSpPr>
        <xdr:cNvPr id="433" name="直線コネクタ 432"/>
        <xdr:cNvCxnSpPr/>
      </xdr:nvCxnSpPr>
      <xdr:spPr>
        <a:xfrm flipV="1">
          <a:off x="22160864" y="10415016"/>
          <a:ext cx="0" cy="55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2456</xdr:rowOff>
    </xdr:from>
    <xdr:ext cx="469744" cy="259045"/>
    <xdr:sp macro="" textlink="">
      <xdr:nvSpPr>
        <xdr:cNvPr id="434" name="【学校施設】&#10;一人当たり面積最小値テキスト"/>
        <xdr:cNvSpPr txBox="1"/>
      </xdr:nvSpPr>
      <xdr:spPr>
        <a:xfrm>
          <a:off x="22250400" y="109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63</xdr:row>
      <xdr:rowOff>170079</xdr:rowOff>
    </xdr:from>
    <xdr:to>
      <xdr:col>32</xdr:col>
      <xdr:colOff>276225</xdr:colOff>
      <xdr:row>63</xdr:row>
      <xdr:rowOff>170079</xdr:rowOff>
    </xdr:to>
    <xdr:cxnSp macro="">
      <xdr:nvCxnSpPr>
        <xdr:cNvPr id="435" name="直線コネクタ 434"/>
        <xdr:cNvCxnSpPr/>
      </xdr:nvCxnSpPr>
      <xdr:spPr>
        <a:xfrm>
          <a:off x="22072600" y="1097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74693</xdr:rowOff>
    </xdr:from>
    <xdr:ext cx="469744" cy="259045"/>
    <xdr:sp macro="" textlink="">
      <xdr:nvSpPr>
        <xdr:cNvPr id="436" name="【学校施設】&#10;一人当たり面積最大値テキスト"/>
        <xdr:cNvSpPr txBox="1"/>
      </xdr:nvSpPr>
      <xdr:spPr>
        <a:xfrm>
          <a:off x="22250400" y="101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60</xdr:row>
      <xdr:rowOff>128016</xdr:rowOff>
    </xdr:from>
    <xdr:to>
      <xdr:col>32</xdr:col>
      <xdr:colOff>276225</xdr:colOff>
      <xdr:row>60</xdr:row>
      <xdr:rowOff>128016</xdr:rowOff>
    </xdr:to>
    <xdr:cxnSp macro="">
      <xdr:nvCxnSpPr>
        <xdr:cNvPr id="437" name="直線コネクタ 436"/>
        <xdr:cNvCxnSpPr/>
      </xdr:nvCxnSpPr>
      <xdr:spPr>
        <a:xfrm>
          <a:off x="22072600" y="104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117365</xdr:rowOff>
    </xdr:from>
    <xdr:ext cx="469744" cy="259045"/>
    <xdr:sp macro="" textlink="">
      <xdr:nvSpPr>
        <xdr:cNvPr id="438" name="【学校施設】&#10;一人当たり面積平均値テキスト"/>
        <xdr:cNvSpPr txBox="1"/>
      </xdr:nvSpPr>
      <xdr:spPr>
        <a:xfrm>
          <a:off x="222504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138938</xdr:rowOff>
    </xdr:from>
    <xdr:to>
      <xdr:col>32</xdr:col>
      <xdr:colOff>238125</xdr:colOff>
      <xdr:row>62</xdr:row>
      <xdr:rowOff>69088</xdr:rowOff>
    </xdr:to>
    <xdr:sp macro="" textlink="">
      <xdr:nvSpPr>
        <xdr:cNvPr id="439" name="フローチャート : 判断 438"/>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40" name="フローチャート : 判断 439"/>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100076</xdr:rowOff>
    </xdr:from>
    <xdr:to>
      <xdr:col>31</xdr:col>
      <xdr:colOff>85725</xdr:colOff>
      <xdr:row>56</xdr:row>
      <xdr:rowOff>30226</xdr:rowOff>
    </xdr:to>
    <xdr:sp macro="" textlink="">
      <xdr:nvSpPr>
        <xdr:cNvPr id="446" name="円/楕円 445"/>
        <xdr:cNvSpPr/>
      </xdr:nvSpPr>
      <xdr:spPr>
        <a:xfrm>
          <a:off x="21272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47" name="n_1aveValue【学校施設】&#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46753</xdr:rowOff>
    </xdr:from>
    <xdr:ext cx="469744" cy="259045"/>
    <xdr:sp macro="" textlink="">
      <xdr:nvSpPr>
        <xdr:cNvPr id="448" name="n_1mainValue【学校施設】&#10;一人当たり面積"/>
        <xdr:cNvSpPr txBox="1"/>
      </xdr:nvSpPr>
      <xdr:spPr>
        <a:xfrm>
          <a:off x="21075727" y="93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5" name="テキスト ボックス 4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6" name="直線コネクタ 4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7" name="テキスト ボックス 4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8" name="直線コネクタ 4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9" name="テキスト ボックス 4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0" name="直線コネクタ 4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1" name="テキスト ボックス 4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2" name="直線コネクタ 4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3" name="テキスト ボックス 4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4" name="直線コネクタ 4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5" name="テキスト ボックス 4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89" name="直線コネクタ 488"/>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90"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91" name="直線コネクタ 49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92"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93" name="直線コネクタ 49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94"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95" name="フローチャート : 判断 494"/>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96" name="フローチャート : 判断 49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502" name="円/楕円 501"/>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0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40657</xdr:rowOff>
    </xdr:from>
    <xdr:ext cx="405111" cy="259045"/>
    <xdr:sp macro="" textlink="">
      <xdr:nvSpPr>
        <xdr:cNvPr id="504" name="n_1mainValue【公民館】&#10;有形固定資産減価償却率"/>
        <xdr:cNvSpPr txBox="1"/>
      </xdr:nvSpPr>
      <xdr:spPr>
        <a:xfrm>
          <a:off x="15266043"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28" name="直線コネクタ 527"/>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29"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30" name="直線コネクタ 529"/>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31"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32" name="直線コネクタ 53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33"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34" name="フローチャート : 判断 533"/>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35" name="フローチャート : 判断 53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55880</xdr:rowOff>
    </xdr:from>
    <xdr:to>
      <xdr:col>31</xdr:col>
      <xdr:colOff>85725</xdr:colOff>
      <xdr:row>103</xdr:row>
      <xdr:rowOff>157480</xdr:rowOff>
    </xdr:to>
    <xdr:sp macro="" textlink="">
      <xdr:nvSpPr>
        <xdr:cNvPr id="541" name="円/楕円 540"/>
        <xdr:cNvSpPr/>
      </xdr:nvSpPr>
      <xdr:spPr>
        <a:xfrm>
          <a:off x="2127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4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2557</xdr:rowOff>
    </xdr:from>
    <xdr:ext cx="469744" cy="259045"/>
    <xdr:sp macro="" textlink="">
      <xdr:nvSpPr>
        <xdr:cNvPr id="543" name="n_1mainValue【公民館】&#10;一人当たり面積"/>
        <xdr:cNvSpPr txBox="1"/>
      </xdr:nvSpPr>
      <xdr:spPr>
        <a:xfrm>
          <a:off x="210757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公営住宅と学校施設である。公営住宅については、１８施設のうち１７施設が築後３０年以上を経過しており、さらに築後５０年以上の施設も２１％存在している。今後、施設の老朽化が一層進行することから、長寿命化計画に基づく適切な管理　に努める必要がある。また、学校施設については、小中学校や給食調理場のうち約６５％の施設が築後３０年以上を経過しており、今後更新の必要な施設が増加していくと思われる。近年では耐震基準を満たさない小中学校の耐震化工事を実施しており、中でも老朽化が著しい総社小学校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年度完成予定で建替工事を施工中である。また、平成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年度までには全校の長寿命化計画を策定することとしており、今後はその計画に基づき老朽化対策に取り組んでいく予定である。　　</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139700</xdr:rowOff>
    </xdr:from>
    <xdr:to>
      <xdr:col>5</xdr:col>
      <xdr:colOff>409575</xdr:colOff>
      <xdr:row>40</xdr:row>
      <xdr:rowOff>69850</xdr:rowOff>
    </xdr:to>
    <xdr:sp macro="" textlink="">
      <xdr:nvSpPr>
        <xdr:cNvPr id="64" name="フローチャート : 判断 63"/>
        <xdr:cNvSpPr/>
      </xdr:nvSpPr>
      <xdr:spPr>
        <a:xfrm>
          <a:off x="3746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60977</xdr:rowOff>
    </xdr:from>
    <xdr:ext cx="405111" cy="259045"/>
    <xdr:sp macro="" textlink="">
      <xdr:nvSpPr>
        <xdr:cNvPr id="65" name="n_1aveValue【図書館】&#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29210</xdr:rowOff>
    </xdr:from>
    <xdr:to>
      <xdr:col>5</xdr:col>
      <xdr:colOff>409575</xdr:colOff>
      <xdr:row>38</xdr:row>
      <xdr:rowOff>130810</xdr:rowOff>
    </xdr:to>
    <xdr:sp macro="" textlink="">
      <xdr:nvSpPr>
        <xdr:cNvPr id="71" name="円/楕円 70"/>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2" name="n_1mainValue【図書館】&#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13970</xdr:rowOff>
    </xdr:from>
    <xdr:to>
      <xdr:col>14</xdr:col>
      <xdr:colOff>79375</xdr:colOff>
      <xdr:row>35</xdr:row>
      <xdr:rowOff>115570</xdr:rowOff>
    </xdr:to>
    <xdr:sp macro="" textlink="">
      <xdr:nvSpPr>
        <xdr:cNvPr id="101" name="フローチャート : 判断 100"/>
        <xdr:cNvSpPr/>
      </xdr:nvSpPr>
      <xdr:spPr>
        <a:xfrm>
          <a:off x="9588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132097</xdr:rowOff>
    </xdr:from>
    <xdr:ext cx="469744" cy="259045"/>
    <xdr:sp macro="" textlink="">
      <xdr:nvSpPr>
        <xdr:cNvPr id="102" name="n_1ave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105410</xdr:rowOff>
    </xdr:from>
    <xdr:to>
      <xdr:col>14</xdr:col>
      <xdr:colOff>79375</xdr:colOff>
      <xdr:row>38</xdr:row>
      <xdr:rowOff>35560</xdr:rowOff>
    </xdr:to>
    <xdr:sp macro="" textlink="">
      <xdr:nvSpPr>
        <xdr:cNvPr id="108" name="円/楕円 107"/>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26687</xdr:rowOff>
    </xdr:from>
    <xdr:ext cx="469744" cy="259045"/>
    <xdr:sp macro="" textlink="">
      <xdr:nvSpPr>
        <xdr:cNvPr id="109" name="n_1main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39" name="フローチャート : 判断 138"/>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0"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116078</xdr:rowOff>
    </xdr:from>
    <xdr:to>
      <xdr:col>5</xdr:col>
      <xdr:colOff>409575</xdr:colOff>
      <xdr:row>62</xdr:row>
      <xdr:rowOff>46228</xdr:rowOff>
    </xdr:to>
    <xdr:sp macro="" textlink="">
      <xdr:nvSpPr>
        <xdr:cNvPr id="146" name="円/楕円 145"/>
        <xdr:cNvSpPr/>
      </xdr:nvSpPr>
      <xdr:spPr>
        <a:xfrm>
          <a:off x="3746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37355</xdr:rowOff>
    </xdr:from>
    <xdr:ext cx="405111" cy="259045"/>
    <xdr:sp macro="" textlink="">
      <xdr:nvSpPr>
        <xdr:cNvPr id="147" name="n_1mainValue【体育館・プール】&#10;有形固定資産減価償却率"/>
        <xdr:cNvSpPr txBox="1"/>
      </xdr:nvSpPr>
      <xdr:spPr>
        <a:xfrm>
          <a:off x="3582043"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141224</xdr:rowOff>
    </xdr:from>
    <xdr:to>
      <xdr:col>14</xdr:col>
      <xdr:colOff>79375</xdr:colOff>
      <xdr:row>59</xdr:row>
      <xdr:rowOff>71374</xdr:rowOff>
    </xdr:to>
    <xdr:sp macro="" textlink="">
      <xdr:nvSpPr>
        <xdr:cNvPr id="176" name="フローチャート : 判断 175"/>
        <xdr:cNvSpPr/>
      </xdr:nvSpPr>
      <xdr:spPr>
        <a:xfrm>
          <a:off x="9588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87901</xdr:rowOff>
    </xdr:from>
    <xdr:ext cx="469744" cy="259045"/>
    <xdr:sp macro="" textlink="">
      <xdr:nvSpPr>
        <xdr:cNvPr id="177" name="n_1aveValue【体育館・プール】&#10;一人当たり面積"/>
        <xdr:cNvSpPr txBox="1"/>
      </xdr:nvSpPr>
      <xdr:spPr>
        <a:xfrm>
          <a:off x="93917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102362</xdr:rowOff>
    </xdr:from>
    <xdr:to>
      <xdr:col>14</xdr:col>
      <xdr:colOff>79375</xdr:colOff>
      <xdr:row>60</xdr:row>
      <xdr:rowOff>32512</xdr:rowOff>
    </xdr:to>
    <xdr:sp macro="" textlink="">
      <xdr:nvSpPr>
        <xdr:cNvPr id="183" name="円/楕円 182"/>
        <xdr:cNvSpPr/>
      </xdr:nvSpPr>
      <xdr:spPr>
        <a:xfrm>
          <a:off x="9588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23639</xdr:rowOff>
    </xdr:from>
    <xdr:ext cx="469744" cy="259045"/>
    <xdr:sp macro="" textlink="">
      <xdr:nvSpPr>
        <xdr:cNvPr id="184" name="n_1main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1" name="テキスト ボックス 2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2" name="直線コネクタ 2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3" name="テキスト ボックス 2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4" name="直線コネクタ 2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5" name="テキスト ボックス 2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6" name="直線コネクタ 2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7" name="テキスト ボックス 2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8" name="直線コネクタ 2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9" name="テキスト ボックス 2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0" name="直線コネクタ 2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1" name="テキスト ボックス 2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3" name="テキスト ボックス 2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160020</xdr:rowOff>
    </xdr:from>
    <xdr:to>
      <xdr:col>6</xdr:col>
      <xdr:colOff>510540</xdr:colOff>
      <xdr:row>109</xdr:row>
      <xdr:rowOff>47625</xdr:rowOff>
    </xdr:to>
    <xdr:cxnSp macro="">
      <xdr:nvCxnSpPr>
        <xdr:cNvPr id="225" name="直線コネクタ 224"/>
        <xdr:cNvCxnSpPr/>
      </xdr:nvCxnSpPr>
      <xdr:spPr>
        <a:xfrm flipV="1">
          <a:off x="4634865" y="17476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51452</xdr:rowOff>
    </xdr:from>
    <xdr:ext cx="405111" cy="259045"/>
    <xdr:sp macro="" textlink="">
      <xdr:nvSpPr>
        <xdr:cNvPr id="226" name="【市民会館】&#10;有形固定資産減価償却率最小値テキスト"/>
        <xdr:cNvSpPr txBox="1"/>
      </xdr:nvSpPr>
      <xdr:spPr>
        <a:xfrm>
          <a:off x="4724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109</xdr:row>
      <xdr:rowOff>47625</xdr:rowOff>
    </xdr:from>
    <xdr:to>
      <xdr:col>6</xdr:col>
      <xdr:colOff>600075</xdr:colOff>
      <xdr:row>109</xdr:row>
      <xdr:rowOff>47625</xdr:rowOff>
    </xdr:to>
    <xdr:cxnSp macro="">
      <xdr:nvCxnSpPr>
        <xdr:cNvPr id="227" name="直線コネクタ 226"/>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106697</xdr:rowOff>
    </xdr:from>
    <xdr:ext cx="405111" cy="259045"/>
    <xdr:sp macro="" textlink="">
      <xdr:nvSpPr>
        <xdr:cNvPr id="228" name="【市民会館】&#10;有形固定資産減価償却率最大値テキスト"/>
        <xdr:cNvSpPr txBox="1"/>
      </xdr:nvSpPr>
      <xdr:spPr>
        <a:xfrm>
          <a:off x="4724400"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101</xdr:row>
      <xdr:rowOff>160020</xdr:rowOff>
    </xdr:from>
    <xdr:to>
      <xdr:col>6</xdr:col>
      <xdr:colOff>600075</xdr:colOff>
      <xdr:row>101</xdr:row>
      <xdr:rowOff>160020</xdr:rowOff>
    </xdr:to>
    <xdr:cxnSp macro="">
      <xdr:nvCxnSpPr>
        <xdr:cNvPr id="229" name="直線コネクタ 228"/>
        <xdr:cNvCxnSpPr/>
      </xdr:nvCxnSpPr>
      <xdr:spPr>
        <a:xfrm>
          <a:off x="4546600" y="1747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85741</xdr:rowOff>
    </xdr:from>
    <xdr:ext cx="405111" cy="259045"/>
    <xdr:sp macro="" textlink="">
      <xdr:nvSpPr>
        <xdr:cNvPr id="230" name="【市民会館】&#10;有形固定資産減価償却率平均値テキスト"/>
        <xdr:cNvSpPr txBox="1"/>
      </xdr:nvSpPr>
      <xdr:spPr>
        <a:xfrm>
          <a:off x="47244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31" name="フローチャート : 判断 230"/>
        <xdr:cNvSpPr/>
      </xdr:nvSpPr>
      <xdr:spPr>
        <a:xfrm>
          <a:off x="4584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2" name="フローチャート : 判断 23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23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4" name="テキスト ボックス 2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5" name="テキスト ボックス 2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6" name="テキスト ボックス 2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7" name="テキスト ボックス 2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8" name="テキスト ボックス 2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95886</xdr:rowOff>
    </xdr:from>
    <xdr:to>
      <xdr:col>5</xdr:col>
      <xdr:colOff>409575</xdr:colOff>
      <xdr:row>101</xdr:row>
      <xdr:rowOff>26036</xdr:rowOff>
    </xdr:to>
    <xdr:sp macro="" textlink="">
      <xdr:nvSpPr>
        <xdr:cNvPr id="239" name="円/楕円 238"/>
        <xdr:cNvSpPr/>
      </xdr:nvSpPr>
      <xdr:spPr>
        <a:xfrm>
          <a:off x="3746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42563</xdr:rowOff>
    </xdr:from>
    <xdr:ext cx="405111" cy="259045"/>
    <xdr:sp macro="" textlink="">
      <xdr:nvSpPr>
        <xdr:cNvPr id="240" name="n_1mainValue【市民会館】&#10;有形固定資産減価償却率"/>
        <xdr:cNvSpPr txBox="1"/>
      </xdr:nvSpPr>
      <xdr:spPr>
        <a:xfrm>
          <a:off x="3582043"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1" name="テキスト ボックス 2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2" name="直線コネクタ 2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3" name="テキスト ボックス 2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4" name="直線コネクタ 2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5" name="テキスト ボックス 2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6" name="直線コネクタ 2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7" name="テキスト ボックス 2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8" name="直線コネクタ 2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9" name="テキスト ボックス 2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0" name="直線コネクタ 2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1" name="テキスト ボックス 2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265" name="直線コネクタ 26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6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67" name="直線コネクタ 26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6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69" name="直線コネクタ 26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270"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271" name="フローチャート : 判断 27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72" name="フローチャート : 判断 271"/>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273"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63500</xdr:rowOff>
    </xdr:from>
    <xdr:to>
      <xdr:col>14</xdr:col>
      <xdr:colOff>79375</xdr:colOff>
      <xdr:row>108</xdr:row>
      <xdr:rowOff>165100</xdr:rowOff>
    </xdr:to>
    <xdr:sp macro="" textlink="">
      <xdr:nvSpPr>
        <xdr:cNvPr id="279" name="円/楕円 278"/>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156227</xdr:rowOff>
    </xdr:from>
    <xdr:ext cx="469744" cy="259045"/>
    <xdr:sp macro="" textlink="">
      <xdr:nvSpPr>
        <xdr:cNvPr id="280"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7" name="テキスト ボックス 3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8" name="直線コネクタ 3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9" name="テキスト ボックス 30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0" name="直線コネクタ 3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1" name="テキスト ボックス 3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2" name="直線コネクタ 3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3" name="テキスト ボックス 3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4" name="直線コネクタ 3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5" name="テキスト ボックス 3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19" name="直線コネクタ 31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2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21" name="直線コネクタ 32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3" name="直線コネクタ 32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24"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25" name="フローチャート : 判断 32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326" name="フローチャート : 判断 325"/>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87647</xdr:rowOff>
    </xdr:from>
    <xdr:ext cx="405111" cy="259045"/>
    <xdr:sp macro="" textlink="">
      <xdr:nvSpPr>
        <xdr:cNvPr id="327" name="n_1aveValue【保健センター・保健所】&#10;有形固定資産減価償却率"/>
        <xdr:cNvSpPr txBox="1"/>
      </xdr:nvSpPr>
      <xdr:spPr>
        <a:xfrm>
          <a:off x="15266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118364</xdr:rowOff>
    </xdr:from>
    <xdr:to>
      <xdr:col>22</xdr:col>
      <xdr:colOff>415925</xdr:colOff>
      <xdr:row>59</xdr:row>
      <xdr:rowOff>48514</xdr:rowOff>
    </xdr:to>
    <xdr:sp macro="" textlink="">
      <xdr:nvSpPr>
        <xdr:cNvPr id="333" name="円/楕円 332"/>
        <xdr:cNvSpPr/>
      </xdr:nvSpPr>
      <xdr:spPr>
        <a:xfrm>
          <a:off x="15430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65041</xdr:rowOff>
    </xdr:from>
    <xdr:ext cx="405111" cy="259045"/>
    <xdr:sp macro="" textlink="">
      <xdr:nvSpPr>
        <xdr:cNvPr id="334" name="n_1mainValue【保健センター・保健所】&#10;有形固定資産減価償却率"/>
        <xdr:cNvSpPr txBox="1"/>
      </xdr:nvSpPr>
      <xdr:spPr>
        <a:xfrm>
          <a:off x="15266043"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5" name="直線コネクタ 3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6" name="テキスト ボックス 3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7" name="直線コネクタ 3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8" name="テキスト ボックス 3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49" name="直線コネクタ 3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0" name="テキスト ボックス 3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1" name="直線コネクタ 3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2" name="テキスト ボックス 3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3" name="直線コネクタ 3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4" name="テキスト ボックス 3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356" name="直線コネクタ 355"/>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357"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358" name="直線コネクタ 35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359"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360" name="直線コネクタ 359"/>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361"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362" name="フローチャート : 判断 36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88646</xdr:rowOff>
    </xdr:from>
    <xdr:to>
      <xdr:col>31</xdr:col>
      <xdr:colOff>85725</xdr:colOff>
      <xdr:row>62</xdr:row>
      <xdr:rowOff>18796</xdr:rowOff>
    </xdr:to>
    <xdr:sp macro="" textlink="">
      <xdr:nvSpPr>
        <xdr:cNvPr id="363" name="フローチャート : 判断 362"/>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35323</xdr:rowOff>
    </xdr:from>
    <xdr:ext cx="469744" cy="259045"/>
    <xdr:sp macro="" textlink="">
      <xdr:nvSpPr>
        <xdr:cNvPr id="364"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45212</xdr:rowOff>
    </xdr:from>
    <xdr:to>
      <xdr:col>31</xdr:col>
      <xdr:colOff>85725</xdr:colOff>
      <xdr:row>62</xdr:row>
      <xdr:rowOff>146812</xdr:rowOff>
    </xdr:to>
    <xdr:sp macro="" textlink="">
      <xdr:nvSpPr>
        <xdr:cNvPr id="370" name="円/楕円 369"/>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371" name="n_1main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0" name="テキスト ボックス 3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1" name="直線コネクタ 3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2" name="テキスト ボックス 38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3" name="直線コネクタ 3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4" name="テキスト ボックス 3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5" name="直線コネクタ 3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6" name="テキスト ボックス 3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7" name="直線コネクタ 3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8" name="テキスト ボックス 3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9" name="直線コネクタ 3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0" name="テキスト ボックス 3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1" name="直線コネクタ 3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2" name="テキスト ボックス 3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3" name="直線コネクタ 3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4" name="テキスト ボックス 39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396" name="直線コネクタ 39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39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398" name="直線コネクタ 39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39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00" name="直線コネクタ 39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01"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02" name="フローチャート : 判断 40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21589</xdr:rowOff>
    </xdr:from>
    <xdr:to>
      <xdr:col>22</xdr:col>
      <xdr:colOff>415925</xdr:colOff>
      <xdr:row>83</xdr:row>
      <xdr:rowOff>123189</xdr:rowOff>
    </xdr:to>
    <xdr:sp macro="" textlink="">
      <xdr:nvSpPr>
        <xdr:cNvPr id="403" name="フローチャート : 判断 402"/>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139716</xdr:rowOff>
    </xdr:from>
    <xdr:ext cx="405111" cy="259045"/>
    <xdr:sp macro="" textlink="">
      <xdr:nvSpPr>
        <xdr:cNvPr id="404" name="n_1aveValue【消防施設】&#10;有形固定資産減価償却率"/>
        <xdr:cNvSpPr txBox="1"/>
      </xdr:nvSpPr>
      <xdr:spPr>
        <a:xfrm>
          <a:off x="15266043"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5" name="テキスト ボックス 4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6" name="テキスト ボックス 4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7" name="テキスト ボックス 4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8" name="テキスト ボックス 4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9" name="テキスト ボックス 4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158750</xdr:rowOff>
    </xdr:from>
    <xdr:to>
      <xdr:col>22</xdr:col>
      <xdr:colOff>415925</xdr:colOff>
      <xdr:row>85</xdr:row>
      <xdr:rowOff>88900</xdr:rowOff>
    </xdr:to>
    <xdr:sp macro="" textlink="">
      <xdr:nvSpPr>
        <xdr:cNvPr id="410" name="円/楕円 409"/>
        <xdr:cNvSpPr/>
      </xdr:nvSpPr>
      <xdr:spPr>
        <a:xfrm>
          <a:off x="1543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411" name="n_1mainValue【消防施設】&#10;有形固定資産減価償却率"/>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9" name="正方形/長方形 4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0" name="テキスト ボックス 4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1" name="直線コネクタ 4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2" name="直線コネクタ 4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3" name="テキスト ボックス 4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4" name="直線コネクタ 4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5" name="テキスト ボックス 4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6" name="直線コネクタ 4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7" name="テキスト ボックス 4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8" name="直線コネクタ 4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9" name="テキスト ボックス 4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0" name="直線コネクタ 4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1" name="テキスト ボックス 4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2" name="直線コネクタ 4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3" name="テキスト ボックス 4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37" name="直線コネクタ 43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3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39" name="直線コネクタ 43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1" name="直線コネクタ 44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44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443" name="フローチャート : 判断 44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444" name="フローチャート : 判断 443"/>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445"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166914</xdr:rowOff>
    </xdr:from>
    <xdr:to>
      <xdr:col>31</xdr:col>
      <xdr:colOff>85725</xdr:colOff>
      <xdr:row>81</xdr:row>
      <xdr:rowOff>97064</xdr:rowOff>
    </xdr:to>
    <xdr:sp macro="" textlink="">
      <xdr:nvSpPr>
        <xdr:cNvPr id="451" name="円/楕円 450"/>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452" name="n_1main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4" name="テキスト ボックス 4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110489</xdr:rowOff>
    </xdr:from>
    <xdr:to>
      <xdr:col>23</xdr:col>
      <xdr:colOff>516889</xdr:colOff>
      <xdr:row>107</xdr:row>
      <xdr:rowOff>162742</xdr:rowOff>
    </xdr:to>
    <xdr:cxnSp macro="">
      <xdr:nvCxnSpPr>
        <xdr:cNvPr id="478" name="直線コネクタ 477"/>
        <xdr:cNvCxnSpPr/>
      </xdr:nvCxnSpPr>
      <xdr:spPr>
        <a:xfrm flipV="1">
          <a:off x="16318864" y="17426939"/>
          <a:ext cx="0" cy="108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166569</xdr:rowOff>
    </xdr:from>
    <xdr:ext cx="405111" cy="259045"/>
    <xdr:sp macro="" textlink="">
      <xdr:nvSpPr>
        <xdr:cNvPr id="479" name="【庁舎】&#10;有形固定資産減価償却率最小値テキスト"/>
        <xdr:cNvSpPr txBox="1"/>
      </xdr:nvSpPr>
      <xdr:spPr>
        <a:xfrm>
          <a:off x="164084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162742</xdr:rowOff>
    </xdr:from>
    <xdr:to>
      <xdr:col>23</xdr:col>
      <xdr:colOff>606425</xdr:colOff>
      <xdr:row>107</xdr:row>
      <xdr:rowOff>162742</xdr:rowOff>
    </xdr:to>
    <xdr:cxnSp macro="">
      <xdr:nvCxnSpPr>
        <xdr:cNvPr id="480" name="直線コネクタ 479"/>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57166</xdr:rowOff>
    </xdr:from>
    <xdr:ext cx="405111" cy="259045"/>
    <xdr:sp macro="" textlink="">
      <xdr:nvSpPr>
        <xdr:cNvPr id="481" name="【庁舎】&#10;有形固定資産減価償却率最大値テキスト"/>
        <xdr:cNvSpPr txBox="1"/>
      </xdr:nvSpPr>
      <xdr:spPr>
        <a:xfrm>
          <a:off x="164084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101</xdr:row>
      <xdr:rowOff>110489</xdr:rowOff>
    </xdr:from>
    <xdr:to>
      <xdr:col>23</xdr:col>
      <xdr:colOff>606425</xdr:colOff>
      <xdr:row>101</xdr:row>
      <xdr:rowOff>110489</xdr:rowOff>
    </xdr:to>
    <xdr:cxnSp macro="">
      <xdr:nvCxnSpPr>
        <xdr:cNvPr id="482" name="直線コネクタ 481"/>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5459</xdr:rowOff>
    </xdr:from>
    <xdr:ext cx="405111" cy="259045"/>
    <xdr:sp macro="" textlink="">
      <xdr:nvSpPr>
        <xdr:cNvPr id="483" name="【庁舎】&#10;有形固定資産減価償却率平均値テキスト"/>
        <xdr:cNvSpPr txBox="1"/>
      </xdr:nvSpPr>
      <xdr:spPr>
        <a:xfrm>
          <a:off x="164084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27032</xdr:rowOff>
    </xdr:from>
    <xdr:to>
      <xdr:col>23</xdr:col>
      <xdr:colOff>568325</xdr:colOff>
      <xdr:row>104</xdr:row>
      <xdr:rowOff>128632</xdr:rowOff>
    </xdr:to>
    <xdr:sp macro="" textlink="">
      <xdr:nvSpPr>
        <xdr:cNvPr id="484" name="フローチャート : 判断 483"/>
        <xdr:cNvSpPr/>
      </xdr:nvSpPr>
      <xdr:spPr>
        <a:xfrm>
          <a:off x="16268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485" name="フローチャート : 判断 484"/>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167113</xdr:rowOff>
    </xdr:from>
    <xdr:ext cx="405111" cy="259045"/>
    <xdr:sp macro="" textlink="">
      <xdr:nvSpPr>
        <xdr:cNvPr id="486" name="n_1aveValue【庁舎】&#10;有形固定資産減価償却率"/>
        <xdr:cNvSpPr txBox="1"/>
      </xdr:nvSpPr>
      <xdr:spPr>
        <a:xfrm>
          <a:off x="15266043"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105411</xdr:rowOff>
    </xdr:from>
    <xdr:to>
      <xdr:col>22</xdr:col>
      <xdr:colOff>415925</xdr:colOff>
      <xdr:row>101</xdr:row>
      <xdr:rowOff>35561</xdr:rowOff>
    </xdr:to>
    <xdr:sp macro="" textlink="">
      <xdr:nvSpPr>
        <xdr:cNvPr id="492" name="円/楕円 491"/>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52088</xdr:rowOff>
    </xdr:from>
    <xdr:ext cx="405111" cy="259045"/>
    <xdr:sp macro="" textlink="">
      <xdr:nvSpPr>
        <xdr:cNvPr id="493" name="n_1mainValue【庁舎】&#10;有形固定資産減価償却率"/>
        <xdr:cNvSpPr txBox="1"/>
      </xdr:nvSpPr>
      <xdr:spPr>
        <a:xfrm>
          <a:off x="15266043"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16" name="直線コネクタ 515"/>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17"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18" name="直線コネクタ 517"/>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19"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20" name="直線コネクタ 519"/>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21"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22" name="フローチャート : 判断 521"/>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xdr:rowOff>
    </xdr:from>
    <xdr:to>
      <xdr:col>31</xdr:col>
      <xdr:colOff>85725</xdr:colOff>
      <xdr:row>105</xdr:row>
      <xdr:rowOff>110998</xdr:rowOff>
    </xdr:to>
    <xdr:sp macro="" textlink="">
      <xdr:nvSpPr>
        <xdr:cNvPr id="523" name="フローチャート : 判断 522"/>
        <xdr:cNvSpPr/>
      </xdr:nvSpPr>
      <xdr:spPr>
        <a:xfrm>
          <a:off x="21272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127525</xdr:rowOff>
    </xdr:from>
    <xdr:ext cx="469744" cy="259045"/>
    <xdr:sp macro="" textlink="">
      <xdr:nvSpPr>
        <xdr:cNvPr id="524" name="n_1aveValue【庁舎】&#10;一人当たり面積"/>
        <xdr:cNvSpPr txBox="1"/>
      </xdr:nvSpPr>
      <xdr:spPr>
        <a:xfrm>
          <a:off x="210757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77978</xdr:rowOff>
    </xdr:from>
    <xdr:to>
      <xdr:col>31</xdr:col>
      <xdr:colOff>85725</xdr:colOff>
      <xdr:row>108</xdr:row>
      <xdr:rowOff>8128</xdr:rowOff>
    </xdr:to>
    <xdr:sp macro="" textlink="">
      <xdr:nvSpPr>
        <xdr:cNvPr id="530" name="円/楕円 529"/>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170705</xdr:rowOff>
    </xdr:from>
    <xdr:ext cx="469744" cy="259045"/>
    <xdr:sp macro="" textlink="">
      <xdr:nvSpPr>
        <xdr:cNvPr id="531" name="n_1mainValue【庁舎】&#10;一人当たり面積"/>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市民会館と庁舎である。市民会館については、築後４０年以上を経過しており老朽化が進行している。これまでも大掛かりな改修工事を実施してきたが、今後一層の維持経費増加が懸念される。そのため、公共施設等総合管理計画に基づき今後策定する個別施設計画を活用しながら、効率的かつ健全な施設の管理運営に努める必要がある。　また、庁舎については、特に本庁舎が築後４５年以上を経過しておりかなり老朽が進行している。さらに耐震基準も満たしていない建物であるため、防災拠点としての機能の発揮には不安が大きい。そのため、建替えに向けた計画を進めることとしており、平成３６年度までに新庁舎を完成させる目標である。この建替えにあたっては、他の関連施設との再編、複合化も視野に入れつつ、将来を見据えた効率的な施設の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平均と比較</a:t>
          </a:r>
          <a:r>
            <a:rPr kumimoji="1" lang="ja-JP" altLang="en-US"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高い数値だが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昨年と同値であり直近５年間でも横ばいを継続している。（昨年の類団平均との差は、</a:t>
          </a:r>
          <a:r>
            <a:rPr kumimoji="1" lang="ja-JP" altLang="ja-JP" sz="1100">
              <a:solidFill>
                <a:sysClr val="windowText" lastClr="000000"/>
              </a:solidFill>
              <a:effectLst/>
              <a:latin typeface="+mn-lt"/>
              <a:ea typeface="+mn-ea"/>
              <a:cs typeface="+mn-cs"/>
            </a:rPr>
            <a:t>本市の類型が変更になった影響</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。住民税や固定資産税など市税総額はほぼ横ばい状態にあるが、</a:t>
          </a:r>
          <a:r>
            <a:rPr kumimoji="1" lang="ja-JP" altLang="en-US"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年度は対前年比</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億円）増収となり、企業誘致や人口増加などによるもの</a:t>
          </a:r>
          <a:r>
            <a:rPr kumimoji="1" lang="ja-JP" altLang="ja-JP" sz="1100">
              <a:solidFill>
                <a:sysClr val="windowText" lastClr="000000"/>
              </a:solidFill>
              <a:effectLst/>
              <a:latin typeface="+mn-lt"/>
              <a:ea typeface="+mn-ea"/>
              <a:cs typeface="+mn-cs"/>
            </a:rPr>
            <a:t>と考えられる。引き続き、企業誘致や</a:t>
          </a:r>
          <a:r>
            <a:rPr kumimoji="1" lang="ja-JP" altLang="en-US" sz="1100">
              <a:solidFill>
                <a:sysClr val="windowText" lastClr="000000"/>
              </a:solidFill>
              <a:effectLst/>
              <a:latin typeface="+mn-lt"/>
              <a:ea typeface="+mn-ea"/>
              <a:cs typeface="+mn-cs"/>
            </a:rPr>
            <a:t>人口増の関連施策を推進するとともに、</a:t>
          </a:r>
          <a:r>
            <a:rPr kumimoji="1" lang="ja-JP" altLang="ja-JP" sz="1100">
              <a:solidFill>
                <a:sysClr val="windowText" lastClr="000000"/>
              </a:solidFill>
              <a:effectLst/>
              <a:latin typeface="+mn-lt"/>
              <a:ea typeface="+mn-ea"/>
              <a:cs typeface="+mn-cs"/>
            </a:rPr>
            <a:t>税収等の徴収率向上を図</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、歳入の確保に努める。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157692</xdr:rowOff>
    </xdr:from>
    <xdr:to>
      <xdr:col>6</xdr:col>
      <xdr:colOff>50800</xdr:colOff>
      <xdr:row>39</xdr:row>
      <xdr:rowOff>87842</xdr:rowOff>
    </xdr:to>
    <xdr:sp macro="" textlink="">
      <xdr:nvSpPr>
        <xdr:cNvPr id="72" name="フローチャート : 判断 71"/>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73" name="テキスト ボックス 72"/>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15875</xdr:rowOff>
    </xdr:to>
    <xdr:cxnSp macro="">
      <xdr:nvCxnSpPr>
        <xdr:cNvPr id="74" name="直線コネクタ 73"/>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15875</xdr:rowOff>
    </xdr:to>
    <xdr:cxnSp macro="">
      <xdr:nvCxnSpPr>
        <xdr:cNvPr id="77" name="直線コネクタ 76"/>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歳出は対前年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、歳入</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同</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であり、歳</a:t>
          </a:r>
          <a:r>
            <a:rPr kumimoji="1" lang="ja-JP" altLang="en-US" sz="1100">
              <a:solidFill>
                <a:sysClr val="windowText" lastClr="000000"/>
              </a:solidFill>
              <a:effectLst/>
              <a:latin typeface="+mn-lt"/>
              <a:ea typeface="+mn-ea"/>
              <a:cs typeface="+mn-cs"/>
            </a:rPr>
            <a:t>出以上</a:t>
          </a:r>
          <a:r>
            <a:rPr kumimoji="1" lang="ja-JP" altLang="ja-JP" sz="1100">
              <a:solidFill>
                <a:sysClr val="windowText" lastClr="000000"/>
              </a:solidFill>
              <a:effectLst/>
              <a:latin typeface="+mn-lt"/>
              <a:ea typeface="+mn-ea"/>
              <a:cs typeface="+mn-cs"/>
            </a:rPr>
            <a:t>に歳</a:t>
          </a:r>
          <a:r>
            <a:rPr kumimoji="1" lang="ja-JP" altLang="en-US" sz="1100">
              <a:solidFill>
                <a:sysClr val="windowText" lastClr="000000"/>
              </a:solidFill>
              <a:effectLst/>
              <a:latin typeface="+mn-lt"/>
              <a:ea typeface="+mn-ea"/>
              <a:cs typeface="+mn-cs"/>
            </a:rPr>
            <a:t>入</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減った</a:t>
          </a:r>
          <a:r>
            <a:rPr kumimoji="1" lang="ja-JP" altLang="ja-JP" sz="1100">
              <a:solidFill>
                <a:sysClr val="windowText" lastClr="000000"/>
              </a:solidFill>
              <a:effectLst/>
              <a:latin typeface="+mn-lt"/>
              <a:ea typeface="+mn-ea"/>
              <a:cs typeface="+mn-cs"/>
            </a:rPr>
            <a:t>ため、比率が上昇した。</a:t>
          </a:r>
          <a:r>
            <a:rPr kumimoji="1" lang="ja-JP" altLang="en-US" sz="1100">
              <a:solidFill>
                <a:sysClr val="windowText" lastClr="000000"/>
              </a:solidFill>
              <a:effectLst/>
              <a:latin typeface="+mn-lt"/>
              <a:ea typeface="+mn-ea"/>
              <a:cs typeface="+mn-cs"/>
            </a:rPr>
            <a:t>歳入の減は約</a:t>
          </a:r>
          <a:r>
            <a:rPr kumimoji="1" lang="en-US" altLang="ja-JP" sz="1100">
              <a:solidFill>
                <a:sysClr val="windowText" lastClr="000000"/>
              </a:solidFill>
              <a:effectLst/>
              <a:latin typeface="+mn-lt"/>
              <a:ea typeface="+mn-ea"/>
              <a:cs typeface="+mn-cs"/>
            </a:rPr>
            <a:t>3.2</a:t>
          </a:r>
          <a:r>
            <a:rPr kumimoji="1" lang="ja-JP" altLang="en-US" sz="1100">
              <a:solidFill>
                <a:sysClr val="windowText" lastClr="000000"/>
              </a:solidFill>
              <a:effectLst/>
              <a:latin typeface="+mn-lt"/>
              <a:ea typeface="+mn-ea"/>
              <a:cs typeface="+mn-cs"/>
            </a:rPr>
            <a:t>億円であるが、これは地方消費税交付金や普通交付税、臨時財政対策債の減額が要因である。一方で、臨時財政対策債を除いた数値では前年より改善が見られる。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、歳入面で</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交付税の縮減により厳しい財政状況が予測されるため、企業誘致の推進や定住促進による税収確保</a:t>
          </a:r>
          <a:r>
            <a:rPr kumimoji="1" lang="ja-JP" altLang="en-US" sz="1100">
              <a:solidFill>
                <a:sysClr val="windowText" lastClr="000000"/>
              </a:solidFill>
              <a:effectLst/>
              <a:latin typeface="+mn-lt"/>
              <a:ea typeface="+mn-ea"/>
              <a:cs typeface="+mn-cs"/>
            </a:rPr>
            <a:t>が必要であり、また歳出では、</a:t>
          </a:r>
          <a:r>
            <a:rPr kumimoji="1" lang="ja-JP" altLang="ja-JP" sz="1100">
              <a:solidFill>
                <a:sysClr val="windowText" lastClr="000000"/>
              </a:solidFill>
              <a:effectLst/>
              <a:latin typeface="+mn-lt"/>
              <a:ea typeface="+mn-ea"/>
              <a:cs typeface="+mn-cs"/>
            </a:rPr>
            <a:t>健康増進や介護予防など一層の取組強化による社会保障費の抑制</a:t>
          </a:r>
          <a:r>
            <a:rPr kumimoji="1" lang="ja-JP" altLang="en-US" sz="1100">
              <a:solidFill>
                <a:sysClr val="windowText" lastClr="000000"/>
              </a:solidFill>
              <a:effectLst/>
              <a:latin typeface="+mn-lt"/>
              <a:ea typeface="+mn-ea"/>
              <a:cs typeface="+mn-cs"/>
            </a:rPr>
            <a:t>を行うとともに、</a:t>
          </a:r>
          <a:r>
            <a:rPr kumimoji="1" lang="ja-JP" altLang="ja-JP" sz="1100">
              <a:solidFill>
                <a:sysClr val="windowText" lastClr="000000"/>
              </a:solidFill>
              <a:effectLst/>
              <a:latin typeface="+mn-lt"/>
              <a:ea typeface="+mn-ea"/>
              <a:cs typeface="+mn-cs"/>
            </a:rPr>
            <a:t>公共施設や公有財産の適切な管理運営を徹底し、より効率的</a:t>
          </a:r>
          <a:r>
            <a:rPr kumimoji="1" lang="ja-JP" altLang="en-US" sz="1100">
              <a:solidFill>
                <a:sysClr val="windowText" lastClr="000000"/>
              </a:solidFill>
              <a:effectLst/>
              <a:latin typeface="+mn-lt"/>
              <a:ea typeface="+mn-ea"/>
              <a:cs typeface="+mn-cs"/>
            </a:rPr>
            <a:t>かつ弾力性のある</a:t>
          </a:r>
          <a:r>
            <a:rPr kumimoji="1" lang="ja-JP" altLang="ja-JP" sz="1100">
              <a:solidFill>
                <a:sysClr val="windowText" lastClr="000000"/>
              </a:solidFill>
              <a:effectLst/>
              <a:latin typeface="+mn-lt"/>
              <a:ea typeface="+mn-ea"/>
              <a:cs typeface="+mn-cs"/>
            </a:rPr>
            <a:t>財政運営に努める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130387</xdr:rowOff>
    </xdr:to>
    <xdr:cxnSp macro="">
      <xdr:nvCxnSpPr>
        <xdr:cNvPr id="131" name="直線コネクタ 130"/>
        <xdr:cNvCxnSpPr/>
      </xdr:nvCxnSpPr>
      <xdr:spPr>
        <a:xfrm>
          <a:off x="4114800" y="1085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57996</xdr:rowOff>
    </xdr:to>
    <xdr:cxnSp macro="">
      <xdr:nvCxnSpPr>
        <xdr:cNvPr id="134" name="直線コネクタ 133"/>
        <xdr:cNvCxnSpPr/>
      </xdr:nvCxnSpPr>
      <xdr:spPr>
        <a:xfrm>
          <a:off x="3225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62</xdr:row>
      <xdr:rowOff>165100</xdr:rowOff>
    </xdr:to>
    <xdr:cxnSp macro="">
      <xdr:nvCxnSpPr>
        <xdr:cNvPr id="137" name="直線コネクタ 136"/>
        <xdr:cNvCxnSpPr/>
      </xdr:nvCxnSpPr>
      <xdr:spPr>
        <a:xfrm flipV="1">
          <a:off x="2336800" y="1075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62</xdr:row>
      <xdr:rowOff>165100</xdr:rowOff>
    </xdr:to>
    <xdr:cxnSp macro="">
      <xdr:nvCxnSpPr>
        <xdr:cNvPr id="140" name="直線コネクタ 139"/>
        <xdr:cNvCxnSpPr/>
      </xdr:nvCxnSpPr>
      <xdr:spPr>
        <a:xfrm>
          <a:off x="14478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2" name="円/楕円 151"/>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3" name="テキスト ボックス 152"/>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4" name="円/楕円 153"/>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5" name="テキスト ボックス 154"/>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決算額の減少と人口の増加により数値が減少し、一方で類似団体の平均値が上昇したため平均値より</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万円低い値になった。</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すべてが減少しているが、特に人件費の約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億円の減と物件費の約</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億円の減が要因である。人件費の減は退職手当であるが、</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、前年の</a:t>
          </a:r>
          <a:r>
            <a:rPr kumimoji="1" lang="ja-JP" altLang="ja-JP" sz="1100">
              <a:solidFill>
                <a:sysClr val="windowText" lastClr="000000"/>
              </a:solidFill>
              <a:effectLst/>
              <a:latin typeface="+mn-lt"/>
              <a:ea typeface="+mn-ea"/>
              <a:cs typeface="+mn-cs"/>
            </a:rPr>
            <a:t>小学校の教科書改訂やＯＡ機器リース更新、プレミアム商品券事業など臨時的経費</a:t>
          </a:r>
          <a:r>
            <a:rPr kumimoji="1" lang="ja-JP" altLang="en-US" sz="1100">
              <a:solidFill>
                <a:sysClr val="windowText" lastClr="000000"/>
              </a:solidFill>
              <a:effectLst/>
              <a:latin typeface="+mn-lt"/>
              <a:ea typeface="+mn-ea"/>
              <a:cs typeface="+mn-cs"/>
            </a:rPr>
            <a:t>が減額</a:t>
          </a:r>
          <a:r>
            <a:rPr kumimoji="1" lang="ja-JP" altLang="ja-JP" sz="1100">
              <a:solidFill>
                <a:sysClr val="windowText" lastClr="000000"/>
              </a:solidFill>
              <a:effectLst/>
              <a:latin typeface="+mn-lt"/>
              <a:ea typeface="+mn-ea"/>
              <a:cs typeface="+mn-cs"/>
            </a:rPr>
            <a:t>したためである。今後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公共施設全般にわたり耐用年数の経過による維持補修費の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が見込まれるが、長寿命化計画や総合管理計画等に基づき適切な維持管理に努め、費用の平準化とコスト削減を図っていく。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87978</xdr:rowOff>
    </xdr:from>
    <xdr:to>
      <xdr:col>7</xdr:col>
      <xdr:colOff>152400</xdr:colOff>
      <xdr:row>83</xdr:row>
      <xdr:rowOff>116619</xdr:rowOff>
    </xdr:to>
    <xdr:cxnSp macro="">
      <xdr:nvCxnSpPr>
        <xdr:cNvPr id="194" name="直線コネクタ 193"/>
        <xdr:cNvCxnSpPr/>
      </xdr:nvCxnSpPr>
      <xdr:spPr>
        <a:xfrm flipV="1">
          <a:off x="4114800" y="14318328"/>
          <a:ext cx="8382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74408</xdr:rowOff>
    </xdr:from>
    <xdr:to>
      <xdr:col>6</xdr:col>
      <xdr:colOff>0</xdr:colOff>
      <xdr:row>83</xdr:row>
      <xdr:rowOff>116619</xdr:rowOff>
    </xdr:to>
    <xdr:cxnSp macro="">
      <xdr:nvCxnSpPr>
        <xdr:cNvPr id="197" name="直線コネクタ 196"/>
        <xdr:cNvCxnSpPr/>
      </xdr:nvCxnSpPr>
      <xdr:spPr>
        <a:xfrm>
          <a:off x="3225800" y="14304758"/>
          <a:ext cx="889000" cy="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70662</xdr:rowOff>
    </xdr:from>
    <xdr:to>
      <xdr:col>6</xdr:col>
      <xdr:colOff>50800</xdr:colOff>
      <xdr:row>84</xdr:row>
      <xdr:rowOff>812</xdr:rowOff>
    </xdr:to>
    <xdr:sp macro="" textlink="">
      <xdr:nvSpPr>
        <xdr:cNvPr id="198" name="フローチャート : 判断 197"/>
        <xdr:cNvSpPr/>
      </xdr:nvSpPr>
      <xdr:spPr>
        <a:xfrm>
          <a:off x="4064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157039</xdr:rowOff>
    </xdr:from>
    <xdr:ext cx="736600" cy="259045"/>
    <xdr:sp macro="" textlink="">
      <xdr:nvSpPr>
        <xdr:cNvPr id="199" name="テキスト ボックス 198"/>
        <xdr:cNvSpPr txBox="1"/>
      </xdr:nvSpPr>
      <xdr:spPr>
        <a:xfrm>
          <a:off x="3733800" y="1438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74408</xdr:rowOff>
    </xdr:from>
    <xdr:to>
      <xdr:col>4</xdr:col>
      <xdr:colOff>482600</xdr:colOff>
      <xdr:row>83</xdr:row>
      <xdr:rowOff>96673</xdr:rowOff>
    </xdr:to>
    <xdr:cxnSp macro="">
      <xdr:nvCxnSpPr>
        <xdr:cNvPr id="200" name="直線コネクタ 199"/>
        <xdr:cNvCxnSpPr/>
      </xdr:nvCxnSpPr>
      <xdr:spPr>
        <a:xfrm flipV="1">
          <a:off x="2336800" y="14304758"/>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76290</xdr:rowOff>
    </xdr:from>
    <xdr:to>
      <xdr:col>3</xdr:col>
      <xdr:colOff>279400</xdr:colOff>
      <xdr:row>83</xdr:row>
      <xdr:rowOff>96673</xdr:rowOff>
    </xdr:to>
    <xdr:cxnSp macro="">
      <xdr:nvCxnSpPr>
        <xdr:cNvPr id="203" name="直線コネクタ 202"/>
        <xdr:cNvCxnSpPr/>
      </xdr:nvCxnSpPr>
      <xdr:spPr>
        <a:xfrm>
          <a:off x="1447800" y="14306640"/>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37178</xdr:rowOff>
    </xdr:from>
    <xdr:to>
      <xdr:col>7</xdr:col>
      <xdr:colOff>203200</xdr:colOff>
      <xdr:row>83</xdr:row>
      <xdr:rowOff>138778</xdr:rowOff>
    </xdr:to>
    <xdr:sp macro="" textlink="">
      <xdr:nvSpPr>
        <xdr:cNvPr id="213" name="円/楕円 212"/>
        <xdr:cNvSpPr/>
      </xdr:nvSpPr>
      <xdr:spPr>
        <a:xfrm>
          <a:off x="4902200" y="142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53705</xdr:rowOff>
    </xdr:from>
    <xdr:ext cx="762000" cy="259045"/>
    <xdr:sp macro="" textlink="">
      <xdr:nvSpPr>
        <xdr:cNvPr id="214" name="人件費・物件費等の状況該当値テキスト"/>
        <xdr:cNvSpPr txBox="1"/>
      </xdr:nvSpPr>
      <xdr:spPr>
        <a:xfrm>
          <a:off x="5041900" y="141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65819</xdr:rowOff>
    </xdr:from>
    <xdr:to>
      <xdr:col>6</xdr:col>
      <xdr:colOff>50800</xdr:colOff>
      <xdr:row>83</xdr:row>
      <xdr:rowOff>167419</xdr:rowOff>
    </xdr:to>
    <xdr:sp macro="" textlink="">
      <xdr:nvSpPr>
        <xdr:cNvPr id="215" name="円/楕円 214"/>
        <xdr:cNvSpPr/>
      </xdr:nvSpPr>
      <xdr:spPr>
        <a:xfrm>
          <a:off x="4064000" y="142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6146</xdr:rowOff>
    </xdr:from>
    <xdr:ext cx="736600" cy="259045"/>
    <xdr:sp macro="" textlink="">
      <xdr:nvSpPr>
        <xdr:cNvPr id="216" name="テキスト ボックス 215"/>
        <xdr:cNvSpPr txBox="1"/>
      </xdr:nvSpPr>
      <xdr:spPr>
        <a:xfrm>
          <a:off x="3733800" y="1406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23608</xdr:rowOff>
    </xdr:from>
    <xdr:to>
      <xdr:col>4</xdr:col>
      <xdr:colOff>533400</xdr:colOff>
      <xdr:row>83</xdr:row>
      <xdr:rowOff>125208</xdr:rowOff>
    </xdr:to>
    <xdr:sp macro="" textlink="">
      <xdr:nvSpPr>
        <xdr:cNvPr id="217" name="円/楕円 216"/>
        <xdr:cNvSpPr/>
      </xdr:nvSpPr>
      <xdr:spPr>
        <a:xfrm>
          <a:off x="3175000" y="14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135385</xdr:rowOff>
    </xdr:from>
    <xdr:ext cx="762000" cy="259045"/>
    <xdr:sp macro="" textlink="">
      <xdr:nvSpPr>
        <xdr:cNvPr id="218" name="テキスト ボックス 217"/>
        <xdr:cNvSpPr txBox="1"/>
      </xdr:nvSpPr>
      <xdr:spPr>
        <a:xfrm>
          <a:off x="2844800" y="140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45873</xdr:rowOff>
    </xdr:from>
    <xdr:to>
      <xdr:col>3</xdr:col>
      <xdr:colOff>330200</xdr:colOff>
      <xdr:row>83</xdr:row>
      <xdr:rowOff>147473</xdr:rowOff>
    </xdr:to>
    <xdr:sp macro="" textlink="">
      <xdr:nvSpPr>
        <xdr:cNvPr id="219" name="円/楕円 218"/>
        <xdr:cNvSpPr/>
      </xdr:nvSpPr>
      <xdr:spPr>
        <a:xfrm>
          <a:off x="2286000" y="142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157650</xdr:rowOff>
    </xdr:from>
    <xdr:ext cx="762000" cy="259045"/>
    <xdr:sp macro="" textlink="">
      <xdr:nvSpPr>
        <xdr:cNvPr id="220" name="テキスト ボックス 219"/>
        <xdr:cNvSpPr txBox="1"/>
      </xdr:nvSpPr>
      <xdr:spPr>
        <a:xfrm>
          <a:off x="1955800" y="1404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25490</xdr:rowOff>
    </xdr:from>
    <xdr:to>
      <xdr:col>2</xdr:col>
      <xdr:colOff>127000</xdr:colOff>
      <xdr:row>83</xdr:row>
      <xdr:rowOff>127090</xdr:rowOff>
    </xdr:to>
    <xdr:sp macro="" textlink="">
      <xdr:nvSpPr>
        <xdr:cNvPr id="221" name="円/楕円 220"/>
        <xdr:cNvSpPr/>
      </xdr:nvSpPr>
      <xdr:spPr>
        <a:xfrm>
          <a:off x="1397000" y="142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137267</xdr:rowOff>
    </xdr:from>
    <xdr:ext cx="762000" cy="259045"/>
    <xdr:sp macro="" textlink="">
      <xdr:nvSpPr>
        <xdr:cNvPr id="222" name="テキスト ボックス 221"/>
        <xdr:cNvSpPr txBox="1"/>
      </xdr:nvSpPr>
      <xdr:spPr>
        <a:xfrm>
          <a:off x="1066800" y="140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30843</xdr:rowOff>
    </xdr:to>
    <xdr:cxnSp macro="">
      <xdr:nvCxnSpPr>
        <xdr:cNvPr id="258" name="直線コネクタ 257"/>
        <xdr:cNvCxnSpPr/>
      </xdr:nvCxnSpPr>
      <xdr:spPr>
        <a:xfrm flipV="1">
          <a:off x="16179800" y="143522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30843</xdr:rowOff>
    </xdr:to>
    <xdr:cxnSp macro="">
      <xdr:nvCxnSpPr>
        <xdr:cNvPr id="261" name="直線コネクタ 260"/>
        <xdr:cNvCxnSpPr/>
      </xdr:nvCxnSpPr>
      <xdr:spPr>
        <a:xfrm>
          <a:off x="15290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2" name="フローチャート :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30843</xdr:rowOff>
    </xdr:to>
    <xdr:cxnSp macro="">
      <xdr:nvCxnSpPr>
        <xdr:cNvPr id="264" name="直線コネクタ 263"/>
        <xdr:cNvCxnSpPr/>
      </xdr:nvCxnSpPr>
      <xdr:spPr>
        <a:xfrm>
          <a:off x="14401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88</xdr:row>
      <xdr:rowOff>160866</xdr:rowOff>
    </xdr:to>
    <xdr:cxnSp macro="">
      <xdr:nvCxnSpPr>
        <xdr:cNvPr id="267" name="直線コネクタ 266"/>
        <xdr:cNvCxnSpPr/>
      </xdr:nvCxnSpPr>
      <xdr:spPr>
        <a:xfrm flipV="1">
          <a:off x="13512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2" name="テキスト ボックス 281"/>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3" name="円/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4" name="テキスト ボックス 283"/>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これまで体育施設や老人福祉施設</a:t>
          </a:r>
          <a:r>
            <a:rPr kumimoji="1" lang="ja-JP" altLang="en-US" sz="1100">
              <a:solidFill>
                <a:sysClr val="windowText" lastClr="000000"/>
              </a:solidFill>
              <a:effectLst/>
              <a:latin typeface="+mn-lt"/>
              <a:ea typeface="+mn-ea"/>
              <a:cs typeface="+mn-cs"/>
            </a:rPr>
            <a:t>、児童福祉施設</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民間委託推進のほか、退職者の非補充など人員削減に努めており、類似団体とほぼ同水準で推移している。今後も職員適正化計画に基づき、適正な定員管理に努める。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141454</xdr:rowOff>
    </xdr:from>
    <xdr:to>
      <xdr:col>24</xdr:col>
      <xdr:colOff>558800</xdr:colOff>
      <xdr:row>60</xdr:row>
      <xdr:rowOff>143752</xdr:rowOff>
    </xdr:to>
    <xdr:cxnSp macro="">
      <xdr:nvCxnSpPr>
        <xdr:cNvPr id="323" name="直線コネクタ 322"/>
        <xdr:cNvCxnSpPr/>
      </xdr:nvCxnSpPr>
      <xdr:spPr>
        <a:xfrm>
          <a:off x="16179800" y="1042845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141454</xdr:rowOff>
    </xdr:from>
    <xdr:to>
      <xdr:col>23</xdr:col>
      <xdr:colOff>406400</xdr:colOff>
      <xdr:row>60</xdr:row>
      <xdr:rowOff>144901</xdr:rowOff>
    </xdr:to>
    <xdr:cxnSp macro="">
      <xdr:nvCxnSpPr>
        <xdr:cNvPr id="326" name="直線コネクタ 325"/>
        <xdr:cNvCxnSpPr/>
      </xdr:nvCxnSpPr>
      <xdr:spPr>
        <a:xfrm flipV="1">
          <a:off x="15290800" y="10428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66524</xdr:rowOff>
    </xdr:from>
    <xdr:to>
      <xdr:col>23</xdr:col>
      <xdr:colOff>457200</xdr:colOff>
      <xdr:row>60</xdr:row>
      <xdr:rowOff>168124</xdr:rowOff>
    </xdr:to>
    <xdr:sp macro="" textlink="">
      <xdr:nvSpPr>
        <xdr:cNvPr id="327" name="フローチャート : 判断 326"/>
        <xdr:cNvSpPr/>
      </xdr:nvSpPr>
      <xdr:spPr>
        <a:xfrm>
          <a:off x="16129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6851</xdr:rowOff>
    </xdr:from>
    <xdr:ext cx="736600" cy="259045"/>
    <xdr:sp macro="" textlink="">
      <xdr:nvSpPr>
        <xdr:cNvPr id="328" name="テキスト ボックス 327"/>
        <xdr:cNvSpPr txBox="1"/>
      </xdr:nvSpPr>
      <xdr:spPr>
        <a:xfrm>
          <a:off x="15798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147199</xdr:rowOff>
    </xdr:to>
    <xdr:cxnSp macro="">
      <xdr:nvCxnSpPr>
        <xdr:cNvPr id="329" name="直線コネクタ 328"/>
        <xdr:cNvCxnSpPr/>
      </xdr:nvCxnSpPr>
      <xdr:spPr>
        <a:xfrm flipV="1">
          <a:off x="14401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150646</xdr:rowOff>
    </xdr:to>
    <xdr:cxnSp macro="">
      <xdr:nvCxnSpPr>
        <xdr:cNvPr id="332" name="直線コネクタ 331"/>
        <xdr:cNvCxnSpPr/>
      </xdr:nvCxnSpPr>
      <xdr:spPr>
        <a:xfrm flipV="1">
          <a:off x="13512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92952</xdr:rowOff>
    </xdr:from>
    <xdr:to>
      <xdr:col>24</xdr:col>
      <xdr:colOff>609600</xdr:colOff>
      <xdr:row>61</xdr:row>
      <xdr:rowOff>23102</xdr:rowOff>
    </xdr:to>
    <xdr:sp macro="" textlink="">
      <xdr:nvSpPr>
        <xdr:cNvPr id="342" name="円/楕円 341"/>
        <xdr:cNvSpPr/>
      </xdr:nvSpPr>
      <xdr:spPr>
        <a:xfrm>
          <a:off x="169672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109479</xdr:rowOff>
    </xdr:from>
    <xdr:ext cx="762000" cy="259045"/>
    <xdr:sp macro="" textlink="">
      <xdr:nvSpPr>
        <xdr:cNvPr id="343" name="定員管理の状況該当値テキスト"/>
        <xdr:cNvSpPr txBox="1"/>
      </xdr:nvSpPr>
      <xdr:spPr>
        <a:xfrm>
          <a:off x="17106900" y="102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90654</xdr:rowOff>
    </xdr:from>
    <xdr:to>
      <xdr:col>23</xdr:col>
      <xdr:colOff>457200</xdr:colOff>
      <xdr:row>61</xdr:row>
      <xdr:rowOff>20804</xdr:rowOff>
    </xdr:to>
    <xdr:sp macro="" textlink="">
      <xdr:nvSpPr>
        <xdr:cNvPr id="344" name="円/楕円 343"/>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5581</xdr:rowOff>
    </xdr:from>
    <xdr:ext cx="736600" cy="259045"/>
    <xdr:sp macro="" textlink="">
      <xdr:nvSpPr>
        <xdr:cNvPr id="345" name="テキスト ボックス 344"/>
        <xdr:cNvSpPr txBox="1"/>
      </xdr:nvSpPr>
      <xdr:spPr>
        <a:xfrm>
          <a:off x="15798800" y="1046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6" name="円/楕円 345"/>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9028</xdr:rowOff>
    </xdr:from>
    <xdr:ext cx="762000" cy="259045"/>
    <xdr:sp macro="" textlink="">
      <xdr:nvSpPr>
        <xdr:cNvPr id="347" name="テキスト ボックス 346"/>
        <xdr:cNvSpPr txBox="1"/>
      </xdr:nvSpPr>
      <xdr:spPr>
        <a:xfrm>
          <a:off x="14909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8" name="円/楕円 347"/>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11326</xdr:rowOff>
    </xdr:from>
    <xdr:ext cx="762000" cy="259045"/>
    <xdr:sp macro="" textlink="">
      <xdr:nvSpPr>
        <xdr:cNvPr id="349" name="テキスト ボックス 348"/>
        <xdr:cNvSpPr txBox="1"/>
      </xdr:nvSpPr>
      <xdr:spPr>
        <a:xfrm>
          <a:off x="14020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50" name="円/楕円 349"/>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51" name="テキスト ボックス 350"/>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年度まで複数の大型事業を計画していることから、適切な償還計画により事業進捗の調整を図るなど、過度な地方債発行を避け公債費負担の平準化に努める。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64008</xdr:rowOff>
    </xdr:to>
    <xdr:cxnSp macro="">
      <xdr:nvCxnSpPr>
        <xdr:cNvPr id="383" name="直線コネクタ 382"/>
        <xdr:cNvCxnSpPr/>
      </xdr:nvCxnSpPr>
      <xdr:spPr>
        <a:xfrm flipV="1">
          <a:off x="16179800" y="72069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150876</xdr:rowOff>
    </xdr:to>
    <xdr:cxnSp macro="">
      <xdr:nvCxnSpPr>
        <xdr:cNvPr id="386" name="直線コネクタ 385"/>
        <xdr:cNvCxnSpPr/>
      </xdr:nvCxnSpPr>
      <xdr:spPr>
        <a:xfrm flipV="1">
          <a:off x="15290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105156</xdr:rowOff>
    </xdr:from>
    <xdr:to>
      <xdr:col>23</xdr:col>
      <xdr:colOff>457200</xdr:colOff>
      <xdr:row>41</xdr:row>
      <xdr:rowOff>35306</xdr:rowOff>
    </xdr:to>
    <xdr:sp macro="" textlink="">
      <xdr:nvSpPr>
        <xdr:cNvPr id="387" name="フローチャート : 判断 386"/>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88" name="テキスト ボックス 387"/>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114554</xdr:rowOff>
    </xdr:to>
    <xdr:cxnSp macro="">
      <xdr:nvCxnSpPr>
        <xdr:cNvPr id="389" name="直線コネクタ 388"/>
        <xdr:cNvCxnSpPr/>
      </xdr:nvCxnSpPr>
      <xdr:spPr>
        <a:xfrm flipV="1">
          <a:off x="14401800" y="73517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126492</xdr:rowOff>
    </xdr:to>
    <xdr:cxnSp macro="">
      <xdr:nvCxnSpPr>
        <xdr:cNvPr id="392" name="直線コネクタ 391"/>
        <xdr:cNvCxnSpPr/>
      </xdr:nvCxnSpPr>
      <xdr:spPr>
        <a:xfrm flipV="1">
          <a:off x="13512800" y="748690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402" name="円/楕円 401"/>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403"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4" name="円/楕円 403"/>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5" name="テキスト ボックス 40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6" name="円/楕円 405"/>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7" name="テキスト ボックス 406"/>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8" name="円/楕円 407"/>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9" name="テキスト ボックス 408"/>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10" name="円/楕円 409"/>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11" name="テキスト ボックス 410"/>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よりやや高めで推移しているものの、改善傾向にある。これは公営企業債等償還に充てる繰入見込額の減、退職手当負担見込額の減、一般会計等地方債現在高の減による要因のほか、地方債償還に充当可能な財源として財政調整基金等の増</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よるものである。しかし、</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は大規模事業にかかる借入の償還が本格化するため数値は上昇する見込みであるため、今後も事業の優先度を厳しく精査し、新たな地方債発行を抑制するよう努めていく。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99737</xdr:rowOff>
    </xdr:from>
    <xdr:to>
      <xdr:col>24</xdr:col>
      <xdr:colOff>558800</xdr:colOff>
      <xdr:row>15</xdr:row>
      <xdr:rowOff>154432</xdr:rowOff>
    </xdr:to>
    <xdr:cxnSp macro="">
      <xdr:nvCxnSpPr>
        <xdr:cNvPr id="445" name="直線コネクタ 444"/>
        <xdr:cNvCxnSpPr/>
      </xdr:nvCxnSpPr>
      <xdr:spPr>
        <a:xfrm flipV="1">
          <a:off x="16179800" y="2671487"/>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154432</xdr:rowOff>
    </xdr:from>
    <xdr:to>
      <xdr:col>23</xdr:col>
      <xdr:colOff>406400</xdr:colOff>
      <xdr:row>16</xdr:row>
      <xdr:rowOff>121327</xdr:rowOff>
    </xdr:to>
    <xdr:cxnSp macro="">
      <xdr:nvCxnSpPr>
        <xdr:cNvPr id="448" name="直線コネクタ 447"/>
        <xdr:cNvCxnSpPr/>
      </xdr:nvCxnSpPr>
      <xdr:spPr>
        <a:xfrm flipV="1">
          <a:off x="15290800" y="2726182"/>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121327</xdr:rowOff>
    </xdr:from>
    <xdr:to>
      <xdr:col>22</xdr:col>
      <xdr:colOff>203200</xdr:colOff>
      <xdr:row>17</xdr:row>
      <xdr:rowOff>10202</xdr:rowOff>
    </xdr:to>
    <xdr:cxnSp macro="">
      <xdr:nvCxnSpPr>
        <xdr:cNvPr id="451" name="直線コネクタ 450"/>
        <xdr:cNvCxnSpPr/>
      </xdr:nvCxnSpPr>
      <xdr:spPr>
        <a:xfrm flipV="1">
          <a:off x="14401800" y="28645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45593</xdr:rowOff>
    </xdr:to>
    <xdr:cxnSp macro="">
      <xdr:nvCxnSpPr>
        <xdr:cNvPr id="454" name="直線コネクタ 453"/>
        <xdr:cNvCxnSpPr/>
      </xdr:nvCxnSpPr>
      <xdr:spPr>
        <a:xfrm flipV="1">
          <a:off x="13512800" y="292485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48937</xdr:rowOff>
    </xdr:from>
    <xdr:to>
      <xdr:col>24</xdr:col>
      <xdr:colOff>609600</xdr:colOff>
      <xdr:row>15</xdr:row>
      <xdr:rowOff>150537</xdr:rowOff>
    </xdr:to>
    <xdr:sp macro="" textlink="">
      <xdr:nvSpPr>
        <xdr:cNvPr id="464" name="円/楕円 463"/>
        <xdr:cNvSpPr/>
      </xdr:nvSpPr>
      <xdr:spPr>
        <a:xfrm>
          <a:off x="169672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21014</xdr:rowOff>
    </xdr:from>
    <xdr:ext cx="762000" cy="259045"/>
    <xdr:sp macro="" textlink="">
      <xdr:nvSpPr>
        <xdr:cNvPr id="465" name="将来負担の状況該当値テキスト"/>
        <xdr:cNvSpPr txBox="1"/>
      </xdr:nvSpPr>
      <xdr:spPr>
        <a:xfrm>
          <a:off x="17106900" y="259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103632</xdr:rowOff>
    </xdr:from>
    <xdr:to>
      <xdr:col>23</xdr:col>
      <xdr:colOff>457200</xdr:colOff>
      <xdr:row>16</xdr:row>
      <xdr:rowOff>33782</xdr:rowOff>
    </xdr:to>
    <xdr:sp macro="" textlink="">
      <xdr:nvSpPr>
        <xdr:cNvPr id="466" name="円/楕円 465"/>
        <xdr:cNvSpPr/>
      </xdr:nvSpPr>
      <xdr:spPr>
        <a:xfrm>
          <a:off x="16129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18559</xdr:rowOff>
    </xdr:from>
    <xdr:ext cx="736600" cy="259045"/>
    <xdr:sp macro="" textlink="">
      <xdr:nvSpPr>
        <xdr:cNvPr id="467" name="テキスト ボックス 466"/>
        <xdr:cNvSpPr txBox="1"/>
      </xdr:nvSpPr>
      <xdr:spPr>
        <a:xfrm>
          <a:off x="15798800" y="276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70527</xdr:rowOff>
    </xdr:from>
    <xdr:to>
      <xdr:col>22</xdr:col>
      <xdr:colOff>254000</xdr:colOff>
      <xdr:row>17</xdr:row>
      <xdr:rowOff>677</xdr:rowOff>
    </xdr:to>
    <xdr:sp macro="" textlink="">
      <xdr:nvSpPr>
        <xdr:cNvPr id="468" name="円/楕円 467"/>
        <xdr:cNvSpPr/>
      </xdr:nvSpPr>
      <xdr:spPr>
        <a:xfrm>
          <a:off x="15240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156904</xdr:rowOff>
    </xdr:from>
    <xdr:ext cx="762000" cy="259045"/>
    <xdr:sp macro="" textlink="">
      <xdr:nvSpPr>
        <xdr:cNvPr id="469" name="テキスト ボックス 468"/>
        <xdr:cNvSpPr txBox="1"/>
      </xdr:nvSpPr>
      <xdr:spPr>
        <a:xfrm>
          <a:off x="14909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130852</xdr:rowOff>
    </xdr:from>
    <xdr:to>
      <xdr:col>21</xdr:col>
      <xdr:colOff>50800</xdr:colOff>
      <xdr:row>17</xdr:row>
      <xdr:rowOff>61002</xdr:rowOff>
    </xdr:to>
    <xdr:sp macro="" textlink="">
      <xdr:nvSpPr>
        <xdr:cNvPr id="470" name="円/楕円 469"/>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45779</xdr:rowOff>
    </xdr:from>
    <xdr:ext cx="762000" cy="259045"/>
    <xdr:sp macro="" textlink="">
      <xdr:nvSpPr>
        <xdr:cNvPr id="471" name="テキスト ボックス 470"/>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166243</xdr:rowOff>
    </xdr:from>
    <xdr:to>
      <xdr:col>19</xdr:col>
      <xdr:colOff>533400</xdr:colOff>
      <xdr:row>17</xdr:row>
      <xdr:rowOff>96393</xdr:rowOff>
    </xdr:to>
    <xdr:sp macro="" textlink="">
      <xdr:nvSpPr>
        <xdr:cNvPr id="472" name="円/楕円 471"/>
        <xdr:cNvSpPr/>
      </xdr:nvSpPr>
      <xdr:spPr>
        <a:xfrm>
          <a:off x="13462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81170</xdr:rowOff>
    </xdr:from>
    <xdr:ext cx="762000" cy="259045"/>
    <xdr:sp macro="" textlink="">
      <xdr:nvSpPr>
        <xdr:cNvPr id="473" name="テキスト ボックス 472"/>
        <xdr:cNvSpPr txBox="1"/>
      </xdr:nvSpPr>
      <xdr:spPr>
        <a:xfrm>
          <a:off x="13131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経常的な人件費はほぼ前年同額であるが、数値は</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a:t>
          </a:r>
          <a:r>
            <a:rPr kumimoji="1" lang="ja-JP" altLang="en-US" sz="1100">
              <a:solidFill>
                <a:sysClr val="windowText" lastClr="000000"/>
              </a:solidFill>
              <a:effectLst/>
              <a:latin typeface="+mn-lt"/>
              <a:ea typeface="+mn-ea"/>
              <a:cs typeface="+mn-cs"/>
            </a:rPr>
            <a:t>れは地方消費税交付金や普通交付税等の経常一般財源の減少が要因となっている。</a:t>
          </a:r>
          <a:r>
            <a:rPr kumimoji="1" lang="ja-JP" altLang="ja-JP" sz="1100">
              <a:solidFill>
                <a:sysClr val="windowText" lastClr="000000"/>
              </a:solidFill>
              <a:effectLst/>
              <a:latin typeface="+mn-lt"/>
              <a:ea typeface="+mn-ea"/>
              <a:cs typeface="+mn-cs"/>
            </a:rPr>
            <a:t>今後も定員適正化計画に基づき、適正な定員管理に努め、人件費の抑制を図る。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31750</xdr:rowOff>
    </xdr:to>
    <xdr:cxnSp macro="">
      <xdr:nvCxnSpPr>
        <xdr:cNvPr id="66" name="直線コネクタ 65"/>
        <xdr:cNvCxnSpPr/>
      </xdr:nvCxnSpPr>
      <xdr:spPr>
        <a:xfrm>
          <a:off x="3987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85090</xdr:rowOff>
    </xdr:to>
    <xdr:cxnSp macro="">
      <xdr:nvCxnSpPr>
        <xdr:cNvPr id="69" name="直線コネクタ 68"/>
        <xdr:cNvCxnSpPr/>
      </xdr:nvCxnSpPr>
      <xdr:spPr>
        <a:xfrm flipV="1">
          <a:off x="3098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2" name="直線コネクタ 71"/>
        <xdr:cNvCxnSpPr/>
      </xdr:nvCxnSpPr>
      <xdr:spPr>
        <a:xfrm>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85090</xdr:rowOff>
    </xdr:to>
    <xdr:cxnSp macro="">
      <xdr:nvCxnSpPr>
        <xdr:cNvPr id="75" name="直線コネクタ 74"/>
        <xdr:cNvCxnSpPr/>
      </xdr:nvCxnSpPr>
      <xdr:spPr>
        <a:xfrm flipV="1">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前年度からほぼ同水準だが、</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ポイントだけ上昇している。</a:t>
          </a:r>
          <a:r>
            <a:rPr kumimoji="1" lang="ja-JP" altLang="en-US" sz="1100">
              <a:solidFill>
                <a:sysClr val="windowText" lastClr="000000"/>
              </a:solidFill>
              <a:effectLst/>
              <a:latin typeface="+mn-lt"/>
              <a:ea typeface="+mn-ea"/>
              <a:cs typeface="+mn-cs"/>
            </a:rPr>
            <a:t>しかし、経常経費の額は減少しており、</a:t>
          </a:r>
          <a:r>
            <a:rPr kumimoji="1" lang="ja-JP" altLang="ja-JP" sz="1100">
              <a:solidFill>
                <a:sysClr val="windowText" lastClr="000000"/>
              </a:solidFill>
              <a:effectLst/>
              <a:latin typeface="+mn-lt"/>
              <a:ea typeface="+mn-ea"/>
              <a:cs typeface="+mn-cs"/>
            </a:rPr>
            <a:t>この</a:t>
          </a:r>
          <a:r>
            <a:rPr kumimoji="1" lang="ja-JP" altLang="en-US" sz="1100">
              <a:solidFill>
                <a:sysClr val="windowText" lastClr="000000"/>
              </a:solidFill>
              <a:effectLst/>
              <a:latin typeface="+mn-lt"/>
              <a:ea typeface="+mn-ea"/>
              <a:cs typeface="+mn-cs"/>
            </a:rPr>
            <a:t>ポイント上昇の</a:t>
          </a:r>
          <a:r>
            <a:rPr kumimoji="1" lang="ja-JP" altLang="ja-JP" sz="1100">
              <a:solidFill>
                <a:sysClr val="windowText" lastClr="000000"/>
              </a:solidFill>
              <a:effectLst/>
              <a:latin typeface="+mn-lt"/>
              <a:ea typeface="+mn-ea"/>
              <a:cs typeface="+mn-cs"/>
            </a:rPr>
            <a:t>要因は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地方消費税交付金や普通交付税等の経常一般財源の減少が</a:t>
          </a:r>
          <a:r>
            <a:rPr kumimoji="1" lang="ja-JP" altLang="en-US" sz="1100">
              <a:solidFill>
                <a:sysClr val="windowText" lastClr="000000"/>
              </a:solidFill>
              <a:effectLst/>
              <a:latin typeface="+mn-lt"/>
              <a:ea typeface="+mn-ea"/>
              <a:cs typeface="+mn-cs"/>
            </a:rPr>
            <a:t>考えられる</a:t>
          </a:r>
          <a:r>
            <a:rPr kumimoji="1" lang="ja-JP" altLang="ja-JP" sz="1100">
              <a:solidFill>
                <a:sysClr val="windowText" lastClr="000000"/>
              </a:solidFill>
              <a:effectLst/>
              <a:latin typeface="+mn-lt"/>
              <a:ea typeface="+mn-ea"/>
              <a:cs typeface="+mn-cs"/>
            </a:rPr>
            <a:t>。類似団体平均より</a:t>
          </a:r>
          <a:r>
            <a:rPr kumimoji="1" lang="ja-JP" altLang="en-US" sz="1100">
              <a:solidFill>
                <a:sysClr val="windowText" lastClr="000000"/>
              </a:solidFill>
              <a:effectLst/>
              <a:latin typeface="+mn-lt"/>
              <a:ea typeface="+mn-ea"/>
              <a:cs typeface="+mn-cs"/>
            </a:rPr>
            <a:t>は若干</a:t>
          </a:r>
          <a:r>
            <a:rPr kumimoji="1" lang="ja-JP" altLang="ja-JP" sz="1100">
              <a:solidFill>
                <a:sysClr val="windowText" lastClr="000000"/>
              </a:solidFill>
              <a:effectLst/>
              <a:latin typeface="+mn-lt"/>
              <a:ea typeface="+mn-ea"/>
              <a:cs typeface="+mn-cs"/>
            </a:rPr>
            <a:t>低い水準であるが、上昇傾向を回避するため引き続き経費全般にわたり低コスト化に努める。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53521</xdr:rowOff>
    </xdr:to>
    <xdr:cxnSp macro="">
      <xdr:nvCxnSpPr>
        <xdr:cNvPr id="129" name="直線コネクタ 128"/>
        <xdr:cNvCxnSpPr/>
      </xdr:nvCxnSpPr>
      <xdr:spPr>
        <a:xfrm>
          <a:off x="15671800" y="261874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15</xdr:row>
      <xdr:rowOff>46990</xdr:rowOff>
    </xdr:to>
    <xdr:cxnSp macro="">
      <xdr:nvCxnSpPr>
        <xdr:cNvPr id="132" name="直線コネクタ 131"/>
        <xdr:cNvCxnSpPr/>
      </xdr:nvCxnSpPr>
      <xdr:spPr>
        <a:xfrm>
          <a:off x="14782800" y="2599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33" name="フローチャート :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27396</xdr:rowOff>
    </xdr:from>
    <xdr:to>
      <xdr:col>21</xdr:col>
      <xdr:colOff>361950</xdr:colOff>
      <xdr:row>15</xdr:row>
      <xdr:rowOff>46990</xdr:rowOff>
    </xdr:to>
    <xdr:cxnSp macro="">
      <xdr:nvCxnSpPr>
        <xdr:cNvPr id="135" name="直線コネクタ 134"/>
        <xdr:cNvCxnSpPr/>
      </xdr:nvCxnSpPr>
      <xdr:spPr>
        <a:xfrm flipV="1">
          <a:off x="13893800" y="2599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46990</xdr:rowOff>
    </xdr:to>
    <xdr:cxnSp macro="">
      <xdr:nvCxnSpPr>
        <xdr:cNvPr id="138" name="直線コネクタ 137"/>
        <xdr:cNvCxnSpPr/>
      </xdr:nvCxnSpPr>
      <xdr:spPr>
        <a:xfrm>
          <a:off x="13004800" y="2566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50" name="円/楕円 149"/>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51" name="テキスト ボックス 150"/>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52" name="円/楕円 151"/>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53" name="テキスト ボックス 152"/>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4" name="円/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ポイント上昇しているが、この要因としては障がい福祉サービス給付費など障がい児・者をはじめ</a:t>
          </a:r>
          <a:r>
            <a:rPr kumimoji="1" lang="ja-JP" altLang="en-US" sz="1100">
              <a:solidFill>
                <a:sysClr val="windowText" lastClr="000000"/>
              </a:solidFill>
              <a:effectLst/>
              <a:latin typeface="+mn-lt"/>
              <a:ea typeface="+mn-ea"/>
              <a:cs typeface="+mn-cs"/>
            </a:rPr>
            <a:t>、子どもから</a:t>
          </a:r>
          <a:r>
            <a:rPr kumimoji="1" lang="ja-JP" altLang="ja-JP" sz="1100">
              <a:solidFill>
                <a:sysClr val="windowText" lastClr="000000"/>
              </a:solidFill>
              <a:effectLst/>
              <a:latin typeface="+mn-lt"/>
              <a:ea typeface="+mn-ea"/>
              <a:cs typeface="+mn-cs"/>
            </a:rPr>
            <a:t>高齢者に至るまで様々な福祉施策の推進によるもの</a:t>
          </a:r>
          <a:r>
            <a:rPr kumimoji="1" lang="ja-JP" altLang="en-US" sz="1100">
              <a:solidFill>
                <a:sysClr val="windowText" lastClr="000000"/>
              </a:solidFill>
              <a:effectLst/>
              <a:latin typeface="+mn-lt"/>
              <a:ea typeface="+mn-ea"/>
              <a:cs typeface="+mn-cs"/>
            </a:rPr>
            <a:t>と考えられる</a:t>
          </a:r>
          <a:r>
            <a:rPr kumimoji="1" lang="ja-JP" altLang="ja-JP" sz="1100">
              <a:solidFill>
                <a:sysClr val="windowText" lastClr="000000"/>
              </a:solidFill>
              <a:effectLst/>
              <a:latin typeface="+mn-lt"/>
              <a:ea typeface="+mn-ea"/>
              <a:cs typeface="+mn-cs"/>
            </a:rPr>
            <a:t>。扶助費は今後も増幅する見込みであるため、資格審査等の適正化や施設利用のルールづくりなど、過度な財政圧迫に歯止めをかけるよう努める。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92710</xdr:rowOff>
    </xdr:to>
    <xdr:cxnSp macro="">
      <xdr:nvCxnSpPr>
        <xdr:cNvPr id="190" name="直線コネクタ 189"/>
        <xdr:cNvCxnSpPr/>
      </xdr:nvCxnSpPr>
      <xdr:spPr>
        <a:xfrm>
          <a:off x="3987800" y="9415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157480</xdr:rowOff>
    </xdr:to>
    <xdr:cxnSp macro="">
      <xdr:nvCxnSpPr>
        <xdr:cNvPr id="193" name="直線コネクタ 192"/>
        <xdr:cNvCxnSpPr/>
      </xdr:nvCxnSpPr>
      <xdr:spPr>
        <a:xfrm>
          <a:off x="3098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144780</xdr:rowOff>
    </xdr:from>
    <xdr:to>
      <xdr:col>5</xdr:col>
      <xdr:colOff>600075</xdr:colOff>
      <xdr:row>55</xdr:row>
      <xdr:rowOff>74930</xdr:rowOff>
    </xdr:to>
    <xdr:sp macro="" textlink="">
      <xdr:nvSpPr>
        <xdr:cNvPr id="194" name="フローチャート : 判断 193"/>
        <xdr:cNvSpPr/>
      </xdr:nvSpPr>
      <xdr:spPr>
        <a:xfrm>
          <a:off x="3937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59707</xdr:rowOff>
    </xdr:from>
    <xdr:ext cx="736600" cy="259045"/>
    <xdr:sp macro="" textlink="">
      <xdr:nvSpPr>
        <xdr:cNvPr id="195" name="テキスト ボックス 194"/>
        <xdr:cNvSpPr txBox="1"/>
      </xdr:nvSpPr>
      <xdr:spPr>
        <a:xfrm>
          <a:off x="3606800" y="94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66040</xdr:rowOff>
    </xdr:from>
    <xdr:to>
      <xdr:col>4</xdr:col>
      <xdr:colOff>346075</xdr:colOff>
      <xdr:row>54</xdr:row>
      <xdr:rowOff>111760</xdr:rowOff>
    </xdr:to>
    <xdr:cxnSp macro="">
      <xdr:nvCxnSpPr>
        <xdr:cNvPr id="196" name="直線コネクタ 195"/>
        <xdr:cNvCxnSpPr/>
      </xdr:nvCxnSpPr>
      <xdr:spPr>
        <a:xfrm>
          <a:off x="2209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66040</xdr:rowOff>
    </xdr:from>
    <xdr:to>
      <xdr:col>3</xdr:col>
      <xdr:colOff>142875</xdr:colOff>
      <xdr:row>54</xdr:row>
      <xdr:rowOff>111760</xdr:rowOff>
    </xdr:to>
    <xdr:cxnSp macro="">
      <xdr:nvCxnSpPr>
        <xdr:cNvPr id="199" name="直線コネクタ 198"/>
        <xdr:cNvCxnSpPr/>
      </xdr:nvCxnSpPr>
      <xdr:spPr>
        <a:xfrm flipV="1">
          <a:off x="1320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9" name="円/楕円 20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13987</xdr:rowOff>
    </xdr:from>
    <xdr:ext cx="762000" cy="259045"/>
    <xdr:sp macro="" textlink="">
      <xdr:nvSpPr>
        <xdr:cNvPr id="210"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106680</xdr:rowOff>
    </xdr:from>
    <xdr:to>
      <xdr:col>5</xdr:col>
      <xdr:colOff>600075</xdr:colOff>
      <xdr:row>55</xdr:row>
      <xdr:rowOff>36830</xdr:rowOff>
    </xdr:to>
    <xdr:sp macro="" textlink="">
      <xdr:nvSpPr>
        <xdr:cNvPr id="211" name="円/楕円 210"/>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47007</xdr:rowOff>
    </xdr:from>
    <xdr:ext cx="736600" cy="259045"/>
    <xdr:sp macro="" textlink="">
      <xdr:nvSpPr>
        <xdr:cNvPr id="212" name="テキスト ボックス 211"/>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60960</xdr:rowOff>
    </xdr:from>
    <xdr:to>
      <xdr:col>4</xdr:col>
      <xdr:colOff>396875</xdr:colOff>
      <xdr:row>54</xdr:row>
      <xdr:rowOff>162560</xdr:rowOff>
    </xdr:to>
    <xdr:sp macro="" textlink="">
      <xdr:nvSpPr>
        <xdr:cNvPr id="213" name="円/楕円 212"/>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1287</xdr:rowOff>
    </xdr:from>
    <xdr:ext cx="762000" cy="259045"/>
    <xdr:sp macro="" textlink="">
      <xdr:nvSpPr>
        <xdr:cNvPr id="214" name="テキスト ボックス 213"/>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xdr:rowOff>
    </xdr:from>
    <xdr:to>
      <xdr:col>3</xdr:col>
      <xdr:colOff>193675</xdr:colOff>
      <xdr:row>54</xdr:row>
      <xdr:rowOff>116840</xdr:rowOff>
    </xdr:to>
    <xdr:sp macro="" textlink="">
      <xdr:nvSpPr>
        <xdr:cNvPr id="215" name="円/楕円 214"/>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127017</xdr:rowOff>
    </xdr:from>
    <xdr:ext cx="762000" cy="259045"/>
    <xdr:sp macro="" textlink="">
      <xdr:nvSpPr>
        <xdr:cNvPr id="216" name="テキスト ボックス 215"/>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7" name="円/楕円 216"/>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1287</xdr:rowOff>
    </xdr:from>
    <xdr:ext cx="762000" cy="259045"/>
    <xdr:sp macro="" textlink="">
      <xdr:nvSpPr>
        <xdr:cNvPr id="218" name="テキスト ボックス 217"/>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前年度から</a:t>
          </a:r>
          <a:r>
            <a:rPr kumimoji="1" lang="en-US" altLang="ja-JP" sz="1100" baseline="0">
              <a:solidFill>
                <a:sysClr val="windowText" lastClr="000000"/>
              </a:solidFill>
              <a:effectLst/>
              <a:latin typeface="+mn-lt"/>
              <a:ea typeface="+mn-ea"/>
              <a:cs typeface="+mn-cs"/>
            </a:rPr>
            <a:t>0.4</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しているが、この要因としては、</a:t>
          </a:r>
          <a:r>
            <a:rPr kumimoji="1" lang="ja-JP" altLang="en-US" sz="1100" baseline="0">
              <a:solidFill>
                <a:sysClr val="windowText" lastClr="000000"/>
              </a:solidFill>
              <a:effectLst/>
              <a:latin typeface="+mn-lt"/>
              <a:ea typeface="+mn-ea"/>
              <a:cs typeface="+mn-cs"/>
            </a:rPr>
            <a:t>公共下水道費特別会計や</a:t>
          </a:r>
          <a:r>
            <a:rPr kumimoji="1" lang="ja-JP" altLang="ja-JP" sz="1100" baseline="0">
              <a:solidFill>
                <a:sysClr val="windowText" lastClr="000000"/>
              </a:solidFill>
              <a:effectLst/>
              <a:latin typeface="+mn-lt"/>
              <a:ea typeface="+mn-ea"/>
              <a:cs typeface="+mn-cs"/>
            </a:rPr>
            <a:t>国民健康保険特別会計</a:t>
          </a:r>
          <a:r>
            <a:rPr kumimoji="1" lang="ja-JP" altLang="en-US" sz="1100" baseline="0">
              <a:solidFill>
                <a:sysClr val="windowText" lastClr="000000"/>
              </a:solidFill>
              <a:effectLst/>
              <a:latin typeface="+mn-lt"/>
              <a:ea typeface="+mn-ea"/>
              <a:cs typeface="+mn-cs"/>
            </a:rPr>
            <a:t>、介護保険</a:t>
          </a:r>
          <a:r>
            <a:rPr kumimoji="1" lang="ja-JP" altLang="ja-JP" sz="1100" baseline="0">
              <a:solidFill>
                <a:sysClr val="windowText" lastClr="000000"/>
              </a:solidFill>
              <a:effectLst/>
              <a:latin typeface="+mn-lt"/>
              <a:ea typeface="+mn-ea"/>
              <a:cs typeface="+mn-cs"/>
            </a:rPr>
            <a:t>特別会計など他会計への繰出金の</a:t>
          </a:r>
          <a:r>
            <a:rPr kumimoji="1" lang="ja-JP" altLang="en-US" sz="1100" baseline="0">
              <a:solidFill>
                <a:sysClr val="windowText" lastClr="000000"/>
              </a:solidFill>
              <a:effectLst/>
              <a:latin typeface="+mn-lt"/>
              <a:ea typeface="+mn-ea"/>
              <a:cs typeface="+mn-cs"/>
            </a:rPr>
            <a:t>減</a:t>
          </a:r>
          <a:r>
            <a:rPr kumimoji="1" lang="ja-JP" altLang="ja-JP" sz="1100" baseline="0">
              <a:solidFill>
                <a:sysClr val="windowText" lastClr="000000"/>
              </a:solidFill>
              <a:effectLst/>
              <a:latin typeface="+mn-lt"/>
              <a:ea typeface="+mn-ea"/>
              <a:cs typeface="+mn-cs"/>
            </a:rPr>
            <a:t>が主なものである。引き続き、経費の増加抑制に取り組むとともに、制度運営の適正化を図るなど、普通会計の負担を減少させるよう努める。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58420</xdr:rowOff>
    </xdr:to>
    <xdr:cxnSp macro="">
      <xdr:nvCxnSpPr>
        <xdr:cNvPr id="251" name="直線コネクタ 250"/>
        <xdr:cNvCxnSpPr/>
      </xdr:nvCxnSpPr>
      <xdr:spPr>
        <a:xfrm flipV="1">
          <a:off x="15671800" y="997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58420</xdr:rowOff>
    </xdr:to>
    <xdr:cxnSp macro="">
      <xdr:nvCxnSpPr>
        <xdr:cNvPr id="254" name="直線コネクタ 253"/>
        <xdr:cNvCxnSpPr/>
      </xdr:nvCxnSpPr>
      <xdr:spPr>
        <a:xfrm>
          <a:off x="14782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6" name="テキスト ボックス 25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20320</xdr:rowOff>
    </xdr:to>
    <xdr:cxnSp macro="">
      <xdr:nvCxnSpPr>
        <xdr:cNvPr id="257" name="直線コネクタ 256"/>
        <xdr:cNvCxnSpPr/>
      </xdr:nvCxnSpPr>
      <xdr:spPr>
        <a:xfrm flipV="1">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35560</xdr:rowOff>
    </xdr:to>
    <xdr:cxnSp macro="">
      <xdr:nvCxnSpPr>
        <xdr:cNvPr id="260" name="直線コネクタ 259"/>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しているが、この要因としては、</a:t>
          </a:r>
          <a:r>
            <a:rPr kumimoji="1" lang="ja-JP" altLang="en-US" sz="1100">
              <a:solidFill>
                <a:sysClr val="windowText" lastClr="000000"/>
              </a:solidFill>
              <a:effectLst/>
              <a:latin typeface="+mn-lt"/>
              <a:ea typeface="+mn-ea"/>
              <a:cs typeface="+mn-cs"/>
            </a:rPr>
            <a:t>プレミアム商品券事業の減</a:t>
          </a:r>
          <a:r>
            <a:rPr kumimoji="1" lang="ja-JP" altLang="ja-JP" sz="1100">
              <a:solidFill>
                <a:sysClr val="windowText" lastClr="000000"/>
              </a:solidFill>
              <a:effectLst/>
              <a:latin typeface="+mn-lt"/>
              <a:ea typeface="+mn-ea"/>
              <a:cs typeface="+mn-cs"/>
            </a:rPr>
            <a:t>が主なものであ</a:t>
          </a:r>
          <a:r>
            <a:rPr kumimoji="1" lang="ja-JP" altLang="en-US" sz="1100">
              <a:solidFill>
                <a:sysClr val="windowText" lastClr="000000"/>
              </a:solidFill>
              <a:effectLst/>
              <a:latin typeface="+mn-lt"/>
              <a:ea typeface="+mn-ea"/>
              <a:cs typeface="+mn-cs"/>
            </a:rPr>
            <a:t>り、今後は同水準で推移する見込みである。しかし、</a:t>
          </a:r>
          <a:r>
            <a:rPr kumimoji="1" lang="ja-JP" altLang="ja-JP" sz="1100">
              <a:solidFill>
                <a:sysClr val="windowText" lastClr="000000"/>
              </a:solidFill>
              <a:effectLst/>
              <a:latin typeface="+mn-lt"/>
              <a:ea typeface="+mn-ea"/>
              <a:cs typeface="+mn-cs"/>
            </a:rPr>
            <a:t>関係団体等への補助</a:t>
          </a:r>
          <a:r>
            <a:rPr kumimoji="1" lang="ja-JP" altLang="en-US" sz="1100">
              <a:solidFill>
                <a:sysClr val="windowText" lastClr="000000"/>
              </a:solidFill>
              <a:effectLst/>
              <a:latin typeface="+mn-lt"/>
              <a:ea typeface="+mn-ea"/>
              <a:cs typeface="+mn-cs"/>
            </a:rPr>
            <a:t>金</a:t>
          </a:r>
          <a:r>
            <a:rPr kumimoji="1" lang="ja-JP" altLang="ja-JP" sz="1100">
              <a:solidFill>
                <a:sysClr val="windowText" lastClr="000000"/>
              </a:solidFill>
              <a:effectLst/>
              <a:latin typeface="+mn-lt"/>
              <a:ea typeface="+mn-ea"/>
              <a:cs typeface="+mn-cs"/>
            </a:rPr>
            <a:t>支出等も増幅</a:t>
          </a:r>
          <a:r>
            <a:rPr kumimoji="1" lang="ja-JP" altLang="en-US" sz="1100">
              <a:solidFill>
                <a:sysClr val="windowText" lastClr="000000"/>
              </a:solidFill>
              <a:effectLst/>
              <a:latin typeface="+mn-lt"/>
              <a:ea typeface="+mn-ea"/>
              <a:cs typeface="+mn-cs"/>
            </a:rPr>
            <a:t>の懸念も</a:t>
          </a:r>
          <a:r>
            <a:rPr kumimoji="1" lang="ja-JP" altLang="ja-JP" sz="1100">
              <a:solidFill>
                <a:sysClr val="windowText" lastClr="000000"/>
              </a:solidFill>
              <a:effectLst/>
              <a:latin typeface="+mn-lt"/>
              <a:ea typeface="+mn-ea"/>
              <a:cs typeface="+mn-cs"/>
            </a:rPr>
            <a:t>あるため、今後も事業効果や金額の精査に重点をおき、経費節減に努める。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86995</xdr:rowOff>
    </xdr:to>
    <xdr:cxnSp macro="">
      <xdr:nvCxnSpPr>
        <xdr:cNvPr id="307" name="直線コネクタ 306"/>
        <xdr:cNvCxnSpPr/>
      </xdr:nvCxnSpPr>
      <xdr:spPr>
        <a:xfrm flipV="1">
          <a:off x="15671800" y="63449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144145</xdr:rowOff>
    </xdr:from>
    <xdr:to>
      <xdr:col>22</xdr:col>
      <xdr:colOff>565150</xdr:colOff>
      <xdr:row>37</xdr:row>
      <xdr:rowOff>86995</xdr:rowOff>
    </xdr:to>
    <xdr:cxnSp macro="">
      <xdr:nvCxnSpPr>
        <xdr:cNvPr id="310" name="直線コネクタ 309"/>
        <xdr:cNvCxnSpPr/>
      </xdr:nvCxnSpPr>
      <xdr:spPr>
        <a:xfrm>
          <a:off x="14782800" y="63163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2" name="テキスト ボックス 311"/>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144145</xdr:rowOff>
    </xdr:from>
    <xdr:to>
      <xdr:col>21</xdr:col>
      <xdr:colOff>361950</xdr:colOff>
      <xdr:row>36</xdr:row>
      <xdr:rowOff>149860</xdr:rowOff>
    </xdr:to>
    <xdr:cxnSp macro="">
      <xdr:nvCxnSpPr>
        <xdr:cNvPr id="313" name="直線コネクタ 312"/>
        <xdr:cNvCxnSpPr/>
      </xdr:nvCxnSpPr>
      <xdr:spPr>
        <a:xfrm flipV="1">
          <a:off x="13893800" y="6316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149860</xdr:rowOff>
    </xdr:to>
    <xdr:cxnSp macro="">
      <xdr:nvCxnSpPr>
        <xdr:cNvPr id="316" name="直線コネクタ 315"/>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7"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36195</xdr:rowOff>
    </xdr:from>
    <xdr:to>
      <xdr:col>22</xdr:col>
      <xdr:colOff>615950</xdr:colOff>
      <xdr:row>37</xdr:row>
      <xdr:rowOff>137795</xdr:rowOff>
    </xdr:to>
    <xdr:sp macro="" textlink="">
      <xdr:nvSpPr>
        <xdr:cNvPr id="328" name="円/楕円 327"/>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29" name="テキスト ボックス 328"/>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93345</xdr:rowOff>
    </xdr:from>
    <xdr:to>
      <xdr:col>21</xdr:col>
      <xdr:colOff>412750</xdr:colOff>
      <xdr:row>37</xdr:row>
      <xdr:rowOff>23495</xdr:rowOff>
    </xdr:to>
    <xdr:sp macro="" textlink="">
      <xdr:nvSpPr>
        <xdr:cNvPr id="330" name="円/楕円 329"/>
        <xdr:cNvSpPr/>
      </xdr:nvSpPr>
      <xdr:spPr>
        <a:xfrm>
          <a:off x="14732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33672</xdr:rowOff>
    </xdr:from>
    <xdr:ext cx="762000" cy="259045"/>
    <xdr:sp macro="" textlink="">
      <xdr:nvSpPr>
        <xdr:cNvPr id="331" name="テキスト ボックス 330"/>
        <xdr:cNvSpPr txBox="1"/>
      </xdr:nvSpPr>
      <xdr:spPr>
        <a:xfrm>
          <a:off x="14401800" y="60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4" name="円/楕円 333"/>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5" name="テキスト ボックス 33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依然として高い水準にあると言え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a:t>
          </a:r>
          <a:r>
            <a:rPr kumimoji="1" lang="ja-JP" altLang="en-US" sz="1100">
              <a:solidFill>
                <a:sysClr val="windowText" lastClr="000000"/>
              </a:solidFill>
              <a:effectLst/>
              <a:latin typeface="+mn-lt"/>
              <a:ea typeface="+mn-ea"/>
              <a:cs typeface="+mn-cs"/>
            </a:rPr>
            <a:t>数年以内に</a:t>
          </a:r>
          <a:r>
            <a:rPr kumimoji="1" lang="ja-JP" altLang="ja-JP" sz="1100">
              <a:solidFill>
                <a:sysClr val="windowText" lastClr="000000"/>
              </a:solidFill>
              <a:effectLst/>
              <a:latin typeface="+mn-lt"/>
              <a:ea typeface="+mn-ea"/>
              <a:cs typeface="+mn-cs"/>
            </a:rPr>
            <a:t>複数の大型事業を計画していることから、適切な償還計画により事業進捗の調整を図るなど、過度な地方債発行を避け公債費負担の平準化に努める。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109038</xdr:rowOff>
    </xdr:from>
    <xdr:to>
      <xdr:col>7</xdr:col>
      <xdr:colOff>15875</xdr:colOff>
      <xdr:row>77</xdr:row>
      <xdr:rowOff>161289</xdr:rowOff>
    </xdr:to>
    <xdr:cxnSp macro="">
      <xdr:nvCxnSpPr>
        <xdr:cNvPr id="370" name="直線コネクタ 369"/>
        <xdr:cNvCxnSpPr/>
      </xdr:nvCxnSpPr>
      <xdr:spPr>
        <a:xfrm>
          <a:off x="3987800" y="1331068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109038</xdr:rowOff>
    </xdr:from>
    <xdr:to>
      <xdr:col>5</xdr:col>
      <xdr:colOff>549275</xdr:colOff>
      <xdr:row>78</xdr:row>
      <xdr:rowOff>2902</xdr:rowOff>
    </xdr:to>
    <xdr:cxnSp macro="">
      <xdr:nvCxnSpPr>
        <xdr:cNvPr id="373" name="直線コネクタ 372"/>
        <xdr:cNvCxnSpPr/>
      </xdr:nvCxnSpPr>
      <xdr:spPr>
        <a:xfrm flipV="1">
          <a:off x="3098800" y="13310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74" name="フローチャート : 判断 373"/>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5" name="テキスト ボックス 374"/>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2902</xdr:rowOff>
    </xdr:from>
    <xdr:to>
      <xdr:col>4</xdr:col>
      <xdr:colOff>346075</xdr:colOff>
      <xdr:row>78</xdr:row>
      <xdr:rowOff>61686</xdr:rowOff>
    </xdr:to>
    <xdr:cxnSp macro="">
      <xdr:nvCxnSpPr>
        <xdr:cNvPr id="376" name="直線コネクタ 375"/>
        <xdr:cNvCxnSpPr/>
      </xdr:nvCxnSpPr>
      <xdr:spPr>
        <a:xfrm flipV="1">
          <a:off x="2209800" y="133760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42092</xdr:rowOff>
    </xdr:from>
    <xdr:to>
      <xdr:col>3</xdr:col>
      <xdr:colOff>142875</xdr:colOff>
      <xdr:row>78</xdr:row>
      <xdr:rowOff>61686</xdr:rowOff>
    </xdr:to>
    <xdr:cxnSp macro="">
      <xdr:nvCxnSpPr>
        <xdr:cNvPr id="379" name="直線コネクタ 378"/>
        <xdr:cNvCxnSpPr/>
      </xdr:nvCxnSpPr>
      <xdr:spPr>
        <a:xfrm>
          <a:off x="1320800" y="134151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9" name="円/楕円 388"/>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0"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58238</xdr:rowOff>
    </xdr:from>
    <xdr:to>
      <xdr:col>5</xdr:col>
      <xdr:colOff>600075</xdr:colOff>
      <xdr:row>77</xdr:row>
      <xdr:rowOff>159838</xdr:rowOff>
    </xdr:to>
    <xdr:sp macro="" textlink="">
      <xdr:nvSpPr>
        <xdr:cNvPr id="391" name="円/楕円 390"/>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144615</xdr:rowOff>
    </xdr:from>
    <xdr:ext cx="736600" cy="259045"/>
    <xdr:sp macro="" textlink="">
      <xdr:nvSpPr>
        <xdr:cNvPr id="392" name="テキスト ボックス 391"/>
        <xdr:cNvSpPr txBox="1"/>
      </xdr:nvSpPr>
      <xdr:spPr>
        <a:xfrm>
          <a:off x="3606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123552</xdr:rowOff>
    </xdr:from>
    <xdr:to>
      <xdr:col>4</xdr:col>
      <xdr:colOff>396875</xdr:colOff>
      <xdr:row>78</xdr:row>
      <xdr:rowOff>53702</xdr:rowOff>
    </xdr:to>
    <xdr:sp macro="" textlink="">
      <xdr:nvSpPr>
        <xdr:cNvPr id="393" name="円/楕円 392"/>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38479</xdr:rowOff>
    </xdr:from>
    <xdr:ext cx="762000" cy="259045"/>
    <xdr:sp macro="" textlink="">
      <xdr:nvSpPr>
        <xdr:cNvPr id="394" name="テキスト ボックス 393"/>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95" name="円/楕円 394"/>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396" name="テキスト ボックス 395"/>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162742</xdr:rowOff>
    </xdr:from>
    <xdr:to>
      <xdr:col>1</xdr:col>
      <xdr:colOff>676275</xdr:colOff>
      <xdr:row>78</xdr:row>
      <xdr:rowOff>92892</xdr:rowOff>
    </xdr:to>
    <xdr:sp macro="" textlink="">
      <xdr:nvSpPr>
        <xdr:cNvPr id="397" name="円/楕円 396"/>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77669</xdr:rowOff>
    </xdr:from>
    <xdr:ext cx="762000" cy="259045"/>
    <xdr:sp macro="" textlink="">
      <xdr:nvSpPr>
        <xdr:cNvPr id="398" name="テキスト ボックス 397"/>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とほぼ同</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、類似団体平均と同水準である。今後の上昇を避け、平均以下の水準で推移するよう事務事業の見直しを行うとともに計画的な執行に努め、経費抑制・効率化を図る。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76</xdr:row>
      <xdr:rowOff>140715</xdr:rowOff>
    </xdr:to>
    <xdr:cxnSp macro="">
      <xdr:nvCxnSpPr>
        <xdr:cNvPr id="429" name="直線コネクタ 428"/>
        <xdr:cNvCxnSpPr/>
      </xdr:nvCxnSpPr>
      <xdr:spPr>
        <a:xfrm>
          <a:off x="15671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136144</xdr:rowOff>
    </xdr:to>
    <xdr:cxnSp macro="">
      <xdr:nvCxnSpPr>
        <xdr:cNvPr id="432" name="直線コネクタ 431"/>
        <xdr:cNvCxnSpPr/>
      </xdr:nvCxnSpPr>
      <xdr:spPr>
        <a:xfrm>
          <a:off x="14782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85344</xdr:rowOff>
    </xdr:from>
    <xdr:to>
      <xdr:col>22</xdr:col>
      <xdr:colOff>615950</xdr:colOff>
      <xdr:row>77</xdr:row>
      <xdr:rowOff>15494</xdr:rowOff>
    </xdr:to>
    <xdr:sp macro="" textlink="">
      <xdr:nvSpPr>
        <xdr:cNvPr id="433" name="フローチャート : 判断 432"/>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34" name="テキスト ボックス 43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30987</xdr:rowOff>
    </xdr:to>
    <xdr:cxnSp macro="">
      <xdr:nvCxnSpPr>
        <xdr:cNvPr id="435" name="直線コネクタ 434"/>
        <xdr:cNvCxnSpPr/>
      </xdr:nvCxnSpPr>
      <xdr:spPr>
        <a:xfrm>
          <a:off x="13893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26415</xdr:rowOff>
    </xdr:to>
    <xdr:cxnSp macro="">
      <xdr:nvCxnSpPr>
        <xdr:cNvPr id="438" name="直線コネクタ 437"/>
        <xdr:cNvCxnSpPr/>
      </xdr:nvCxnSpPr>
      <xdr:spPr>
        <a:xfrm flipV="1">
          <a:off x="13004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50" name="円/楕円 449"/>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271</xdr:rowOff>
    </xdr:from>
    <xdr:ext cx="736600" cy="259045"/>
    <xdr:sp macro="" textlink="">
      <xdr:nvSpPr>
        <xdr:cNvPr id="451" name="テキスト ボックス 450"/>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2" name="円/楕円 451"/>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3" name="テキスト ボックス 452"/>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6" name="円/楕円 455"/>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7" name="テキスト ボックス 456"/>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岡山県総社市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110976</xdr:rowOff>
    </xdr:from>
    <xdr:to>
      <xdr:col>4</xdr:col>
      <xdr:colOff>1117600</xdr:colOff>
      <xdr:row>17</xdr:row>
      <xdr:rowOff>126162</xdr:rowOff>
    </xdr:to>
    <xdr:cxnSp macro="">
      <xdr:nvCxnSpPr>
        <xdr:cNvPr id="52" name="直線コネクタ 51"/>
        <xdr:cNvCxnSpPr/>
      </xdr:nvCxnSpPr>
      <xdr:spPr bwMode="auto">
        <a:xfrm>
          <a:off x="5003800" y="3073251"/>
          <a:ext cx="6477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110976</xdr:rowOff>
    </xdr:from>
    <xdr:to>
      <xdr:col>4</xdr:col>
      <xdr:colOff>469900</xdr:colOff>
      <xdr:row>17</xdr:row>
      <xdr:rowOff>114177</xdr:rowOff>
    </xdr:to>
    <xdr:cxnSp macro="">
      <xdr:nvCxnSpPr>
        <xdr:cNvPr id="55" name="直線コネクタ 54"/>
        <xdr:cNvCxnSpPr/>
      </xdr:nvCxnSpPr>
      <xdr:spPr bwMode="auto">
        <a:xfrm flipV="1">
          <a:off x="4305300" y="30732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73876</xdr:rowOff>
    </xdr:from>
    <xdr:to>
      <xdr:col>4</xdr:col>
      <xdr:colOff>520700</xdr:colOff>
      <xdr:row>18</xdr:row>
      <xdr:rowOff>4026</xdr:rowOff>
    </xdr:to>
    <xdr:sp macro="" textlink="">
      <xdr:nvSpPr>
        <xdr:cNvPr id="56" name="フローチャート : 判断 55"/>
        <xdr:cNvSpPr/>
      </xdr:nvSpPr>
      <xdr:spPr bwMode="auto">
        <a:xfrm>
          <a:off x="4953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160253</xdr:rowOff>
    </xdr:from>
    <xdr:ext cx="736600" cy="259045"/>
    <xdr:sp macro="" textlink="">
      <xdr:nvSpPr>
        <xdr:cNvPr id="57" name="テキスト ボックス 56"/>
        <xdr:cNvSpPr txBox="1"/>
      </xdr:nvSpPr>
      <xdr:spPr>
        <a:xfrm>
          <a:off x="4622800" y="3122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114177</xdr:rowOff>
    </xdr:from>
    <xdr:to>
      <xdr:col>3</xdr:col>
      <xdr:colOff>904875</xdr:colOff>
      <xdr:row>17</xdr:row>
      <xdr:rowOff>129836</xdr:rowOff>
    </xdr:to>
    <xdr:cxnSp macro="">
      <xdr:nvCxnSpPr>
        <xdr:cNvPr id="58" name="直線コネクタ 57"/>
        <xdr:cNvCxnSpPr/>
      </xdr:nvCxnSpPr>
      <xdr:spPr bwMode="auto">
        <a:xfrm flipV="1">
          <a:off x="3606800" y="3076452"/>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125378</xdr:rowOff>
    </xdr:from>
    <xdr:to>
      <xdr:col>3</xdr:col>
      <xdr:colOff>206375</xdr:colOff>
      <xdr:row>17</xdr:row>
      <xdr:rowOff>129836</xdr:rowOff>
    </xdr:to>
    <xdr:cxnSp macro="">
      <xdr:nvCxnSpPr>
        <xdr:cNvPr id="61" name="直線コネクタ 60"/>
        <xdr:cNvCxnSpPr/>
      </xdr:nvCxnSpPr>
      <xdr:spPr bwMode="auto">
        <a:xfrm>
          <a:off x="2908300" y="308765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75362</xdr:rowOff>
    </xdr:from>
    <xdr:to>
      <xdr:col>5</xdr:col>
      <xdr:colOff>34925</xdr:colOff>
      <xdr:row>18</xdr:row>
      <xdr:rowOff>5512</xdr:rowOff>
    </xdr:to>
    <xdr:sp macro="" textlink="">
      <xdr:nvSpPr>
        <xdr:cNvPr id="71" name="円/楕円 70"/>
        <xdr:cNvSpPr/>
      </xdr:nvSpPr>
      <xdr:spPr bwMode="auto">
        <a:xfrm>
          <a:off x="56007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47439</xdr:rowOff>
    </xdr:from>
    <xdr:ext cx="762000" cy="259045"/>
    <xdr:sp macro="" textlink="">
      <xdr:nvSpPr>
        <xdr:cNvPr id="72" name="人口1人当たり決算額の推移該当値テキスト130"/>
        <xdr:cNvSpPr txBox="1"/>
      </xdr:nvSpPr>
      <xdr:spPr>
        <a:xfrm>
          <a:off x="5740400" y="30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60176</xdr:rowOff>
    </xdr:from>
    <xdr:to>
      <xdr:col>4</xdr:col>
      <xdr:colOff>520700</xdr:colOff>
      <xdr:row>17</xdr:row>
      <xdr:rowOff>161776</xdr:rowOff>
    </xdr:to>
    <xdr:sp macro="" textlink="">
      <xdr:nvSpPr>
        <xdr:cNvPr id="73" name="円/楕円 72"/>
        <xdr:cNvSpPr/>
      </xdr:nvSpPr>
      <xdr:spPr bwMode="auto">
        <a:xfrm>
          <a:off x="49530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503</xdr:rowOff>
    </xdr:from>
    <xdr:ext cx="736600" cy="259045"/>
    <xdr:sp macro="" textlink="">
      <xdr:nvSpPr>
        <xdr:cNvPr id="74" name="テキスト ボックス 73"/>
        <xdr:cNvSpPr txBox="1"/>
      </xdr:nvSpPr>
      <xdr:spPr>
        <a:xfrm>
          <a:off x="4622800" y="279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63377</xdr:rowOff>
    </xdr:from>
    <xdr:to>
      <xdr:col>3</xdr:col>
      <xdr:colOff>955675</xdr:colOff>
      <xdr:row>17</xdr:row>
      <xdr:rowOff>164977</xdr:rowOff>
    </xdr:to>
    <xdr:sp macro="" textlink="">
      <xdr:nvSpPr>
        <xdr:cNvPr id="75" name="円/楕円 74"/>
        <xdr:cNvSpPr/>
      </xdr:nvSpPr>
      <xdr:spPr bwMode="auto">
        <a:xfrm>
          <a:off x="4254500" y="30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149754</xdr:rowOff>
    </xdr:from>
    <xdr:ext cx="762000" cy="259045"/>
    <xdr:sp macro="" textlink="">
      <xdr:nvSpPr>
        <xdr:cNvPr id="76" name="テキスト ボックス 75"/>
        <xdr:cNvSpPr txBox="1"/>
      </xdr:nvSpPr>
      <xdr:spPr>
        <a:xfrm>
          <a:off x="3924300" y="311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79036</xdr:rowOff>
    </xdr:from>
    <xdr:to>
      <xdr:col>3</xdr:col>
      <xdr:colOff>257175</xdr:colOff>
      <xdr:row>18</xdr:row>
      <xdr:rowOff>9186</xdr:rowOff>
    </xdr:to>
    <xdr:sp macro="" textlink="">
      <xdr:nvSpPr>
        <xdr:cNvPr id="77" name="円/楕円 76"/>
        <xdr:cNvSpPr/>
      </xdr:nvSpPr>
      <xdr:spPr bwMode="auto">
        <a:xfrm>
          <a:off x="3556000" y="30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165413</xdr:rowOff>
    </xdr:from>
    <xdr:ext cx="762000" cy="259045"/>
    <xdr:sp macro="" textlink="">
      <xdr:nvSpPr>
        <xdr:cNvPr id="78" name="テキスト ボックス 77"/>
        <xdr:cNvSpPr txBox="1"/>
      </xdr:nvSpPr>
      <xdr:spPr>
        <a:xfrm>
          <a:off x="3225800" y="312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74578</xdr:rowOff>
    </xdr:from>
    <xdr:to>
      <xdr:col>2</xdr:col>
      <xdr:colOff>692150</xdr:colOff>
      <xdr:row>18</xdr:row>
      <xdr:rowOff>4728</xdr:rowOff>
    </xdr:to>
    <xdr:sp macro="" textlink="">
      <xdr:nvSpPr>
        <xdr:cNvPr id="79" name="円/楕円 78"/>
        <xdr:cNvSpPr/>
      </xdr:nvSpPr>
      <xdr:spPr bwMode="auto">
        <a:xfrm>
          <a:off x="2857500" y="303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160955</xdr:rowOff>
    </xdr:from>
    <xdr:ext cx="762000" cy="259045"/>
    <xdr:sp macro="" textlink="">
      <xdr:nvSpPr>
        <xdr:cNvPr id="80" name="テキスト ボックス 79"/>
        <xdr:cNvSpPr txBox="1"/>
      </xdr:nvSpPr>
      <xdr:spPr>
        <a:xfrm>
          <a:off x="2527300" y="312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86149</xdr:rowOff>
    </xdr:from>
    <xdr:to>
      <xdr:col>4</xdr:col>
      <xdr:colOff>1117600</xdr:colOff>
      <xdr:row>36</xdr:row>
      <xdr:rowOff>94790</xdr:rowOff>
    </xdr:to>
    <xdr:cxnSp macro="">
      <xdr:nvCxnSpPr>
        <xdr:cNvPr id="112" name="直線コネクタ 111"/>
        <xdr:cNvCxnSpPr/>
      </xdr:nvCxnSpPr>
      <xdr:spPr bwMode="auto">
        <a:xfrm flipV="1">
          <a:off x="5003800" y="7039399"/>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70927</xdr:rowOff>
    </xdr:from>
    <xdr:ext cx="762000" cy="259045"/>
    <xdr:sp macro="" textlink="">
      <xdr:nvSpPr>
        <xdr:cNvPr id="113" name="人口1人当たり決算額の推移平均値テキスト445"/>
        <xdr:cNvSpPr txBox="1"/>
      </xdr:nvSpPr>
      <xdr:spPr>
        <a:xfrm>
          <a:off x="5740400" y="702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67358</xdr:rowOff>
    </xdr:from>
    <xdr:to>
      <xdr:col>4</xdr:col>
      <xdr:colOff>469900</xdr:colOff>
      <xdr:row>36</xdr:row>
      <xdr:rowOff>94790</xdr:rowOff>
    </xdr:to>
    <xdr:cxnSp macro="">
      <xdr:nvCxnSpPr>
        <xdr:cNvPr id="115" name="直線コネクタ 114"/>
        <xdr:cNvCxnSpPr/>
      </xdr:nvCxnSpPr>
      <xdr:spPr bwMode="auto">
        <a:xfrm>
          <a:off x="4305300" y="7020608"/>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134448</xdr:rowOff>
    </xdr:from>
    <xdr:to>
      <xdr:col>4</xdr:col>
      <xdr:colOff>520700</xdr:colOff>
      <xdr:row>37</xdr:row>
      <xdr:rowOff>64598</xdr:rowOff>
    </xdr:to>
    <xdr:sp macro="" textlink="">
      <xdr:nvSpPr>
        <xdr:cNvPr id="116" name="フローチャート : 判断 115"/>
        <xdr:cNvSpPr/>
      </xdr:nvSpPr>
      <xdr:spPr bwMode="auto">
        <a:xfrm>
          <a:off x="4953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49375</xdr:rowOff>
    </xdr:from>
    <xdr:ext cx="736600" cy="259045"/>
    <xdr:sp macro="" textlink="">
      <xdr:nvSpPr>
        <xdr:cNvPr id="117" name="テキスト ボックス 116"/>
        <xdr:cNvSpPr txBox="1"/>
      </xdr:nvSpPr>
      <xdr:spPr>
        <a:xfrm>
          <a:off x="4622800" y="71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341816</xdr:rowOff>
    </xdr:from>
    <xdr:to>
      <xdr:col>3</xdr:col>
      <xdr:colOff>904875</xdr:colOff>
      <xdr:row>36</xdr:row>
      <xdr:rowOff>67358</xdr:rowOff>
    </xdr:to>
    <xdr:cxnSp macro="">
      <xdr:nvCxnSpPr>
        <xdr:cNvPr id="118" name="直線コネクタ 117"/>
        <xdr:cNvCxnSpPr/>
      </xdr:nvCxnSpPr>
      <xdr:spPr bwMode="auto">
        <a:xfrm>
          <a:off x="3606800" y="6952166"/>
          <a:ext cx="698500" cy="6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316487</xdr:rowOff>
    </xdr:from>
    <xdr:to>
      <xdr:col>3</xdr:col>
      <xdr:colOff>206375</xdr:colOff>
      <xdr:row>35</xdr:row>
      <xdr:rowOff>341816</xdr:rowOff>
    </xdr:to>
    <xdr:cxnSp macro="">
      <xdr:nvCxnSpPr>
        <xdr:cNvPr id="121" name="直線コネクタ 120"/>
        <xdr:cNvCxnSpPr/>
      </xdr:nvCxnSpPr>
      <xdr:spPr bwMode="auto">
        <a:xfrm>
          <a:off x="2908300" y="6926837"/>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35349</xdr:rowOff>
    </xdr:from>
    <xdr:to>
      <xdr:col>5</xdr:col>
      <xdr:colOff>34925</xdr:colOff>
      <xdr:row>36</xdr:row>
      <xdr:rowOff>136949</xdr:rowOff>
    </xdr:to>
    <xdr:sp macro="" textlink="">
      <xdr:nvSpPr>
        <xdr:cNvPr id="131" name="円/楕円 130"/>
        <xdr:cNvSpPr/>
      </xdr:nvSpPr>
      <xdr:spPr bwMode="auto">
        <a:xfrm>
          <a:off x="56007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223326</xdr:rowOff>
    </xdr:from>
    <xdr:ext cx="762000" cy="259045"/>
    <xdr:sp macro="" textlink="">
      <xdr:nvSpPr>
        <xdr:cNvPr id="132" name="人口1人当たり決算額の推移該当値テキスト445"/>
        <xdr:cNvSpPr txBox="1"/>
      </xdr:nvSpPr>
      <xdr:spPr>
        <a:xfrm>
          <a:off x="5740400" y="68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43990</xdr:rowOff>
    </xdr:from>
    <xdr:to>
      <xdr:col>4</xdr:col>
      <xdr:colOff>520700</xdr:colOff>
      <xdr:row>36</xdr:row>
      <xdr:rowOff>145590</xdr:rowOff>
    </xdr:to>
    <xdr:sp macro="" textlink="">
      <xdr:nvSpPr>
        <xdr:cNvPr id="133" name="円/楕円 132"/>
        <xdr:cNvSpPr/>
      </xdr:nvSpPr>
      <xdr:spPr bwMode="auto">
        <a:xfrm>
          <a:off x="4953000" y="69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155767</xdr:rowOff>
    </xdr:from>
    <xdr:ext cx="736600" cy="259045"/>
    <xdr:sp macro="" textlink="">
      <xdr:nvSpPr>
        <xdr:cNvPr id="134" name="テキスト ボックス 133"/>
        <xdr:cNvSpPr txBox="1"/>
      </xdr:nvSpPr>
      <xdr:spPr>
        <a:xfrm>
          <a:off x="4622800" y="676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16558</xdr:rowOff>
    </xdr:from>
    <xdr:to>
      <xdr:col>3</xdr:col>
      <xdr:colOff>955675</xdr:colOff>
      <xdr:row>36</xdr:row>
      <xdr:rowOff>118158</xdr:rowOff>
    </xdr:to>
    <xdr:sp macro="" textlink="">
      <xdr:nvSpPr>
        <xdr:cNvPr id="135" name="円/楕円 134"/>
        <xdr:cNvSpPr/>
      </xdr:nvSpPr>
      <xdr:spPr bwMode="auto">
        <a:xfrm>
          <a:off x="4254500" y="696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128335</xdr:rowOff>
    </xdr:from>
    <xdr:ext cx="762000" cy="259045"/>
    <xdr:sp macro="" textlink="">
      <xdr:nvSpPr>
        <xdr:cNvPr id="136" name="テキスト ボックス 135"/>
        <xdr:cNvSpPr txBox="1"/>
      </xdr:nvSpPr>
      <xdr:spPr>
        <a:xfrm>
          <a:off x="3924300" y="673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291016</xdr:rowOff>
    </xdr:from>
    <xdr:to>
      <xdr:col>3</xdr:col>
      <xdr:colOff>257175</xdr:colOff>
      <xdr:row>36</xdr:row>
      <xdr:rowOff>49716</xdr:rowOff>
    </xdr:to>
    <xdr:sp macro="" textlink="">
      <xdr:nvSpPr>
        <xdr:cNvPr id="137" name="円/楕円 136"/>
        <xdr:cNvSpPr/>
      </xdr:nvSpPr>
      <xdr:spPr bwMode="auto">
        <a:xfrm>
          <a:off x="3556000" y="690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59893</xdr:rowOff>
    </xdr:from>
    <xdr:ext cx="762000" cy="259045"/>
    <xdr:sp macro="" textlink="">
      <xdr:nvSpPr>
        <xdr:cNvPr id="138" name="テキスト ボックス 137"/>
        <xdr:cNvSpPr txBox="1"/>
      </xdr:nvSpPr>
      <xdr:spPr>
        <a:xfrm>
          <a:off x="3225800" y="66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265687</xdr:rowOff>
    </xdr:from>
    <xdr:to>
      <xdr:col>2</xdr:col>
      <xdr:colOff>692150</xdr:colOff>
      <xdr:row>36</xdr:row>
      <xdr:rowOff>24387</xdr:rowOff>
    </xdr:to>
    <xdr:sp macro="" textlink="">
      <xdr:nvSpPr>
        <xdr:cNvPr id="139" name="円/楕円 138"/>
        <xdr:cNvSpPr/>
      </xdr:nvSpPr>
      <xdr:spPr bwMode="auto">
        <a:xfrm>
          <a:off x="2857500" y="687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34564</xdr:rowOff>
    </xdr:from>
    <xdr:ext cx="762000" cy="259045"/>
    <xdr:sp macro="" textlink="">
      <xdr:nvSpPr>
        <xdr:cNvPr id="140" name="テキスト ボックス 139"/>
        <xdr:cNvSpPr txBox="1"/>
      </xdr:nvSpPr>
      <xdr:spPr>
        <a:xfrm>
          <a:off x="2527300" y="66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39840</xdr:rowOff>
    </xdr:from>
    <xdr:to>
      <xdr:col>6</xdr:col>
      <xdr:colOff>511175</xdr:colOff>
      <xdr:row>36</xdr:row>
      <xdr:rowOff>73997</xdr:rowOff>
    </xdr:to>
    <xdr:cxnSp macro="">
      <xdr:nvCxnSpPr>
        <xdr:cNvPr id="61" name="直線コネクタ 60"/>
        <xdr:cNvCxnSpPr/>
      </xdr:nvCxnSpPr>
      <xdr:spPr>
        <a:xfrm>
          <a:off x="3797300" y="6212040"/>
          <a:ext cx="8382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31134</xdr:rowOff>
    </xdr:from>
    <xdr:to>
      <xdr:col>5</xdr:col>
      <xdr:colOff>358775</xdr:colOff>
      <xdr:row>36</xdr:row>
      <xdr:rowOff>39840</xdr:rowOff>
    </xdr:to>
    <xdr:cxnSp macro="">
      <xdr:nvCxnSpPr>
        <xdr:cNvPr id="64" name="直線コネクタ 63"/>
        <xdr:cNvCxnSpPr/>
      </xdr:nvCxnSpPr>
      <xdr:spPr>
        <a:xfrm>
          <a:off x="2908300" y="620333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80975</xdr:rowOff>
    </xdr:from>
    <xdr:to>
      <xdr:col>5</xdr:col>
      <xdr:colOff>409575</xdr:colOff>
      <xdr:row>37</xdr:row>
      <xdr:rowOff>11125</xdr:rowOff>
    </xdr:to>
    <xdr:sp macro="" textlink="">
      <xdr:nvSpPr>
        <xdr:cNvPr id="65" name="フローチャート : 判断 64"/>
        <xdr:cNvSpPr/>
      </xdr:nvSpPr>
      <xdr:spPr>
        <a:xfrm>
          <a:off x="3746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2252</xdr:rowOff>
    </xdr:from>
    <xdr:ext cx="534377" cy="259045"/>
    <xdr:sp macro="" textlink="">
      <xdr:nvSpPr>
        <xdr:cNvPr id="66" name="テキスト ボックス 65"/>
        <xdr:cNvSpPr txBox="1"/>
      </xdr:nvSpPr>
      <xdr:spPr>
        <a:xfrm>
          <a:off x="3530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31134</xdr:rowOff>
    </xdr:from>
    <xdr:to>
      <xdr:col>4</xdr:col>
      <xdr:colOff>155575</xdr:colOff>
      <xdr:row>36</xdr:row>
      <xdr:rowOff>63290</xdr:rowOff>
    </xdr:to>
    <xdr:cxnSp macro="">
      <xdr:nvCxnSpPr>
        <xdr:cNvPr id="67" name="直線コネクタ 66"/>
        <xdr:cNvCxnSpPr/>
      </xdr:nvCxnSpPr>
      <xdr:spPr>
        <a:xfrm flipV="1">
          <a:off x="2019300" y="620333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163360</xdr:rowOff>
    </xdr:from>
    <xdr:to>
      <xdr:col>2</xdr:col>
      <xdr:colOff>638175</xdr:colOff>
      <xdr:row>36</xdr:row>
      <xdr:rowOff>63290</xdr:rowOff>
    </xdr:to>
    <xdr:cxnSp macro="">
      <xdr:nvCxnSpPr>
        <xdr:cNvPr id="70" name="直線コネクタ 69"/>
        <xdr:cNvCxnSpPr/>
      </xdr:nvCxnSpPr>
      <xdr:spPr>
        <a:xfrm>
          <a:off x="1130300" y="6164110"/>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23197</xdr:rowOff>
    </xdr:from>
    <xdr:to>
      <xdr:col>6</xdr:col>
      <xdr:colOff>561975</xdr:colOff>
      <xdr:row>36</xdr:row>
      <xdr:rowOff>124797</xdr:rowOff>
    </xdr:to>
    <xdr:sp macro="" textlink="">
      <xdr:nvSpPr>
        <xdr:cNvPr id="80" name="円/楕円 79"/>
        <xdr:cNvSpPr/>
      </xdr:nvSpPr>
      <xdr:spPr>
        <a:xfrm>
          <a:off x="4584700" y="61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1624</xdr:rowOff>
    </xdr:from>
    <xdr:ext cx="534377" cy="259045"/>
    <xdr:sp macro="" textlink="">
      <xdr:nvSpPr>
        <xdr:cNvPr id="81" name="人件費該当値テキスト"/>
        <xdr:cNvSpPr txBox="1"/>
      </xdr:nvSpPr>
      <xdr:spPr>
        <a:xfrm>
          <a:off x="4686300" y="61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160490</xdr:rowOff>
    </xdr:from>
    <xdr:to>
      <xdr:col>5</xdr:col>
      <xdr:colOff>409575</xdr:colOff>
      <xdr:row>36</xdr:row>
      <xdr:rowOff>90640</xdr:rowOff>
    </xdr:to>
    <xdr:sp macro="" textlink="">
      <xdr:nvSpPr>
        <xdr:cNvPr id="82" name="円/楕円 81"/>
        <xdr:cNvSpPr/>
      </xdr:nvSpPr>
      <xdr:spPr>
        <a:xfrm>
          <a:off x="3746500" y="61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107167</xdr:rowOff>
    </xdr:from>
    <xdr:ext cx="534377" cy="259045"/>
    <xdr:sp macro="" textlink="">
      <xdr:nvSpPr>
        <xdr:cNvPr id="83" name="テキスト ボックス 82"/>
        <xdr:cNvSpPr txBox="1"/>
      </xdr:nvSpPr>
      <xdr:spPr>
        <a:xfrm>
          <a:off x="3530111" y="59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151784</xdr:rowOff>
    </xdr:from>
    <xdr:to>
      <xdr:col>4</xdr:col>
      <xdr:colOff>206375</xdr:colOff>
      <xdr:row>36</xdr:row>
      <xdr:rowOff>81934</xdr:rowOff>
    </xdr:to>
    <xdr:sp macro="" textlink="">
      <xdr:nvSpPr>
        <xdr:cNvPr id="84" name="円/楕円 83"/>
        <xdr:cNvSpPr/>
      </xdr:nvSpPr>
      <xdr:spPr>
        <a:xfrm>
          <a:off x="2857500" y="61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98461</xdr:rowOff>
    </xdr:from>
    <xdr:ext cx="534377" cy="259045"/>
    <xdr:sp macro="" textlink="">
      <xdr:nvSpPr>
        <xdr:cNvPr id="85" name="テキスト ボックス 84"/>
        <xdr:cNvSpPr txBox="1"/>
      </xdr:nvSpPr>
      <xdr:spPr>
        <a:xfrm>
          <a:off x="2641111" y="59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12490</xdr:rowOff>
    </xdr:from>
    <xdr:to>
      <xdr:col>3</xdr:col>
      <xdr:colOff>3175</xdr:colOff>
      <xdr:row>36</xdr:row>
      <xdr:rowOff>114090</xdr:rowOff>
    </xdr:to>
    <xdr:sp macro="" textlink="">
      <xdr:nvSpPr>
        <xdr:cNvPr id="86" name="円/楕円 85"/>
        <xdr:cNvSpPr/>
      </xdr:nvSpPr>
      <xdr:spPr>
        <a:xfrm>
          <a:off x="1968500" y="61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130617</xdr:rowOff>
    </xdr:from>
    <xdr:ext cx="534377" cy="259045"/>
    <xdr:sp macro="" textlink="">
      <xdr:nvSpPr>
        <xdr:cNvPr id="87" name="テキスト ボックス 86"/>
        <xdr:cNvSpPr txBox="1"/>
      </xdr:nvSpPr>
      <xdr:spPr>
        <a:xfrm>
          <a:off x="1752111" y="59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112560</xdr:rowOff>
    </xdr:from>
    <xdr:to>
      <xdr:col>1</xdr:col>
      <xdr:colOff>485775</xdr:colOff>
      <xdr:row>36</xdr:row>
      <xdr:rowOff>42710</xdr:rowOff>
    </xdr:to>
    <xdr:sp macro="" textlink="">
      <xdr:nvSpPr>
        <xdr:cNvPr id="88" name="円/楕円 87"/>
        <xdr:cNvSpPr/>
      </xdr:nvSpPr>
      <xdr:spPr>
        <a:xfrm>
          <a:off x="1079500" y="61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59237</xdr:rowOff>
    </xdr:from>
    <xdr:ext cx="534377" cy="259045"/>
    <xdr:sp macro="" textlink="">
      <xdr:nvSpPr>
        <xdr:cNvPr id="89" name="テキスト ボックス 88"/>
        <xdr:cNvSpPr txBox="1"/>
      </xdr:nvSpPr>
      <xdr:spPr>
        <a:xfrm>
          <a:off x="863111"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128041</xdr:rowOff>
    </xdr:from>
    <xdr:to>
      <xdr:col>6</xdr:col>
      <xdr:colOff>511175</xdr:colOff>
      <xdr:row>56</xdr:row>
      <xdr:rowOff>169777</xdr:rowOff>
    </xdr:to>
    <xdr:cxnSp macro="">
      <xdr:nvCxnSpPr>
        <xdr:cNvPr id="121" name="直線コネクタ 120"/>
        <xdr:cNvCxnSpPr/>
      </xdr:nvCxnSpPr>
      <xdr:spPr>
        <a:xfrm>
          <a:off x="3797300" y="9729241"/>
          <a:ext cx="8382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128041</xdr:rowOff>
    </xdr:from>
    <xdr:to>
      <xdr:col>5</xdr:col>
      <xdr:colOff>358775</xdr:colOff>
      <xdr:row>57</xdr:row>
      <xdr:rowOff>9365</xdr:rowOff>
    </xdr:to>
    <xdr:cxnSp macro="">
      <xdr:nvCxnSpPr>
        <xdr:cNvPr id="124" name="直線コネクタ 123"/>
        <xdr:cNvCxnSpPr/>
      </xdr:nvCxnSpPr>
      <xdr:spPr>
        <a:xfrm flipV="1">
          <a:off x="2908300" y="9729241"/>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130163</xdr:rowOff>
    </xdr:from>
    <xdr:to>
      <xdr:col>5</xdr:col>
      <xdr:colOff>409575</xdr:colOff>
      <xdr:row>56</xdr:row>
      <xdr:rowOff>60313</xdr:rowOff>
    </xdr:to>
    <xdr:sp macro="" textlink="">
      <xdr:nvSpPr>
        <xdr:cNvPr id="125" name="フローチャート : 判断 124"/>
        <xdr:cNvSpPr/>
      </xdr:nvSpPr>
      <xdr:spPr>
        <a:xfrm>
          <a:off x="3746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76840</xdr:rowOff>
    </xdr:from>
    <xdr:ext cx="534377" cy="259045"/>
    <xdr:sp macro="" textlink="">
      <xdr:nvSpPr>
        <xdr:cNvPr id="126" name="テキスト ボックス 125"/>
        <xdr:cNvSpPr txBox="1"/>
      </xdr:nvSpPr>
      <xdr:spPr>
        <a:xfrm>
          <a:off x="3530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132434</xdr:rowOff>
    </xdr:from>
    <xdr:to>
      <xdr:col>4</xdr:col>
      <xdr:colOff>155575</xdr:colOff>
      <xdr:row>57</xdr:row>
      <xdr:rowOff>9365</xdr:rowOff>
    </xdr:to>
    <xdr:cxnSp macro="">
      <xdr:nvCxnSpPr>
        <xdr:cNvPr id="127" name="直線コネクタ 126"/>
        <xdr:cNvCxnSpPr/>
      </xdr:nvCxnSpPr>
      <xdr:spPr>
        <a:xfrm>
          <a:off x="2019300" y="9733634"/>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132434</xdr:rowOff>
    </xdr:from>
    <xdr:to>
      <xdr:col>2</xdr:col>
      <xdr:colOff>638175</xdr:colOff>
      <xdr:row>57</xdr:row>
      <xdr:rowOff>12517</xdr:rowOff>
    </xdr:to>
    <xdr:cxnSp macro="">
      <xdr:nvCxnSpPr>
        <xdr:cNvPr id="130" name="直線コネクタ 129"/>
        <xdr:cNvCxnSpPr/>
      </xdr:nvCxnSpPr>
      <xdr:spPr>
        <a:xfrm flipV="1">
          <a:off x="1130300" y="9733634"/>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118977</xdr:rowOff>
    </xdr:from>
    <xdr:to>
      <xdr:col>6</xdr:col>
      <xdr:colOff>561975</xdr:colOff>
      <xdr:row>57</xdr:row>
      <xdr:rowOff>49127</xdr:rowOff>
    </xdr:to>
    <xdr:sp macro="" textlink="">
      <xdr:nvSpPr>
        <xdr:cNvPr id="140" name="円/楕円 139"/>
        <xdr:cNvSpPr/>
      </xdr:nvSpPr>
      <xdr:spPr>
        <a:xfrm>
          <a:off x="4584700" y="97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97404</xdr:rowOff>
    </xdr:from>
    <xdr:ext cx="534377" cy="259045"/>
    <xdr:sp macro="" textlink="">
      <xdr:nvSpPr>
        <xdr:cNvPr id="141" name="物件費該当値テキスト"/>
        <xdr:cNvSpPr txBox="1"/>
      </xdr:nvSpPr>
      <xdr:spPr>
        <a:xfrm>
          <a:off x="4686300" y="96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77241</xdr:rowOff>
    </xdr:from>
    <xdr:to>
      <xdr:col>5</xdr:col>
      <xdr:colOff>409575</xdr:colOff>
      <xdr:row>57</xdr:row>
      <xdr:rowOff>7391</xdr:rowOff>
    </xdr:to>
    <xdr:sp macro="" textlink="">
      <xdr:nvSpPr>
        <xdr:cNvPr id="142" name="円/楕円 141"/>
        <xdr:cNvSpPr/>
      </xdr:nvSpPr>
      <xdr:spPr>
        <a:xfrm>
          <a:off x="3746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169968</xdr:rowOff>
    </xdr:from>
    <xdr:ext cx="534377" cy="259045"/>
    <xdr:sp macro="" textlink="">
      <xdr:nvSpPr>
        <xdr:cNvPr id="143" name="テキスト ボックス 142"/>
        <xdr:cNvSpPr txBox="1"/>
      </xdr:nvSpPr>
      <xdr:spPr>
        <a:xfrm>
          <a:off x="3530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130015</xdr:rowOff>
    </xdr:from>
    <xdr:to>
      <xdr:col>4</xdr:col>
      <xdr:colOff>206375</xdr:colOff>
      <xdr:row>57</xdr:row>
      <xdr:rowOff>60165</xdr:rowOff>
    </xdr:to>
    <xdr:sp macro="" textlink="">
      <xdr:nvSpPr>
        <xdr:cNvPr id="144" name="円/楕円 143"/>
        <xdr:cNvSpPr/>
      </xdr:nvSpPr>
      <xdr:spPr>
        <a:xfrm>
          <a:off x="2857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51292</xdr:rowOff>
    </xdr:from>
    <xdr:ext cx="534377" cy="259045"/>
    <xdr:sp macro="" textlink="">
      <xdr:nvSpPr>
        <xdr:cNvPr id="145" name="テキスト ボックス 144"/>
        <xdr:cNvSpPr txBox="1"/>
      </xdr:nvSpPr>
      <xdr:spPr>
        <a:xfrm>
          <a:off x="2641111" y="98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81634</xdr:rowOff>
    </xdr:from>
    <xdr:to>
      <xdr:col>3</xdr:col>
      <xdr:colOff>3175</xdr:colOff>
      <xdr:row>57</xdr:row>
      <xdr:rowOff>11784</xdr:rowOff>
    </xdr:to>
    <xdr:sp macro="" textlink="">
      <xdr:nvSpPr>
        <xdr:cNvPr id="146" name="円/楕円 145"/>
        <xdr:cNvSpPr/>
      </xdr:nvSpPr>
      <xdr:spPr>
        <a:xfrm>
          <a:off x="1968500" y="96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2911</xdr:rowOff>
    </xdr:from>
    <xdr:ext cx="534377" cy="259045"/>
    <xdr:sp macro="" textlink="">
      <xdr:nvSpPr>
        <xdr:cNvPr id="147" name="テキスト ボックス 146"/>
        <xdr:cNvSpPr txBox="1"/>
      </xdr:nvSpPr>
      <xdr:spPr>
        <a:xfrm>
          <a:off x="1752111" y="97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133167</xdr:rowOff>
    </xdr:from>
    <xdr:to>
      <xdr:col>1</xdr:col>
      <xdr:colOff>485775</xdr:colOff>
      <xdr:row>57</xdr:row>
      <xdr:rowOff>63317</xdr:rowOff>
    </xdr:to>
    <xdr:sp macro="" textlink="">
      <xdr:nvSpPr>
        <xdr:cNvPr id="148" name="円/楕円 147"/>
        <xdr:cNvSpPr/>
      </xdr:nvSpPr>
      <xdr:spPr>
        <a:xfrm>
          <a:off x="1079500" y="9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54444</xdr:rowOff>
    </xdr:from>
    <xdr:ext cx="534377" cy="259045"/>
    <xdr:sp macro="" textlink="">
      <xdr:nvSpPr>
        <xdr:cNvPr id="149" name="テキスト ボックス 148"/>
        <xdr:cNvSpPr txBox="1"/>
      </xdr:nvSpPr>
      <xdr:spPr>
        <a:xfrm>
          <a:off x="863111" y="98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36765</xdr:rowOff>
    </xdr:from>
    <xdr:to>
      <xdr:col>6</xdr:col>
      <xdr:colOff>511175</xdr:colOff>
      <xdr:row>78</xdr:row>
      <xdr:rowOff>43590</xdr:rowOff>
    </xdr:to>
    <xdr:cxnSp macro="">
      <xdr:nvCxnSpPr>
        <xdr:cNvPr id="180" name="直線コネクタ 179"/>
        <xdr:cNvCxnSpPr/>
      </xdr:nvCxnSpPr>
      <xdr:spPr>
        <a:xfrm>
          <a:off x="3797300" y="13409865"/>
          <a:ext cx="8382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36765</xdr:rowOff>
    </xdr:from>
    <xdr:to>
      <xdr:col>5</xdr:col>
      <xdr:colOff>358775</xdr:colOff>
      <xdr:row>78</xdr:row>
      <xdr:rowOff>97310</xdr:rowOff>
    </xdr:to>
    <xdr:cxnSp macro="">
      <xdr:nvCxnSpPr>
        <xdr:cNvPr id="183" name="直線コネクタ 182"/>
        <xdr:cNvCxnSpPr/>
      </xdr:nvCxnSpPr>
      <xdr:spPr>
        <a:xfrm flipV="1">
          <a:off x="2908300" y="13409865"/>
          <a:ext cx="8890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94614</xdr:rowOff>
    </xdr:from>
    <xdr:to>
      <xdr:col>5</xdr:col>
      <xdr:colOff>409575</xdr:colOff>
      <xdr:row>79</xdr:row>
      <xdr:rowOff>24764</xdr:rowOff>
    </xdr:to>
    <xdr:sp macro="" textlink="">
      <xdr:nvSpPr>
        <xdr:cNvPr id="184" name="フローチャート : 判断 183"/>
        <xdr:cNvSpPr/>
      </xdr:nvSpPr>
      <xdr:spPr>
        <a:xfrm>
          <a:off x="3746500" y="1346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15891</xdr:rowOff>
    </xdr:from>
    <xdr:ext cx="469744" cy="259045"/>
    <xdr:sp macro="" textlink="">
      <xdr:nvSpPr>
        <xdr:cNvPr id="185" name="テキスト ボックス 184"/>
        <xdr:cNvSpPr txBox="1"/>
      </xdr:nvSpPr>
      <xdr:spPr>
        <a:xfrm>
          <a:off x="3562427" y="135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88657</xdr:rowOff>
    </xdr:from>
    <xdr:to>
      <xdr:col>4</xdr:col>
      <xdr:colOff>155575</xdr:colOff>
      <xdr:row>78</xdr:row>
      <xdr:rowOff>97310</xdr:rowOff>
    </xdr:to>
    <xdr:cxnSp macro="">
      <xdr:nvCxnSpPr>
        <xdr:cNvPr id="186" name="直線コネクタ 185"/>
        <xdr:cNvCxnSpPr/>
      </xdr:nvCxnSpPr>
      <xdr:spPr>
        <a:xfrm>
          <a:off x="2019300" y="13461757"/>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85652</xdr:rowOff>
    </xdr:from>
    <xdr:to>
      <xdr:col>2</xdr:col>
      <xdr:colOff>638175</xdr:colOff>
      <xdr:row>78</xdr:row>
      <xdr:rowOff>88657</xdr:rowOff>
    </xdr:to>
    <xdr:cxnSp macro="">
      <xdr:nvCxnSpPr>
        <xdr:cNvPr id="189" name="直線コネクタ 188"/>
        <xdr:cNvCxnSpPr/>
      </xdr:nvCxnSpPr>
      <xdr:spPr>
        <a:xfrm>
          <a:off x="1130300" y="13458752"/>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164240</xdr:rowOff>
    </xdr:from>
    <xdr:to>
      <xdr:col>6</xdr:col>
      <xdr:colOff>561975</xdr:colOff>
      <xdr:row>78</xdr:row>
      <xdr:rowOff>94390</xdr:rowOff>
    </xdr:to>
    <xdr:sp macro="" textlink="">
      <xdr:nvSpPr>
        <xdr:cNvPr id="199" name="円/楕円 198"/>
        <xdr:cNvSpPr/>
      </xdr:nvSpPr>
      <xdr:spPr>
        <a:xfrm>
          <a:off x="4584700" y="133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15667</xdr:rowOff>
    </xdr:from>
    <xdr:ext cx="469744" cy="259045"/>
    <xdr:sp macro="" textlink="">
      <xdr:nvSpPr>
        <xdr:cNvPr id="200" name="維持補修費該当値テキスト"/>
        <xdr:cNvSpPr txBox="1"/>
      </xdr:nvSpPr>
      <xdr:spPr>
        <a:xfrm>
          <a:off x="4686300" y="132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157415</xdr:rowOff>
    </xdr:from>
    <xdr:to>
      <xdr:col>5</xdr:col>
      <xdr:colOff>409575</xdr:colOff>
      <xdr:row>78</xdr:row>
      <xdr:rowOff>87565</xdr:rowOff>
    </xdr:to>
    <xdr:sp macro="" textlink="">
      <xdr:nvSpPr>
        <xdr:cNvPr id="201" name="円/楕円 200"/>
        <xdr:cNvSpPr/>
      </xdr:nvSpPr>
      <xdr:spPr>
        <a:xfrm>
          <a:off x="3746500" y="13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104092</xdr:rowOff>
    </xdr:from>
    <xdr:ext cx="469744" cy="259045"/>
    <xdr:sp macro="" textlink="">
      <xdr:nvSpPr>
        <xdr:cNvPr id="202" name="テキスト ボックス 201"/>
        <xdr:cNvSpPr txBox="1"/>
      </xdr:nvSpPr>
      <xdr:spPr>
        <a:xfrm>
          <a:off x="3562427" y="1313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46510</xdr:rowOff>
    </xdr:from>
    <xdr:to>
      <xdr:col>4</xdr:col>
      <xdr:colOff>206375</xdr:colOff>
      <xdr:row>78</xdr:row>
      <xdr:rowOff>148110</xdr:rowOff>
    </xdr:to>
    <xdr:sp macro="" textlink="">
      <xdr:nvSpPr>
        <xdr:cNvPr id="203" name="円/楕円 202"/>
        <xdr:cNvSpPr/>
      </xdr:nvSpPr>
      <xdr:spPr>
        <a:xfrm>
          <a:off x="2857500" y="134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164637</xdr:rowOff>
    </xdr:from>
    <xdr:ext cx="469744" cy="259045"/>
    <xdr:sp macro="" textlink="">
      <xdr:nvSpPr>
        <xdr:cNvPr id="204" name="テキスト ボックス 203"/>
        <xdr:cNvSpPr txBox="1"/>
      </xdr:nvSpPr>
      <xdr:spPr>
        <a:xfrm>
          <a:off x="2673427" y="1319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37857</xdr:rowOff>
    </xdr:from>
    <xdr:to>
      <xdr:col>3</xdr:col>
      <xdr:colOff>3175</xdr:colOff>
      <xdr:row>78</xdr:row>
      <xdr:rowOff>139457</xdr:rowOff>
    </xdr:to>
    <xdr:sp macro="" textlink="">
      <xdr:nvSpPr>
        <xdr:cNvPr id="205" name="円/楕円 204"/>
        <xdr:cNvSpPr/>
      </xdr:nvSpPr>
      <xdr:spPr>
        <a:xfrm>
          <a:off x="1968500" y="134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155984</xdr:rowOff>
    </xdr:from>
    <xdr:ext cx="469744" cy="259045"/>
    <xdr:sp macro="" textlink="">
      <xdr:nvSpPr>
        <xdr:cNvPr id="206" name="テキスト ボックス 205"/>
        <xdr:cNvSpPr txBox="1"/>
      </xdr:nvSpPr>
      <xdr:spPr>
        <a:xfrm>
          <a:off x="1784427" y="131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34852</xdr:rowOff>
    </xdr:from>
    <xdr:to>
      <xdr:col>1</xdr:col>
      <xdr:colOff>485775</xdr:colOff>
      <xdr:row>78</xdr:row>
      <xdr:rowOff>136452</xdr:rowOff>
    </xdr:to>
    <xdr:sp macro="" textlink="">
      <xdr:nvSpPr>
        <xdr:cNvPr id="207" name="円/楕円 206"/>
        <xdr:cNvSpPr/>
      </xdr:nvSpPr>
      <xdr:spPr>
        <a:xfrm>
          <a:off x="1079500" y="134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152979</xdr:rowOff>
    </xdr:from>
    <xdr:ext cx="469744" cy="259045"/>
    <xdr:sp macro="" textlink="">
      <xdr:nvSpPr>
        <xdr:cNvPr id="208" name="テキスト ボックス 207"/>
        <xdr:cNvSpPr txBox="1"/>
      </xdr:nvSpPr>
      <xdr:spPr>
        <a:xfrm>
          <a:off x="895427" y="131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46627</xdr:rowOff>
    </xdr:from>
    <xdr:to>
      <xdr:col>6</xdr:col>
      <xdr:colOff>511175</xdr:colOff>
      <xdr:row>97</xdr:row>
      <xdr:rowOff>163588</xdr:rowOff>
    </xdr:to>
    <xdr:cxnSp macro="">
      <xdr:nvCxnSpPr>
        <xdr:cNvPr id="240" name="直線コネクタ 239"/>
        <xdr:cNvCxnSpPr/>
      </xdr:nvCxnSpPr>
      <xdr:spPr>
        <a:xfrm flipV="1">
          <a:off x="3797300" y="16677277"/>
          <a:ext cx="838200" cy="1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163588</xdr:rowOff>
    </xdr:from>
    <xdr:to>
      <xdr:col>5</xdr:col>
      <xdr:colOff>358775</xdr:colOff>
      <xdr:row>98</xdr:row>
      <xdr:rowOff>4549</xdr:rowOff>
    </xdr:to>
    <xdr:cxnSp macro="">
      <xdr:nvCxnSpPr>
        <xdr:cNvPr id="243" name="直線コネクタ 242"/>
        <xdr:cNvCxnSpPr/>
      </xdr:nvCxnSpPr>
      <xdr:spPr>
        <a:xfrm flipV="1">
          <a:off x="2908300" y="16794238"/>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158328</xdr:rowOff>
    </xdr:from>
    <xdr:to>
      <xdr:col>5</xdr:col>
      <xdr:colOff>409575</xdr:colOff>
      <xdr:row>98</xdr:row>
      <xdr:rowOff>88478</xdr:rowOff>
    </xdr:to>
    <xdr:sp macro="" textlink="">
      <xdr:nvSpPr>
        <xdr:cNvPr id="244" name="フローチャート : 判断 243"/>
        <xdr:cNvSpPr/>
      </xdr:nvSpPr>
      <xdr:spPr>
        <a:xfrm>
          <a:off x="3746500" y="167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79605</xdr:rowOff>
    </xdr:from>
    <xdr:ext cx="534377" cy="259045"/>
    <xdr:sp macro="" textlink="">
      <xdr:nvSpPr>
        <xdr:cNvPr id="245" name="テキスト ボックス 244"/>
        <xdr:cNvSpPr txBox="1"/>
      </xdr:nvSpPr>
      <xdr:spPr>
        <a:xfrm>
          <a:off x="3530111" y="168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4549</xdr:rowOff>
    </xdr:from>
    <xdr:to>
      <xdr:col>4</xdr:col>
      <xdr:colOff>155575</xdr:colOff>
      <xdr:row>98</xdr:row>
      <xdr:rowOff>108872</xdr:rowOff>
    </xdr:to>
    <xdr:cxnSp macro="">
      <xdr:nvCxnSpPr>
        <xdr:cNvPr id="246" name="直線コネクタ 245"/>
        <xdr:cNvCxnSpPr/>
      </xdr:nvCxnSpPr>
      <xdr:spPr>
        <a:xfrm flipV="1">
          <a:off x="2019300" y="16806649"/>
          <a:ext cx="889000" cy="10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108872</xdr:rowOff>
    </xdr:from>
    <xdr:to>
      <xdr:col>2</xdr:col>
      <xdr:colOff>638175</xdr:colOff>
      <xdr:row>98</xdr:row>
      <xdr:rowOff>139145</xdr:rowOff>
    </xdr:to>
    <xdr:cxnSp macro="">
      <xdr:nvCxnSpPr>
        <xdr:cNvPr id="249" name="直線コネクタ 248"/>
        <xdr:cNvCxnSpPr/>
      </xdr:nvCxnSpPr>
      <xdr:spPr>
        <a:xfrm flipV="1">
          <a:off x="1130300" y="16910972"/>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167277</xdr:rowOff>
    </xdr:from>
    <xdr:to>
      <xdr:col>6</xdr:col>
      <xdr:colOff>561975</xdr:colOff>
      <xdr:row>97</xdr:row>
      <xdr:rowOff>97427</xdr:rowOff>
    </xdr:to>
    <xdr:sp macro="" textlink="">
      <xdr:nvSpPr>
        <xdr:cNvPr id="259" name="円/楕円 258"/>
        <xdr:cNvSpPr/>
      </xdr:nvSpPr>
      <xdr:spPr>
        <a:xfrm>
          <a:off x="4584700" y="166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145704</xdr:rowOff>
    </xdr:from>
    <xdr:ext cx="534377" cy="259045"/>
    <xdr:sp macro="" textlink="">
      <xdr:nvSpPr>
        <xdr:cNvPr id="260" name="扶助費該当値テキスト"/>
        <xdr:cNvSpPr txBox="1"/>
      </xdr:nvSpPr>
      <xdr:spPr>
        <a:xfrm>
          <a:off x="4686300" y="166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112788</xdr:rowOff>
    </xdr:from>
    <xdr:to>
      <xdr:col>5</xdr:col>
      <xdr:colOff>409575</xdr:colOff>
      <xdr:row>98</xdr:row>
      <xdr:rowOff>42938</xdr:rowOff>
    </xdr:to>
    <xdr:sp macro="" textlink="">
      <xdr:nvSpPr>
        <xdr:cNvPr id="261" name="円/楕円 260"/>
        <xdr:cNvSpPr/>
      </xdr:nvSpPr>
      <xdr:spPr>
        <a:xfrm>
          <a:off x="3746500" y="167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59465</xdr:rowOff>
    </xdr:from>
    <xdr:ext cx="534377" cy="259045"/>
    <xdr:sp macro="" textlink="">
      <xdr:nvSpPr>
        <xdr:cNvPr id="262" name="テキスト ボックス 261"/>
        <xdr:cNvSpPr txBox="1"/>
      </xdr:nvSpPr>
      <xdr:spPr>
        <a:xfrm>
          <a:off x="3530111" y="165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125199</xdr:rowOff>
    </xdr:from>
    <xdr:to>
      <xdr:col>4</xdr:col>
      <xdr:colOff>206375</xdr:colOff>
      <xdr:row>98</xdr:row>
      <xdr:rowOff>55349</xdr:rowOff>
    </xdr:to>
    <xdr:sp macro="" textlink="">
      <xdr:nvSpPr>
        <xdr:cNvPr id="263" name="円/楕円 262"/>
        <xdr:cNvSpPr/>
      </xdr:nvSpPr>
      <xdr:spPr>
        <a:xfrm>
          <a:off x="2857500" y="16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46476</xdr:rowOff>
    </xdr:from>
    <xdr:ext cx="534377" cy="259045"/>
    <xdr:sp macro="" textlink="">
      <xdr:nvSpPr>
        <xdr:cNvPr id="264" name="テキスト ボックス 263"/>
        <xdr:cNvSpPr txBox="1"/>
      </xdr:nvSpPr>
      <xdr:spPr>
        <a:xfrm>
          <a:off x="2641111" y="16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58072</xdr:rowOff>
    </xdr:from>
    <xdr:to>
      <xdr:col>3</xdr:col>
      <xdr:colOff>3175</xdr:colOff>
      <xdr:row>98</xdr:row>
      <xdr:rowOff>159672</xdr:rowOff>
    </xdr:to>
    <xdr:sp macro="" textlink="">
      <xdr:nvSpPr>
        <xdr:cNvPr id="265" name="円/楕円 264"/>
        <xdr:cNvSpPr/>
      </xdr:nvSpPr>
      <xdr:spPr>
        <a:xfrm>
          <a:off x="1968500" y="168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150799</xdr:rowOff>
    </xdr:from>
    <xdr:ext cx="534377" cy="259045"/>
    <xdr:sp macro="" textlink="">
      <xdr:nvSpPr>
        <xdr:cNvPr id="266" name="テキスト ボックス 265"/>
        <xdr:cNvSpPr txBox="1"/>
      </xdr:nvSpPr>
      <xdr:spPr>
        <a:xfrm>
          <a:off x="1752111" y="169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88345</xdr:rowOff>
    </xdr:from>
    <xdr:to>
      <xdr:col>1</xdr:col>
      <xdr:colOff>485775</xdr:colOff>
      <xdr:row>99</xdr:row>
      <xdr:rowOff>18495</xdr:rowOff>
    </xdr:to>
    <xdr:sp macro="" textlink="">
      <xdr:nvSpPr>
        <xdr:cNvPr id="267" name="円/楕円 266"/>
        <xdr:cNvSpPr/>
      </xdr:nvSpPr>
      <xdr:spPr>
        <a:xfrm>
          <a:off x="1079500" y="168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9622</xdr:rowOff>
    </xdr:from>
    <xdr:ext cx="534377" cy="259045"/>
    <xdr:sp macro="" textlink="">
      <xdr:nvSpPr>
        <xdr:cNvPr id="268" name="テキスト ボックス 267"/>
        <xdr:cNvSpPr txBox="1"/>
      </xdr:nvSpPr>
      <xdr:spPr>
        <a:xfrm>
          <a:off x="863111" y="169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19838</xdr:rowOff>
    </xdr:from>
    <xdr:to>
      <xdr:col>15</xdr:col>
      <xdr:colOff>180975</xdr:colOff>
      <xdr:row>36</xdr:row>
      <xdr:rowOff>7087</xdr:rowOff>
    </xdr:to>
    <xdr:cxnSp macro="">
      <xdr:nvCxnSpPr>
        <xdr:cNvPr id="297" name="直線コネクタ 296"/>
        <xdr:cNvCxnSpPr/>
      </xdr:nvCxnSpPr>
      <xdr:spPr>
        <a:xfrm flipV="1">
          <a:off x="9639300" y="6020588"/>
          <a:ext cx="838200" cy="1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7087</xdr:rowOff>
    </xdr:from>
    <xdr:to>
      <xdr:col>14</xdr:col>
      <xdr:colOff>28575</xdr:colOff>
      <xdr:row>37</xdr:row>
      <xdr:rowOff>23089</xdr:rowOff>
    </xdr:to>
    <xdr:cxnSp macro="">
      <xdr:nvCxnSpPr>
        <xdr:cNvPr id="300" name="直線コネクタ 299"/>
        <xdr:cNvCxnSpPr/>
      </xdr:nvCxnSpPr>
      <xdr:spPr>
        <a:xfrm flipV="1">
          <a:off x="8750300" y="617928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301" name="フローチャート : 判断 300"/>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302" name="テキスト ボックス 301"/>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23089</xdr:rowOff>
    </xdr:from>
    <xdr:to>
      <xdr:col>12</xdr:col>
      <xdr:colOff>511175</xdr:colOff>
      <xdr:row>37</xdr:row>
      <xdr:rowOff>42812</xdr:rowOff>
    </xdr:to>
    <xdr:cxnSp macro="">
      <xdr:nvCxnSpPr>
        <xdr:cNvPr id="303" name="直線コネクタ 302"/>
        <xdr:cNvCxnSpPr/>
      </xdr:nvCxnSpPr>
      <xdr:spPr>
        <a:xfrm flipV="1">
          <a:off x="7861300" y="636673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32131</xdr:rowOff>
    </xdr:from>
    <xdr:to>
      <xdr:col>11</xdr:col>
      <xdr:colOff>307975</xdr:colOff>
      <xdr:row>37</xdr:row>
      <xdr:rowOff>42812</xdr:rowOff>
    </xdr:to>
    <xdr:cxnSp macro="">
      <xdr:nvCxnSpPr>
        <xdr:cNvPr id="306" name="直線コネクタ 305"/>
        <xdr:cNvCxnSpPr/>
      </xdr:nvCxnSpPr>
      <xdr:spPr>
        <a:xfrm>
          <a:off x="6972300" y="6375781"/>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140488</xdr:rowOff>
    </xdr:from>
    <xdr:to>
      <xdr:col>15</xdr:col>
      <xdr:colOff>231775</xdr:colOff>
      <xdr:row>35</xdr:row>
      <xdr:rowOff>70638</xdr:rowOff>
    </xdr:to>
    <xdr:sp macro="" textlink="">
      <xdr:nvSpPr>
        <xdr:cNvPr id="316" name="円/楕円 315"/>
        <xdr:cNvSpPr/>
      </xdr:nvSpPr>
      <xdr:spPr>
        <a:xfrm>
          <a:off x="10426700" y="59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163365</xdr:rowOff>
    </xdr:from>
    <xdr:ext cx="534377" cy="259045"/>
    <xdr:sp macro="" textlink="">
      <xdr:nvSpPr>
        <xdr:cNvPr id="317" name="補助費等該当値テキスト"/>
        <xdr:cNvSpPr txBox="1"/>
      </xdr:nvSpPr>
      <xdr:spPr>
        <a:xfrm>
          <a:off x="10528300" y="58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55,938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127737</xdr:rowOff>
    </xdr:from>
    <xdr:to>
      <xdr:col>14</xdr:col>
      <xdr:colOff>79375</xdr:colOff>
      <xdr:row>36</xdr:row>
      <xdr:rowOff>57887</xdr:rowOff>
    </xdr:to>
    <xdr:sp macro="" textlink="">
      <xdr:nvSpPr>
        <xdr:cNvPr id="318" name="円/楕円 317"/>
        <xdr:cNvSpPr/>
      </xdr:nvSpPr>
      <xdr:spPr>
        <a:xfrm>
          <a:off x="9588500" y="61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49014</xdr:rowOff>
    </xdr:from>
    <xdr:ext cx="534377" cy="259045"/>
    <xdr:sp macro="" textlink="">
      <xdr:nvSpPr>
        <xdr:cNvPr id="319" name="テキスト ボックス 318"/>
        <xdr:cNvSpPr txBox="1"/>
      </xdr:nvSpPr>
      <xdr:spPr>
        <a:xfrm>
          <a:off x="9372111" y="62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143739</xdr:rowOff>
    </xdr:from>
    <xdr:to>
      <xdr:col>12</xdr:col>
      <xdr:colOff>561975</xdr:colOff>
      <xdr:row>37</xdr:row>
      <xdr:rowOff>73889</xdr:rowOff>
    </xdr:to>
    <xdr:sp macro="" textlink="">
      <xdr:nvSpPr>
        <xdr:cNvPr id="320" name="円/楕円 319"/>
        <xdr:cNvSpPr/>
      </xdr:nvSpPr>
      <xdr:spPr>
        <a:xfrm>
          <a:off x="8699500" y="6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65016</xdr:rowOff>
    </xdr:from>
    <xdr:ext cx="534377" cy="259045"/>
    <xdr:sp macro="" textlink="">
      <xdr:nvSpPr>
        <xdr:cNvPr id="321" name="テキスト ボックス 320"/>
        <xdr:cNvSpPr txBox="1"/>
      </xdr:nvSpPr>
      <xdr:spPr>
        <a:xfrm>
          <a:off x="8483111" y="64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163462</xdr:rowOff>
    </xdr:from>
    <xdr:to>
      <xdr:col>11</xdr:col>
      <xdr:colOff>358775</xdr:colOff>
      <xdr:row>37</xdr:row>
      <xdr:rowOff>93612</xdr:rowOff>
    </xdr:to>
    <xdr:sp macro="" textlink="">
      <xdr:nvSpPr>
        <xdr:cNvPr id="322" name="円/楕円 321"/>
        <xdr:cNvSpPr/>
      </xdr:nvSpPr>
      <xdr:spPr>
        <a:xfrm>
          <a:off x="7810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84739</xdr:rowOff>
    </xdr:from>
    <xdr:ext cx="534377" cy="259045"/>
    <xdr:sp macro="" textlink="">
      <xdr:nvSpPr>
        <xdr:cNvPr id="323" name="テキスト ボックス 322"/>
        <xdr:cNvSpPr txBox="1"/>
      </xdr:nvSpPr>
      <xdr:spPr>
        <a:xfrm>
          <a:off x="7594111" y="6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152781</xdr:rowOff>
    </xdr:from>
    <xdr:to>
      <xdr:col>10</xdr:col>
      <xdr:colOff>155575</xdr:colOff>
      <xdr:row>37</xdr:row>
      <xdr:rowOff>82931</xdr:rowOff>
    </xdr:to>
    <xdr:sp macro="" textlink="">
      <xdr:nvSpPr>
        <xdr:cNvPr id="324" name="円/楕円 323"/>
        <xdr:cNvSpPr/>
      </xdr:nvSpPr>
      <xdr:spPr>
        <a:xfrm>
          <a:off x="6921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74058</xdr:rowOff>
    </xdr:from>
    <xdr:ext cx="534377" cy="259045"/>
    <xdr:sp macro="" textlink="">
      <xdr:nvSpPr>
        <xdr:cNvPr id="325" name="テキスト ボックス 324"/>
        <xdr:cNvSpPr txBox="1"/>
      </xdr:nvSpPr>
      <xdr:spPr>
        <a:xfrm>
          <a:off x="6705111" y="64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145316</xdr:rowOff>
    </xdr:from>
    <xdr:to>
      <xdr:col>15</xdr:col>
      <xdr:colOff>180975</xdr:colOff>
      <xdr:row>57</xdr:row>
      <xdr:rowOff>97203</xdr:rowOff>
    </xdr:to>
    <xdr:cxnSp macro="">
      <xdr:nvCxnSpPr>
        <xdr:cNvPr id="354" name="直線コネクタ 353"/>
        <xdr:cNvCxnSpPr/>
      </xdr:nvCxnSpPr>
      <xdr:spPr>
        <a:xfrm>
          <a:off x="9639300" y="9746516"/>
          <a:ext cx="838200" cy="12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114165</xdr:rowOff>
    </xdr:from>
    <xdr:to>
      <xdr:col>14</xdr:col>
      <xdr:colOff>28575</xdr:colOff>
      <xdr:row>56</xdr:row>
      <xdr:rowOff>145316</xdr:rowOff>
    </xdr:to>
    <xdr:cxnSp macro="">
      <xdr:nvCxnSpPr>
        <xdr:cNvPr id="357" name="直線コネクタ 356"/>
        <xdr:cNvCxnSpPr/>
      </xdr:nvCxnSpPr>
      <xdr:spPr>
        <a:xfrm>
          <a:off x="8750300" y="9715365"/>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94790</xdr:rowOff>
    </xdr:from>
    <xdr:to>
      <xdr:col>14</xdr:col>
      <xdr:colOff>79375</xdr:colOff>
      <xdr:row>57</xdr:row>
      <xdr:rowOff>24940</xdr:rowOff>
    </xdr:to>
    <xdr:sp macro="" textlink="">
      <xdr:nvSpPr>
        <xdr:cNvPr id="358" name="フローチャート : 判断 357"/>
        <xdr:cNvSpPr/>
      </xdr:nvSpPr>
      <xdr:spPr>
        <a:xfrm>
          <a:off x="9588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16067</xdr:rowOff>
    </xdr:from>
    <xdr:ext cx="534377" cy="259045"/>
    <xdr:sp macro="" textlink="">
      <xdr:nvSpPr>
        <xdr:cNvPr id="359" name="テキスト ボックス 358"/>
        <xdr:cNvSpPr txBox="1"/>
      </xdr:nvSpPr>
      <xdr:spPr>
        <a:xfrm>
          <a:off x="9372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103688</xdr:rowOff>
    </xdr:from>
    <xdr:to>
      <xdr:col>12</xdr:col>
      <xdr:colOff>511175</xdr:colOff>
      <xdr:row>56</xdr:row>
      <xdr:rowOff>114165</xdr:rowOff>
    </xdr:to>
    <xdr:cxnSp macro="">
      <xdr:nvCxnSpPr>
        <xdr:cNvPr id="360" name="直線コネクタ 359"/>
        <xdr:cNvCxnSpPr/>
      </xdr:nvCxnSpPr>
      <xdr:spPr>
        <a:xfrm>
          <a:off x="7861300" y="970488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103688</xdr:rowOff>
    </xdr:from>
    <xdr:to>
      <xdr:col>11</xdr:col>
      <xdr:colOff>307975</xdr:colOff>
      <xdr:row>56</xdr:row>
      <xdr:rowOff>144904</xdr:rowOff>
    </xdr:to>
    <xdr:cxnSp macro="">
      <xdr:nvCxnSpPr>
        <xdr:cNvPr id="363" name="直線コネクタ 362"/>
        <xdr:cNvCxnSpPr/>
      </xdr:nvCxnSpPr>
      <xdr:spPr>
        <a:xfrm flipV="1">
          <a:off x="6972300" y="9704888"/>
          <a:ext cx="8890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46403</xdr:rowOff>
    </xdr:from>
    <xdr:to>
      <xdr:col>15</xdr:col>
      <xdr:colOff>231775</xdr:colOff>
      <xdr:row>57</xdr:row>
      <xdr:rowOff>148003</xdr:rowOff>
    </xdr:to>
    <xdr:sp macro="" textlink="">
      <xdr:nvSpPr>
        <xdr:cNvPr id="373" name="円/楕円 372"/>
        <xdr:cNvSpPr/>
      </xdr:nvSpPr>
      <xdr:spPr>
        <a:xfrm>
          <a:off x="10426700" y="98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24830</xdr:rowOff>
    </xdr:from>
    <xdr:ext cx="534377" cy="259045"/>
    <xdr:sp macro="" textlink="">
      <xdr:nvSpPr>
        <xdr:cNvPr id="374" name="普通建設事業費該当値テキスト"/>
        <xdr:cNvSpPr txBox="1"/>
      </xdr:nvSpPr>
      <xdr:spPr>
        <a:xfrm>
          <a:off x="10528300" y="97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94516</xdr:rowOff>
    </xdr:from>
    <xdr:to>
      <xdr:col>14</xdr:col>
      <xdr:colOff>79375</xdr:colOff>
      <xdr:row>57</xdr:row>
      <xdr:rowOff>24666</xdr:rowOff>
    </xdr:to>
    <xdr:sp macro="" textlink="">
      <xdr:nvSpPr>
        <xdr:cNvPr id="375" name="円/楕円 374"/>
        <xdr:cNvSpPr/>
      </xdr:nvSpPr>
      <xdr:spPr>
        <a:xfrm>
          <a:off x="9588500" y="96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41193</xdr:rowOff>
    </xdr:from>
    <xdr:ext cx="534377" cy="259045"/>
    <xdr:sp macro="" textlink="">
      <xdr:nvSpPr>
        <xdr:cNvPr id="376" name="テキスト ボックス 375"/>
        <xdr:cNvSpPr txBox="1"/>
      </xdr:nvSpPr>
      <xdr:spPr>
        <a:xfrm>
          <a:off x="9372111" y="94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63365</xdr:rowOff>
    </xdr:from>
    <xdr:to>
      <xdr:col>12</xdr:col>
      <xdr:colOff>561975</xdr:colOff>
      <xdr:row>56</xdr:row>
      <xdr:rowOff>164965</xdr:rowOff>
    </xdr:to>
    <xdr:sp macro="" textlink="">
      <xdr:nvSpPr>
        <xdr:cNvPr id="377" name="円/楕円 376"/>
        <xdr:cNvSpPr/>
      </xdr:nvSpPr>
      <xdr:spPr>
        <a:xfrm>
          <a:off x="8699500" y="96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156092</xdr:rowOff>
    </xdr:from>
    <xdr:ext cx="534377" cy="259045"/>
    <xdr:sp macro="" textlink="">
      <xdr:nvSpPr>
        <xdr:cNvPr id="378" name="テキスト ボックス 377"/>
        <xdr:cNvSpPr txBox="1"/>
      </xdr:nvSpPr>
      <xdr:spPr>
        <a:xfrm>
          <a:off x="8483111" y="97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52888</xdr:rowOff>
    </xdr:from>
    <xdr:to>
      <xdr:col>11</xdr:col>
      <xdr:colOff>358775</xdr:colOff>
      <xdr:row>56</xdr:row>
      <xdr:rowOff>154488</xdr:rowOff>
    </xdr:to>
    <xdr:sp macro="" textlink="">
      <xdr:nvSpPr>
        <xdr:cNvPr id="379" name="円/楕円 378"/>
        <xdr:cNvSpPr/>
      </xdr:nvSpPr>
      <xdr:spPr>
        <a:xfrm>
          <a:off x="7810500" y="9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145615</xdr:rowOff>
    </xdr:from>
    <xdr:ext cx="534377" cy="259045"/>
    <xdr:sp macro="" textlink="">
      <xdr:nvSpPr>
        <xdr:cNvPr id="380" name="テキスト ボックス 379"/>
        <xdr:cNvSpPr txBox="1"/>
      </xdr:nvSpPr>
      <xdr:spPr>
        <a:xfrm>
          <a:off x="7594111" y="97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94104</xdr:rowOff>
    </xdr:from>
    <xdr:to>
      <xdr:col>10</xdr:col>
      <xdr:colOff>155575</xdr:colOff>
      <xdr:row>57</xdr:row>
      <xdr:rowOff>24254</xdr:rowOff>
    </xdr:to>
    <xdr:sp macro="" textlink="">
      <xdr:nvSpPr>
        <xdr:cNvPr id="381" name="円/楕円 380"/>
        <xdr:cNvSpPr/>
      </xdr:nvSpPr>
      <xdr:spPr>
        <a:xfrm>
          <a:off x="6921500" y="96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40781</xdr:rowOff>
    </xdr:from>
    <xdr:ext cx="534377" cy="259045"/>
    <xdr:sp macro="" textlink="">
      <xdr:nvSpPr>
        <xdr:cNvPr id="382" name="テキスト ボックス 381"/>
        <xdr:cNvSpPr txBox="1"/>
      </xdr:nvSpPr>
      <xdr:spPr>
        <a:xfrm>
          <a:off x="6705111" y="94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22447</xdr:rowOff>
    </xdr:from>
    <xdr:to>
      <xdr:col>15</xdr:col>
      <xdr:colOff>180975</xdr:colOff>
      <xdr:row>79</xdr:row>
      <xdr:rowOff>44450</xdr:rowOff>
    </xdr:to>
    <xdr:cxnSp macro="">
      <xdr:nvCxnSpPr>
        <xdr:cNvPr id="411" name="直線コネクタ 410"/>
        <xdr:cNvCxnSpPr/>
      </xdr:nvCxnSpPr>
      <xdr:spPr>
        <a:xfrm flipV="1">
          <a:off x="9639300" y="13052647"/>
          <a:ext cx="838200" cy="53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7017</xdr:rowOff>
    </xdr:from>
    <xdr:to>
      <xdr:col>14</xdr:col>
      <xdr:colOff>28575</xdr:colOff>
      <xdr:row>79</xdr:row>
      <xdr:rowOff>44450</xdr:rowOff>
    </xdr:to>
    <xdr:cxnSp macro="">
      <xdr:nvCxnSpPr>
        <xdr:cNvPr id="414" name="直線コネクタ 413"/>
        <xdr:cNvCxnSpPr/>
      </xdr:nvCxnSpPr>
      <xdr:spPr>
        <a:xfrm>
          <a:off x="8750300" y="12694317"/>
          <a:ext cx="889000" cy="89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106902</xdr:rowOff>
    </xdr:from>
    <xdr:to>
      <xdr:col>14</xdr:col>
      <xdr:colOff>79375</xdr:colOff>
      <xdr:row>77</xdr:row>
      <xdr:rowOff>37052</xdr:rowOff>
    </xdr:to>
    <xdr:sp macro="" textlink="">
      <xdr:nvSpPr>
        <xdr:cNvPr id="415" name="フローチャート : 判断 414"/>
        <xdr:cNvSpPr/>
      </xdr:nvSpPr>
      <xdr:spPr>
        <a:xfrm>
          <a:off x="9588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53579</xdr:rowOff>
    </xdr:from>
    <xdr:ext cx="534377" cy="259045"/>
    <xdr:sp macro="" textlink="">
      <xdr:nvSpPr>
        <xdr:cNvPr id="416" name="テキスト ボックス 415"/>
        <xdr:cNvSpPr txBox="1"/>
      </xdr:nvSpPr>
      <xdr:spPr>
        <a:xfrm>
          <a:off x="9372111" y="12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143097</xdr:rowOff>
    </xdr:from>
    <xdr:to>
      <xdr:col>15</xdr:col>
      <xdr:colOff>231775</xdr:colOff>
      <xdr:row>76</xdr:row>
      <xdr:rowOff>73248</xdr:rowOff>
    </xdr:to>
    <xdr:sp macro="" textlink="">
      <xdr:nvSpPr>
        <xdr:cNvPr id="424" name="円/楕円 423"/>
        <xdr:cNvSpPr/>
      </xdr:nvSpPr>
      <xdr:spPr>
        <a:xfrm>
          <a:off x="10426700" y="13001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165974</xdr:rowOff>
    </xdr:from>
    <xdr:ext cx="534377" cy="259045"/>
    <xdr:sp macro="" textlink="">
      <xdr:nvSpPr>
        <xdr:cNvPr id="425" name="普通建設事業費 （ うち新規整備　）該当値テキスト"/>
        <xdr:cNvSpPr txBox="1"/>
      </xdr:nvSpPr>
      <xdr:spPr>
        <a:xfrm>
          <a:off x="10528300" y="128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6" name="円/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7" name="テキスト ボックス 426"/>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127667</xdr:rowOff>
    </xdr:from>
    <xdr:to>
      <xdr:col>12</xdr:col>
      <xdr:colOff>561975</xdr:colOff>
      <xdr:row>74</xdr:row>
      <xdr:rowOff>57817</xdr:rowOff>
    </xdr:to>
    <xdr:sp macro="" textlink="">
      <xdr:nvSpPr>
        <xdr:cNvPr id="428" name="円/楕円 427"/>
        <xdr:cNvSpPr/>
      </xdr:nvSpPr>
      <xdr:spPr>
        <a:xfrm>
          <a:off x="8699500" y="126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74344</xdr:rowOff>
    </xdr:from>
    <xdr:ext cx="534377" cy="259045"/>
    <xdr:sp macro="" textlink="">
      <xdr:nvSpPr>
        <xdr:cNvPr id="429" name="テキスト ボックス 428"/>
        <xdr:cNvSpPr txBox="1"/>
      </xdr:nvSpPr>
      <xdr:spPr>
        <a:xfrm>
          <a:off x="8483111" y="1241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57925</xdr:rowOff>
    </xdr:from>
    <xdr:to>
      <xdr:col>15</xdr:col>
      <xdr:colOff>180975</xdr:colOff>
      <xdr:row>99</xdr:row>
      <xdr:rowOff>17678</xdr:rowOff>
    </xdr:to>
    <xdr:cxnSp macro="">
      <xdr:nvCxnSpPr>
        <xdr:cNvPr id="458" name="直線コネクタ 457"/>
        <xdr:cNvCxnSpPr/>
      </xdr:nvCxnSpPr>
      <xdr:spPr>
        <a:xfrm>
          <a:off x="9639300" y="16345675"/>
          <a:ext cx="838200" cy="6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57925</xdr:rowOff>
    </xdr:from>
    <xdr:to>
      <xdr:col>14</xdr:col>
      <xdr:colOff>28575</xdr:colOff>
      <xdr:row>98</xdr:row>
      <xdr:rowOff>97371</xdr:rowOff>
    </xdr:to>
    <xdr:cxnSp macro="">
      <xdr:nvCxnSpPr>
        <xdr:cNvPr id="461" name="直線コネクタ 460"/>
        <xdr:cNvCxnSpPr/>
      </xdr:nvCxnSpPr>
      <xdr:spPr>
        <a:xfrm flipV="1">
          <a:off x="8750300" y="16345675"/>
          <a:ext cx="889000" cy="5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62" name="フローチャート : 判断 461"/>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3" name="テキスト ボックス 462"/>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138328</xdr:rowOff>
    </xdr:from>
    <xdr:to>
      <xdr:col>15</xdr:col>
      <xdr:colOff>231775</xdr:colOff>
      <xdr:row>99</xdr:row>
      <xdr:rowOff>68478</xdr:rowOff>
    </xdr:to>
    <xdr:sp macro="" textlink="">
      <xdr:nvSpPr>
        <xdr:cNvPr id="471" name="円/楕円 470"/>
        <xdr:cNvSpPr/>
      </xdr:nvSpPr>
      <xdr:spPr>
        <a:xfrm>
          <a:off x="10426700" y="16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53255</xdr:rowOff>
    </xdr:from>
    <xdr:ext cx="469744" cy="259045"/>
    <xdr:sp macro="" textlink="">
      <xdr:nvSpPr>
        <xdr:cNvPr id="472" name="普通建設事業費 （ うち更新整備　）該当値テキスト"/>
        <xdr:cNvSpPr txBox="1"/>
      </xdr:nvSpPr>
      <xdr:spPr>
        <a:xfrm>
          <a:off x="10528300" y="1685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7125</xdr:rowOff>
    </xdr:from>
    <xdr:to>
      <xdr:col>14</xdr:col>
      <xdr:colOff>79375</xdr:colOff>
      <xdr:row>95</xdr:row>
      <xdr:rowOff>108725</xdr:rowOff>
    </xdr:to>
    <xdr:sp macro="" textlink="">
      <xdr:nvSpPr>
        <xdr:cNvPr id="473" name="円/楕円 472"/>
        <xdr:cNvSpPr/>
      </xdr:nvSpPr>
      <xdr:spPr>
        <a:xfrm>
          <a:off x="9588500" y="16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125252</xdr:rowOff>
    </xdr:from>
    <xdr:ext cx="534377" cy="259045"/>
    <xdr:sp macro="" textlink="">
      <xdr:nvSpPr>
        <xdr:cNvPr id="474" name="テキスト ボックス 473"/>
        <xdr:cNvSpPr txBox="1"/>
      </xdr:nvSpPr>
      <xdr:spPr>
        <a:xfrm>
          <a:off x="9372111" y="160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46571</xdr:rowOff>
    </xdr:from>
    <xdr:to>
      <xdr:col>12</xdr:col>
      <xdr:colOff>561975</xdr:colOff>
      <xdr:row>98</xdr:row>
      <xdr:rowOff>148171</xdr:rowOff>
    </xdr:to>
    <xdr:sp macro="" textlink="">
      <xdr:nvSpPr>
        <xdr:cNvPr id="475" name="円/楕円 474"/>
        <xdr:cNvSpPr/>
      </xdr:nvSpPr>
      <xdr:spPr>
        <a:xfrm>
          <a:off x="8699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139298</xdr:rowOff>
    </xdr:from>
    <xdr:ext cx="469744" cy="259045"/>
    <xdr:sp macro="" textlink="">
      <xdr:nvSpPr>
        <xdr:cNvPr id="476" name="テキスト ボックス 475"/>
        <xdr:cNvSpPr txBox="1"/>
      </xdr:nvSpPr>
      <xdr:spPr>
        <a:xfrm>
          <a:off x="8515427" y="16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100267</xdr:rowOff>
    </xdr:from>
    <xdr:to>
      <xdr:col>23</xdr:col>
      <xdr:colOff>517525</xdr:colOff>
      <xdr:row>38</xdr:row>
      <xdr:rowOff>136385</xdr:rowOff>
    </xdr:to>
    <xdr:cxnSp macro="">
      <xdr:nvCxnSpPr>
        <xdr:cNvPr id="503" name="直線コネクタ 502"/>
        <xdr:cNvCxnSpPr/>
      </xdr:nvCxnSpPr>
      <xdr:spPr>
        <a:xfrm flipV="1">
          <a:off x="15481300" y="6615367"/>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134854</xdr:rowOff>
    </xdr:from>
    <xdr:to>
      <xdr:col>22</xdr:col>
      <xdr:colOff>365125</xdr:colOff>
      <xdr:row>38</xdr:row>
      <xdr:rowOff>136385</xdr:rowOff>
    </xdr:to>
    <xdr:cxnSp macro="">
      <xdr:nvCxnSpPr>
        <xdr:cNvPr id="506" name="直線コネクタ 505"/>
        <xdr:cNvCxnSpPr/>
      </xdr:nvCxnSpPr>
      <xdr:spPr>
        <a:xfrm>
          <a:off x="14592300" y="6649954"/>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55913</xdr:rowOff>
    </xdr:from>
    <xdr:to>
      <xdr:col>22</xdr:col>
      <xdr:colOff>415925</xdr:colOff>
      <xdr:row>38</xdr:row>
      <xdr:rowOff>157513</xdr:rowOff>
    </xdr:to>
    <xdr:sp macro="" textlink="">
      <xdr:nvSpPr>
        <xdr:cNvPr id="507" name="フローチャート : 判断 506"/>
        <xdr:cNvSpPr/>
      </xdr:nvSpPr>
      <xdr:spPr>
        <a:xfrm>
          <a:off x="15430500" y="657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2590</xdr:rowOff>
    </xdr:from>
    <xdr:ext cx="469744" cy="259045"/>
    <xdr:sp macro="" textlink="">
      <xdr:nvSpPr>
        <xdr:cNvPr id="508" name="テキスト ボックス 507"/>
        <xdr:cNvSpPr txBox="1"/>
      </xdr:nvSpPr>
      <xdr:spPr>
        <a:xfrm>
          <a:off x="15246427" y="63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123149</xdr:rowOff>
    </xdr:from>
    <xdr:to>
      <xdr:col>21</xdr:col>
      <xdr:colOff>161925</xdr:colOff>
      <xdr:row>38</xdr:row>
      <xdr:rowOff>134854</xdr:rowOff>
    </xdr:to>
    <xdr:cxnSp macro="">
      <xdr:nvCxnSpPr>
        <xdr:cNvPr id="509" name="直線コネクタ 508"/>
        <xdr:cNvCxnSpPr/>
      </xdr:nvCxnSpPr>
      <xdr:spPr>
        <a:xfrm>
          <a:off x="13703300" y="6638249"/>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123149</xdr:rowOff>
    </xdr:from>
    <xdr:to>
      <xdr:col>19</xdr:col>
      <xdr:colOff>644525</xdr:colOff>
      <xdr:row>38</xdr:row>
      <xdr:rowOff>134054</xdr:rowOff>
    </xdr:to>
    <xdr:cxnSp macro="">
      <xdr:nvCxnSpPr>
        <xdr:cNvPr id="512" name="直線コネクタ 511"/>
        <xdr:cNvCxnSpPr/>
      </xdr:nvCxnSpPr>
      <xdr:spPr>
        <a:xfrm flipV="1">
          <a:off x="12814300" y="6638249"/>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49467</xdr:rowOff>
    </xdr:from>
    <xdr:to>
      <xdr:col>23</xdr:col>
      <xdr:colOff>568325</xdr:colOff>
      <xdr:row>38</xdr:row>
      <xdr:rowOff>151067</xdr:rowOff>
    </xdr:to>
    <xdr:sp macro="" textlink="">
      <xdr:nvSpPr>
        <xdr:cNvPr id="522" name="円/楕円 521"/>
        <xdr:cNvSpPr/>
      </xdr:nvSpPr>
      <xdr:spPr>
        <a:xfrm>
          <a:off x="16268700" y="65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469744" cy="259045"/>
    <xdr:sp macro="" textlink="">
      <xdr:nvSpPr>
        <xdr:cNvPr id="523" name="災害復旧事業費該当値テキスト"/>
        <xdr:cNvSpPr txBox="1"/>
      </xdr:nvSpPr>
      <xdr:spPr>
        <a:xfrm>
          <a:off x="16370300" y="652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85585</xdr:rowOff>
    </xdr:from>
    <xdr:to>
      <xdr:col>22</xdr:col>
      <xdr:colOff>415925</xdr:colOff>
      <xdr:row>39</xdr:row>
      <xdr:rowOff>15735</xdr:rowOff>
    </xdr:to>
    <xdr:sp macro="" textlink="">
      <xdr:nvSpPr>
        <xdr:cNvPr id="524" name="円/楕円 523"/>
        <xdr:cNvSpPr/>
      </xdr:nvSpPr>
      <xdr:spPr>
        <a:xfrm>
          <a:off x="15430500" y="66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6862</xdr:rowOff>
    </xdr:from>
    <xdr:ext cx="378565" cy="259045"/>
    <xdr:sp macro="" textlink="">
      <xdr:nvSpPr>
        <xdr:cNvPr id="525" name="テキスト ボックス 524"/>
        <xdr:cNvSpPr txBox="1"/>
      </xdr:nvSpPr>
      <xdr:spPr>
        <a:xfrm>
          <a:off x="15292017" y="669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84054</xdr:rowOff>
    </xdr:from>
    <xdr:to>
      <xdr:col>21</xdr:col>
      <xdr:colOff>212725</xdr:colOff>
      <xdr:row>39</xdr:row>
      <xdr:rowOff>14204</xdr:rowOff>
    </xdr:to>
    <xdr:sp macro="" textlink="">
      <xdr:nvSpPr>
        <xdr:cNvPr id="526" name="円/楕円 525"/>
        <xdr:cNvSpPr/>
      </xdr:nvSpPr>
      <xdr:spPr>
        <a:xfrm>
          <a:off x="14541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5331</xdr:rowOff>
    </xdr:from>
    <xdr:ext cx="378565" cy="259045"/>
    <xdr:sp macro="" textlink="">
      <xdr:nvSpPr>
        <xdr:cNvPr id="527" name="テキスト ボックス 526"/>
        <xdr:cNvSpPr txBox="1"/>
      </xdr:nvSpPr>
      <xdr:spPr>
        <a:xfrm>
          <a:off x="14403017" y="669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72349</xdr:rowOff>
    </xdr:from>
    <xdr:to>
      <xdr:col>20</xdr:col>
      <xdr:colOff>9525</xdr:colOff>
      <xdr:row>39</xdr:row>
      <xdr:rowOff>2499</xdr:rowOff>
    </xdr:to>
    <xdr:sp macro="" textlink="">
      <xdr:nvSpPr>
        <xdr:cNvPr id="528" name="円/楕円 527"/>
        <xdr:cNvSpPr/>
      </xdr:nvSpPr>
      <xdr:spPr>
        <a:xfrm>
          <a:off x="13652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165076</xdr:rowOff>
    </xdr:from>
    <xdr:ext cx="378565" cy="259045"/>
    <xdr:sp macro="" textlink="">
      <xdr:nvSpPr>
        <xdr:cNvPr id="529" name="テキスト ボックス 528"/>
        <xdr:cNvSpPr txBox="1"/>
      </xdr:nvSpPr>
      <xdr:spPr>
        <a:xfrm>
          <a:off x="13514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83254</xdr:rowOff>
    </xdr:from>
    <xdr:to>
      <xdr:col>18</xdr:col>
      <xdr:colOff>492125</xdr:colOff>
      <xdr:row>39</xdr:row>
      <xdr:rowOff>13404</xdr:rowOff>
    </xdr:to>
    <xdr:sp macro="" textlink="">
      <xdr:nvSpPr>
        <xdr:cNvPr id="530" name="円/楕円 529"/>
        <xdr:cNvSpPr/>
      </xdr:nvSpPr>
      <xdr:spPr>
        <a:xfrm>
          <a:off x="12763500" y="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4531</xdr:rowOff>
    </xdr:from>
    <xdr:ext cx="378565" cy="259045"/>
    <xdr:sp macro="" textlink="">
      <xdr:nvSpPr>
        <xdr:cNvPr id="531" name="テキスト ボックス 530"/>
        <xdr:cNvSpPr txBox="1"/>
      </xdr:nvSpPr>
      <xdr:spPr>
        <a:xfrm>
          <a:off x="12625017" y="669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154800</xdr:rowOff>
    </xdr:from>
    <xdr:to>
      <xdr:col>23</xdr:col>
      <xdr:colOff>517525</xdr:colOff>
      <xdr:row>75</xdr:row>
      <xdr:rowOff>159068</xdr:rowOff>
    </xdr:to>
    <xdr:cxnSp macro="">
      <xdr:nvCxnSpPr>
        <xdr:cNvPr id="609" name="直線コネクタ 608"/>
        <xdr:cNvCxnSpPr/>
      </xdr:nvCxnSpPr>
      <xdr:spPr>
        <a:xfrm flipV="1">
          <a:off x="15481300" y="1301355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140703</xdr:rowOff>
    </xdr:from>
    <xdr:to>
      <xdr:col>22</xdr:col>
      <xdr:colOff>365125</xdr:colOff>
      <xdr:row>75</xdr:row>
      <xdr:rowOff>159068</xdr:rowOff>
    </xdr:to>
    <xdr:cxnSp macro="">
      <xdr:nvCxnSpPr>
        <xdr:cNvPr id="612" name="直線コネクタ 611"/>
        <xdr:cNvCxnSpPr/>
      </xdr:nvCxnSpPr>
      <xdr:spPr>
        <a:xfrm>
          <a:off x="14592300" y="12999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157087</xdr:rowOff>
    </xdr:from>
    <xdr:to>
      <xdr:col>22</xdr:col>
      <xdr:colOff>415925</xdr:colOff>
      <xdr:row>76</xdr:row>
      <xdr:rowOff>87237</xdr:rowOff>
    </xdr:to>
    <xdr:sp macro="" textlink="">
      <xdr:nvSpPr>
        <xdr:cNvPr id="613" name="フローチャート : 判断 612"/>
        <xdr:cNvSpPr/>
      </xdr:nvSpPr>
      <xdr:spPr>
        <a:xfrm>
          <a:off x="15430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78364</xdr:rowOff>
    </xdr:from>
    <xdr:ext cx="534377" cy="259045"/>
    <xdr:sp macro="" textlink="">
      <xdr:nvSpPr>
        <xdr:cNvPr id="614" name="テキスト ボックス 613"/>
        <xdr:cNvSpPr txBox="1"/>
      </xdr:nvSpPr>
      <xdr:spPr>
        <a:xfrm>
          <a:off x="15214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114986</xdr:rowOff>
    </xdr:from>
    <xdr:to>
      <xdr:col>21</xdr:col>
      <xdr:colOff>161925</xdr:colOff>
      <xdr:row>75</xdr:row>
      <xdr:rowOff>140703</xdr:rowOff>
    </xdr:to>
    <xdr:cxnSp macro="">
      <xdr:nvCxnSpPr>
        <xdr:cNvPr id="615" name="直線コネクタ 614"/>
        <xdr:cNvCxnSpPr/>
      </xdr:nvCxnSpPr>
      <xdr:spPr>
        <a:xfrm>
          <a:off x="13703300" y="12973736"/>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107658</xdr:rowOff>
    </xdr:from>
    <xdr:to>
      <xdr:col>19</xdr:col>
      <xdr:colOff>644525</xdr:colOff>
      <xdr:row>75</xdr:row>
      <xdr:rowOff>114986</xdr:rowOff>
    </xdr:to>
    <xdr:cxnSp macro="">
      <xdr:nvCxnSpPr>
        <xdr:cNvPr id="618" name="直線コネクタ 617"/>
        <xdr:cNvCxnSpPr/>
      </xdr:nvCxnSpPr>
      <xdr:spPr>
        <a:xfrm>
          <a:off x="12814300" y="12966408"/>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104001</xdr:rowOff>
    </xdr:from>
    <xdr:to>
      <xdr:col>23</xdr:col>
      <xdr:colOff>568325</xdr:colOff>
      <xdr:row>76</xdr:row>
      <xdr:rowOff>34150</xdr:rowOff>
    </xdr:to>
    <xdr:sp macro="" textlink="">
      <xdr:nvSpPr>
        <xdr:cNvPr id="628" name="円/楕円 627"/>
        <xdr:cNvSpPr/>
      </xdr:nvSpPr>
      <xdr:spPr>
        <a:xfrm>
          <a:off x="162687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82428</xdr:rowOff>
    </xdr:from>
    <xdr:ext cx="534377" cy="259045"/>
    <xdr:sp macro="" textlink="">
      <xdr:nvSpPr>
        <xdr:cNvPr id="629" name="公債費該当値テキスト"/>
        <xdr:cNvSpPr txBox="1"/>
      </xdr:nvSpPr>
      <xdr:spPr>
        <a:xfrm>
          <a:off x="16370300" y="129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108268</xdr:rowOff>
    </xdr:from>
    <xdr:to>
      <xdr:col>22</xdr:col>
      <xdr:colOff>415925</xdr:colOff>
      <xdr:row>76</xdr:row>
      <xdr:rowOff>38418</xdr:rowOff>
    </xdr:to>
    <xdr:sp macro="" textlink="">
      <xdr:nvSpPr>
        <xdr:cNvPr id="630" name="円/楕円 629"/>
        <xdr:cNvSpPr/>
      </xdr:nvSpPr>
      <xdr:spPr>
        <a:xfrm>
          <a:off x="15430500" y="12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54945</xdr:rowOff>
    </xdr:from>
    <xdr:ext cx="534377" cy="259045"/>
    <xdr:sp macro="" textlink="">
      <xdr:nvSpPr>
        <xdr:cNvPr id="631" name="テキスト ボックス 630"/>
        <xdr:cNvSpPr txBox="1"/>
      </xdr:nvSpPr>
      <xdr:spPr>
        <a:xfrm>
          <a:off x="15214111" y="127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89903</xdr:rowOff>
    </xdr:from>
    <xdr:to>
      <xdr:col>21</xdr:col>
      <xdr:colOff>212725</xdr:colOff>
      <xdr:row>76</xdr:row>
      <xdr:rowOff>20053</xdr:rowOff>
    </xdr:to>
    <xdr:sp macro="" textlink="">
      <xdr:nvSpPr>
        <xdr:cNvPr id="632" name="円/楕円 631"/>
        <xdr:cNvSpPr/>
      </xdr:nvSpPr>
      <xdr:spPr>
        <a:xfrm>
          <a:off x="14541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36580</xdr:rowOff>
    </xdr:from>
    <xdr:ext cx="534377" cy="259045"/>
    <xdr:sp macro="" textlink="">
      <xdr:nvSpPr>
        <xdr:cNvPr id="633" name="テキスト ボックス 632"/>
        <xdr:cNvSpPr txBox="1"/>
      </xdr:nvSpPr>
      <xdr:spPr>
        <a:xfrm>
          <a:off x="14325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64186</xdr:rowOff>
    </xdr:from>
    <xdr:to>
      <xdr:col>20</xdr:col>
      <xdr:colOff>9525</xdr:colOff>
      <xdr:row>75</xdr:row>
      <xdr:rowOff>165785</xdr:rowOff>
    </xdr:to>
    <xdr:sp macro="" textlink="">
      <xdr:nvSpPr>
        <xdr:cNvPr id="634" name="円/楕円 633"/>
        <xdr:cNvSpPr/>
      </xdr:nvSpPr>
      <xdr:spPr>
        <a:xfrm>
          <a:off x="13652500" y="12922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10863</xdr:rowOff>
    </xdr:from>
    <xdr:ext cx="534377" cy="259045"/>
    <xdr:sp macro="" textlink="">
      <xdr:nvSpPr>
        <xdr:cNvPr id="635" name="テキスト ボックス 634"/>
        <xdr:cNvSpPr txBox="1"/>
      </xdr:nvSpPr>
      <xdr:spPr>
        <a:xfrm>
          <a:off x="13436111" y="126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56858</xdr:rowOff>
    </xdr:from>
    <xdr:to>
      <xdr:col>18</xdr:col>
      <xdr:colOff>492125</xdr:colOff>
      <xdr:row>75</xdr:row>
      <xdr:rowOff>158459</xdr:rowOff>
    </xdr:to>
    <xdr:sp macro="" textlink="">
      <xdr:nvSpPr>
        <xdr:cNvPr id="636" name="円/楕円 635"/>
        <xdr:cNvSpPr/>
      </xdr:nvSpPr>
      <xdr:spPr>
        <a:xfrm>
          <a:off x="12763500" y="12915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3535</xdr:rowOff>
    </xdr:from>
    <xdr:ext cx="534377" cy="259045"/>
    <xdr:sp macro="" textlink="">
      <xdr:nvSpPr>
        <xdr:cNvPr id="637" name="テキスト ボックス 636"/>
        <xdr:cNvSpPr txBox="1"/>
      </xdr:nvSpPr>
      <xdr:spPr>
        <a:xfrm>
          <a:off x="12547111" y="126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29705</xdr:rowOff>
    </xdr:from>
    <xdr:to>
      <xdr:col>23</xdr:col>
      <xdr:colOff>517525</xdr:colOff>
      <xdr:row>98</xdr:row>
      <xdr:rowOff>77267</xdr:rowOff>
    </xdr:to>
    <xdr:cxnSp macro="">
      <xdr:nvCxnSpPr>
        <xdr:cNvPr id="666" name="直線コネクタ 665"/>
        <xdr:cNvCxnSpPr/>
      </xdr:nvCxnSpPr>
      <xdr:spPr>
        <a:xfrm>
          <a:off x="15481300" y="16831805"/>
          <a:ext cx="838200" cy="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29705</xdr:rowOff>
    </xdr:from>
    <xdr:to>
      <xdr:col>22</xdr:col>
      <xdr:colOff>365125</xdr:colOff>
      <xdr:row>98</xdr:row>
      <xdr:rowOff>77139</xdr:rowOff>
    </xdr:to>
    <xdr:cxnSp macro="">
      <xdr:nvCxnSpPr>
        <xdr:cNvPr id="669" name="直線コネクタ 668"/>
        <xdr:cNvCxnSpPr/>
      </xdr:nvCxnSpPr>
      <xdr:spPr>
        <a:xfrm flipV="1">
          <a:off x="14592300" y="1683180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170129</xdr:rowOff>
    </xdr:from>
    <xdr:to>
      <xdr:col>22</xdr:col>
      <xdr:colOff>415925</xdr:colOff>
      <xdr:row>98</xdr:row>
      <xdr:rowOff>100279</xdr:rowOff>
    </xdr:to>
    <xdr:sp macro="" textlink="">
      <xdr:nvSpPr>
        <xdr:cNvPr id="670" name="フローチャート : 判断 669"/>
        <xdr:cNvSpPr/>
      </xdr:nvSpPr>
      <xdr:spPr>
        <a:xfrm>
          <a:off x="15430500" y="168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91406</xdr:rowOff>
    </xdr:from>
    <xdr:ext cx="534377" cy="259045"/>
    <xdr:sp macro="" textlink="">
      <xdr:nvSpPr>
        <xdr:cNvPr id="671" name="テキスト ボックス 670"/>
        <xdr:cNvSpPr txBox="1"/>
      </xdr:nvSpPr>
      <xdr:spPr>
        <a:xfrm>
          <a:off x="15214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65863</xdr:rowOff>
    </xdr:from>
    <xdr:to>
      <xdr:col>21</xdr:col>
      <xdr:colOff>161925</xdr:colOff>
      <xdr:row>98</xdr:row>
      <xdr:rowOff>77139</xdr:rowOff>
    </xdr:to>
    <xdr:cxnSp macro="">
      <xdr:nvCxnSpPr>
        <xdr:cNvPr id="672" name="直線コネクタ 671"/>
        <xdr:cNvCxnSpPr/>
      </xdr:nvCxnSpPr>
      <xdr:spPr>
        <a:xfrm>
          <a:off x="13703300" y="16867963"/>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22479</xdr:rowOff>
    </xdr:from>
    <xdr:to>
      <xdr:col>19</xdr:col>
      <xdr:colOff>644525</xdr:colOff>
      <xdr:row>98</xdr:row>
      <xdr:rowOff>65863</xdr:rowOff>
    </xdr:to>
    <xdr:cxnSp macro="">
      <xdr:nvCxnSpPr>
        <xdr:cNvPr id="675" name="直線コネクタ 674"/>
        <xdr:cNvCxnSpPr/>
      </xdr:nvCxnSpPr>
      <xdr:spPr>
        <a:xfrm>
          <a:off x="12814300" y="16824579"/>
          <a:ext cx="889000" cy="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26467</xdr:rowOff>
    </xdr:from>
    <xdr:to>
      <xdr:col>23</xdr:col>
      <xdr:colOff>568325</xdr:colOff>
      <xdr:row>98</xdr:row>
      <xdr:rowOff>128067</xdr:rowOff>
    </xdr:to>
    <xdr:sp macro="" textlink="">
      <xdr:nvSpPr>
        <xdr:cNvPr id="685" name="円/楕円 684"/>
        <xdr:cNvSpPr/>
      </xdr:nvSpPr>
      <xdr:spPr>
        <a:xfrm>
          <a:off x="16268700" y="168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4894</xdr:rowOff>
    </xdr:from>
    <xdr:ext cx="534377" cy="259045"/>
    <xdr:sp macro="" textlink="">
      <xdr:nvSpPr>
        <xdr:cNvPr id="686" name="積立金該当値テキスト"/>
        <xdr:cNvSpPr txBox="1"/>
      </xdr:nvSpPr>
      <xdr:spPr>
        <a:xfrm>
          <a:off x="16370300" y="168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150355</xdr:rowOff>
    </xdr:from>
    <xdr:to>
      <xdr:col>22</xdr:col>
      <xdr:colOff>415925</xdr:colOff>
      <xdr:row>98</xdr:row>
      <xdr:rowOff>80505</xdr:rowOff>
    </xdr:to>
    <xdr:sp macro="" textlink="">
      <xdr:nvSpPr>
        <xdr:cNvPr id="687" name="円/楕円 686"/>
        <xdr:cNvSpPr/>
      </xdr:nvSpPr>
      <xdr:spPr>
        <a:xfrm>
          <a:off x="15430500" y="16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97032</xdr:rowOff>
    </xdr:from>
    <xdr:ext cx="534377" cy="259045"/>
    <xdr:sp macro="" textlink="">
      <xdr:nvSpPr>
        <xdr:cNvPr id="688" name="テキスト ボックス 687"/>
        <xdr:cNvSpPr txBox="1"/>
      </xdr:nvSpPr>
      <xdr:spPr>
        <a:xfrm>
          <a:off x="15214111" y="165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26339</xdr:rowOff>
    </xdr:from>
    <xdr:to>
      <xdr:col>21</xdr:col>
      <xdr:colOff>212725</xdr:colOff>
      <xdr:row>98</xdr:row>
      <xdr:rowOff>127939</xdr:rowOff>
    </xdr:to>
    <xdr:sp macro="" textlink="">
      <xdr:nvSpPr>
        <xdr:cNvPr id="689" name="円/楕円 688"/>
        <xdr:cNvSpPr/>
      </xdr:nvSpPr>
      <xdr:spPr>
        <a:xfrm>
          <a:off x="14541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119066</xdr:rowOff>
    </xdr:from>
    <xdr:ext cx="534377" cy="259045"/>
    <xdr:sp macro="" textlink="">
      <xdr:nvSpPr>
        <xdr:cNvPr id="690" name="テキスト ボックス 689"/>
        <xdr:cNvSpPr txBox="1"/>
      </xdr:nvSpPr>
      <xdr:spPr>
        <a:xfrm>
          <a:off x="14325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15063</xdr:rowOff>
    </xdr:from>
    <xdr:to>
      <xdr:col>20</xdr:col>
      <xdr:colOff>9525</xdr:colOff>
      <xdr:row>98</xdr:row>
      <xdr:rowOff>116663</xdr:rowOff>
    </xdr:to>
    <xdr:sp macro="" textlink="">
      <xdr:nvSpPr>
        <xdr:cNvPr id="691" name="円/楕円 690"/>
        <xdr:cNvSpPr/>
      </xdr:nvSpPr>
      <xdr:spPr>
        <a:xfrm>
          <a:off x="13652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107790</xdr:rowOff>
    </xdr:from>
    <xdr:ext cx="534377" cy="259045"/>
    <xdr:sp macro="" textlink="">
      <xdr:nvSpPr>
        <xdr:cNvPr id="692" name="テキスト ボックス 691"/>
        <xdr:cNvSpPr txBox="1"/>
      </xdr:nvSpPr>
      <xdr:spPr>
        <a:xfrm>
          <a:off x="13436111" y="169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143129</xdr:rowOff>
    </xdr:from>
    <xdr:to>
      <xdr:col>18</xdr:col>
      <xdr:colOff>492125</xdr:colOff>
      <xdr:row>98</xdr:row>
      <xdr:rowOff>73279</xdr:rowOff>
    </xdr:to>
    <xdr:sp macro="" textlink="">
      <xdr:nvSpPr>
        <xdr:cNvPr id="693" name="円/楕円 692"/>
        <xdr:cNvSpPr/>
      </xdr:nvSpPr>
      <xdr:spPr>
        <a:xfrm>
          <a:off x="12763500" y="167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64406</xdr:rowOff>
    </xdr:from>
    <xdr:ext cx="534377" cy="259045"/>
    <xdr:sp macro="" textlink="">
      <xdr:nvSpPr>
        <xdr:cNvPr id="694" name="テキスト ボックス 693"/>
        <xdr:cNvSpPr txBox="1"/>
      </xdr:nvSpPr>
      <xdr:spPr>
        <a:xfrm>
          <a:off x="12547111" y="168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26543</xdr:rowOff>
    </xdr:from>
    <xdr:to>
      <xdr:col>32</xdr:col>
      <xdr:colOff>187325</xdr:colOff>
      <xdr:row>39</xdr:row>
      <xdr:rowOff>44450</xdr:rowOff>
    </xdr:to>
    <xdr:cxnSp macro="">
      <xdr:nvCxnSpPr>
        <xdr:cNvPr id="723" name="直線コネクタ 722"/>
        <xdr:cNvCxnSpPr/>
      </xdr:nvCxnSpPr>
      <xdr:spPr>
        <a:xfrm flipV="1">
          <a:off x="21323300" y="671309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43561</xdr:rowOff>
    </xdr:from>
    <xdr:to>
      <xdr:col>31</xdr:col>
      <xdr:colOff>34925</xdr:colOff>
      <xdr:row>39</xdr:row>
      <xdr:rowOff>44450</xdr:rowOff>
    </xdr:to>
    <xdr:cxnSp macro="">
      <xdr:nvCxnSpPr>
        <xdr:cNvPr id="726" name="直線コネクタ 725"/>
        <xdr:cNvCxnSpPr/>
      </xdr:nvCxnSpPr>
      <xdr:spPr>
        <a:xfrm>
          <a:off x="20434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95758</xdr:rowOff>
    </xdr:from>
    <xdr:to>
      <xdr:col>31</xdr:col>
      <xdr:colOff>85725</xdr:colOff>
      <xdr:row>38</xdr:row>
      <xdr:rowOff>25908</xdr:rowOff>
    </xdr:to>
    <xdr:sp macro="" textlink="">
      <xdr:nvSpPr>
        <xdr:cNvPr id="727" name="フローチャート : 判断 726"/>
        <xdr:cNvSpPr/>
      </xdr:nvSpPr>
      <xdr:spPr>
        <a:xfrm>
          <a:off x="21272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42435</xdr:rowOff>
    </xdr:from>
    <xdr:ext cx="469744" cy="259045"/>
    <xdr:sp macro="" textlink="">
      <xdr:nvSpPr>
        <xdr:cNvPr id="728" name="テキスト ボックス 727"/>
        <xdr:cNvSpPr txBox="1"/>
      </xdr:nvSpPr>
      <xdr:spPr>
        <a:xfrm>
          <a:off x="21088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43561</xdr:rowOff>
    </xdr:from>
    <xdr:to>
      <xdr:col>29</xdr:col>
      <xdr:colOff>517525</xdr:colOff>
      <xdr:row>39</xdr:row>
      <xdr:rowOff>44450</xdr:rowOff>
    </xdr:to>
    <xdr:cxnSp macro="">
      <xdr:nvCxnSpPr>
        <xdr:cNvPr id="729" name="直線コネクタ 728"/>
        <xdr:cNvCxnSpPr/>
      </xdr:nvCxnSpPr>
      <xdr:spPr>
        <a:xfrm flipV="1">
          <a:off x="19545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147193</xdr:rowOff>
    </xdr:from>
    <xdr:to>
      <xdr:col>32</xdr:col>
      <xdr:colOff>238125</xdr:colOff>
      <xdr:row>39</xdr:row>
      <xdr:rowOff>77343</xdr:rowOff>
    </xdr:to>
    <xdr:sp macro="" textlink="">
      <xdr:nvSpPr>
        <xdr:cNvPr id="742" name="円/楕円 741"/>
        <xdr:cNvSpPr/>
      </xdr:nvSpPr>
      <xdr:spPr>
        <a:xfrm>
          <a:off x="221107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62120</xdr:rowOff>
    </xdr:from>
    <xdr:ext cx="378565" cy="259045"/>
    <xdr:sp macro="" textlink="">
      <xdr:nvSpPr>
        <xdr:cNvPr id="743" name="投資及び出資金該当値テキスト"/>
        <xdr:cNvSpPr txBox="1"/>
      </xdr:nvSpPr>
      <xdr:spPr>
        <a:xfrm>
          <a:off x="22212300" y="657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164211</xdr:rowOff>
    </xdr:from>
    <xdr:to>
      <xdr:col>29</xdr:col>
      <xdr:colOff>568325</xdr:colOff>
      <xdr:row>39</xdr:row>
      <xdr:rowOff>94361</xdr:rowOff>
    </xdr:to>
    <xdr:sp macro="" textlink="">
      <xdr:nvSpPr>
        <xdr:cNvPr id="746" name="円/楕円 745"/>
        <xdr:cNvSpPr/>
      </xdr:nvSpPr>
      <xdr:spPr>
        <a:xfrm>
          <a:off x="20383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85488</xdr:rowOff>
    </xdr:from>
    <xdr:ext cx="249299" cy="259045"/>
    <xdr:sp macro="" textlink="">
      <xdr:nvSpPr>
        <xdr:cNvPr id="747" name="テキスト ボックス 746"/>
        <xdr:cNvSpPr txBox="1"/>
      </xdr:nvSpPr>
      <xdr:spPr>
        <a:xfrm>
          <a:off x="203096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4369</xdr:rowOff>
    </xdr:from>
    <xdr:to>
      <xdr:col>32</xdr:col>
      <xdr:colOff>187325</xdr:colOff>
      <xdr:row>59</xdr:row>
      <xdr:rowOff>13703</xdr:rowOff>
    </xdr:to>
    <xdr:cxnSp macro="">
      <xdr:nvCxnSpPr>
        <xdr:cNvPr id="780" name="直線コネクタ 779"/>
        <xdr:cNvCxnSpPr/>
      </xdr:nvCxnSpPr>
      <xdr:spPr>
        <a:xfrm>
          <a:off x="21323300" y="10119919"/>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168846</xdr:rowOff>
    </xdr:from>
    <xdr:to>
      <xdr:col>31</xdr:col>
      <xdr:colOff>34925</xdr:colOff>
      <xdr:row>59</xdr:row>
      <xdr:rowOff>4369</xdr:rowOff>
    </xdr:to>
    <xdr:cxnSp macro="">
      <xdr:nvCxnSpPr>
        <xdr:cNvPr id="783" name="直線コネクタ 782"/>
        <xdr:cNvCxnSpPr/>
      </xdr:nvCxnSpPr>
      <xdr:spPr>
        <a:xfrm>
          <a:off x="20434300" y="10112946"/>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85814</xdr:rowOff>
    </xdr:from>
    <xdr:to>
      <xdr:col>31</xdr:col>
      <xdr:colOff>85725</xdr:colOff>
      <xdr:row>58</xdr:row>
      <xdr:rowOff>15964</xdr:rowOff>
    </xdr:to>
    <xdr:sp macro="" textlink="">
      <xdr:nvSpPr>
        <xdr:cNvPr id="784" name="フローチャート : 判断 783"/>
        <xdr:cNvSpPr/>
      </xdr:nvSpPr>
      <xdr:spPr>
        <a:xfrm>
          <a:off x="21272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32491</xdr:rowOff>
    </xdr:from>
    <xdr:ext cx="469744" cy="259045"/>
    <xdr:sp macro="" textlink="">
      <xdr:nvSpPr>
        <xdr:cNvPr id="785" name="テキスト ボックス 784"/>
        <xdr:cNvSpPr txBox="1"/>
      </xdr:nvSpPr>
      <xdr:spPr>
        <a:xfrm>
          <a:off x="21088427"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168770</xdr:rowOff>
    </xdr:from>
    <xdr:to>
      <xdr:col>29</xdr:col>
      <xdr:colOff>517525</xdr:colOff>
      <xdr:row>58</xdr:row>
      <xdr:rowOff>168846</xdr:rowOff>
    </xdr:to>
    <xdr:cxnSp macro="">
      <xdr:nvCxnSpPr>
        <xdr:cNvPr id="786" name="直線コネクタ 785"/>
        <xdr:cNvCxnSpPr/>
      </xdr:nvCxnSpPr>
      <xdr:spPr>
        <a:xfrm>
          <a:off x="19545300" y="101128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168122</xdr:rowOff>
    </xdr:from>
    <xdr:to>
      <xdr:col>28</xdr:col>
      <xdr:colOff>314325</xdr:colOff>
      <xdr:row>58</xdr:row>
      <xdr:rowOff>168770</xdr:rowOff>
    </xdr:to>
    <xdr:cxnSp macro="">
      <xdr:nvCxnSpPr>
        <xdr:cNvPr id="789" name="直線コネクタ 788"/>
        <xdr:cNvCxnSpPr/>
      </xdr:nvCxnSpPr>
      <xdr:spPr>
        <a:xfrm>
          <a:off x="18656300" y="1011222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134353</xdr:rowOff>
    </xdr:from>
    <xdr:to>
      <xdr:col>32</xdr:col>
      <xdr:colOff>238125</xdr:colOff>
      <xdr:row>59</xdr:row>
      <xdr:rowOff>64503</xdr:rowOff>
    </xdr:to>
    <xdr:sp macro="" textlink="">
      <xdr:nvSpPr>
        <xdr:cNvPr id="799" name="円/楕円 798"/>
        <xdr:cNvSpPr/>
      </xdr:nvSpPr>
      <xdr:spPr>
        <a:xfrm>
          <a:off x="221107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49280</xdr:rowOff>
    </xdr:from>
    <xdr:ext cx="378565" cy="259045"/>
    <xdr:sp macro="" textlink="">
      <xdr:nvSpPr>
        <xdr:cNvPr id="800" name="貸付金該当値テキスト"/>
        <xdr:cNvSpPr txBox="1"/>
      </xdr:nvSpPr>
      <xdr:spPr>
        <a:xfrm>
          <a:off x="22212300" y="999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125019</xdr:rowOff>
    </xdr:from>
    <xdr:to>
      <xdr:col>31</xdr:col>
      <xdr:colOff>85725</xdr:colOff>
      <xdr:row>59</xdr:row>
      <xdr:rowOff>55169</xdr:rowOff>
    </xdr:to>
    <xdr:sp macro="" textlink="">
      <xdr:nvSpPr>
        <xdr:cNvPr id="801" name="円/楕円 800"/>
        <xdr:cNvSpPr/>
      </xdr:nvSpPr>
      <xdr:spPr>
        <a:xfrm>
          <a:off x="21272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46296</xdr:rowOff>
    </xdr:from>
    <xdr:ext cx="469744" cy="259045"/>
    <xdr:sp macro="" textlink="">
      <xdr:nvSpPr>
        <xdr:cNvPr id="802" name="テキスト ボックス 801"/>
        <xdr:cNvSpPr txBox="1"/>
      </xdr:nvSpPr>
      <xdr:spPr>
        <a:xfrm>
          <a:off x="21088427"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118046</xdr:rowOff>
    </xdr:from>
    <xdr:to>
      <xdr:col>29</xdr:col>
      <xdr:colOff>568325</xdr:colOff>
      <xdr:row>59</xdr:row>
      <xdr:rowOff>48196</xdr:rowOff>
    </xdr:to>
    <xdr:sp macro="" textlink="">
      <xdr:nvSpPr>
        <xdr:cNvPr id="803" name="円/楕円 802"/>
        <xdr:cNvSpPr/>
      </xdr:nvSpPr>
      <xdr:spPr>
        <a:xfrm>
          <a:off x="20383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39323</xdr:rowOff>
    </xdr:from>
    <xdr:ext cx="469744" cy="259045"/>
    <xdr:sp macro="" textlink="">
      <xdr:nvSpPr>
        <xdr:cNvPr id="804" name="テキスト ボックス 803"/>
        <xdr:cNvSpPr txBox="1"/>
      </xdr:nvSpPr>
      <xdr:spPr>
        <a:xfrm>
          <a:off x="20199427"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117970</xdr:rowOff>
    </xdr:from>
    <xdr:to>
      <xdr:col>28</xdr:col>
      <xdr:colOff>365125</xdr:colOff>
      <xdr:row>59</xdr:row>
      <xdr:rowOff>48120</xdr:rowOff>
    </xdr:to>
    <xdr:sp macro="" textlink="">
      <xdr:nvSpPr>
        <xdr:cNvPr id="805" name="円/楕円 804"/>
        <xdr:cNvSpPr/>
      </xdr:nvSpPr>
      <xdr:spPr>
        <a:xfrm>
          <a:off x="19494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39247</xdr:rowOff>
    </xdr:from>
    <xdr:ext cx="469744" cy="259045"/>
    <xdr:sp macro="" textlink="">
      <xdr:nvSpPr>
        <xdr:cNvPr id="806" name="テキスト ボックス 805"/>
        <xdr:cNvSpPr txBox="1"/>
      </xdr:nvSpPr>
      <xdr:spPr>
        <a:xfrm>
          <a:off x="19310427" y="10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117322</xdr:rowOff>
    </xdr:from>
    <xdr:to>
      <xdr:col>27</xdr:col>
      <xdr:colOff>161925</xdr:colOff>
      <xdr:row>59</xdr:row>
      <xdr:rowOff>47472</xdr:rowOff>
    </xdr:to>
    <xdr:sp macro="" textlink="">
      <xdr:nvSpPr>
        <xdr:cNvPr id="807" name="円/楕円 806"/>
        <xdr:cNvSpPr/>
      </xdr:nvSpPr>
      <xdr:spPr>
        <a:xfrm>
          <a:off x="186055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38599</xdr:rowOff>
    </xdr:from>
    <xdr:ext cx="469744" cy="259045"/>
    <xdr:sp macro="" textlink="">
      <xdr:nvSpPr>
        <xdr:cNvPr id="808" name="テキスト ボックス 807"/>
        <xdr:cNvSpPr txBox="1"/>
      </xdr:nvSpPr>
      <xdr:spPr>
        <a:xfrm>
          <a:off x="18421427" y="101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74149</xdr:rowOff>
    </xdr:from>
    <xdr:to>
      <xdr:col>32</xdr:col>
      <xdr:colOff>187325</xdr:colOff>
      <xdr:row>76</xdr:row>
      <xdr:rowOff>104572</xdr:rowOff>
    </xdr:to>
    <xdr:cxnSp macro="">
      <xdr:nvCxnSpPr>
        <xdr:cNvPr id="838" name="直線コネクタ 837"/>
        <xdr:cNvCxnSpPr/>
      </xdr:nvCxnSpPr>
      <xdr:spPr>
        <a:xfrm>
          <a:off x="21323300" y="13104349"/>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74149</xdr:rowOff>
    </xdr:from>
    <xdr:to>
      <xdr:col>31</xdr:col>
      <xdr:colOff>34925</xdr:colOff>
      <xdr:row>76</xdr:row>
      <xdr:rowOff>100037</xdr:rowOff>
    </xdr:to>
    <xdr:cxnSp macro="">
      <xdr:nvCxnSpPr>
        <xdr:cNvPr id="841" name="直線コネクタ 840"/>
        <xdr:cNvCxnSpPr/>
      </xdr:nvCxnSpPr>
      <xdr:spPr>
        <a:xfrm flipV="1">
          <a:off x="20434300" y="13104349"/>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2" name="フローチャート : 判断 841"/>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3" name="テキスト ボックス 842"/>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100037</xdr:rowOff>
    </xdr:from>
    <xdr:to>
      <xdr:col>29</xdr:col>
      <xdr:colOff>517525</xdr:colOff>
      <xdr:row>76</xdr:row>
      <xdr:rowOff>122193</xdr:rowOff>
    </xdr:to>
    <xdr:cxnSp macro="">
      <xdr:nvCxnSpPr>
        <xdr:cNvPr id="844" name="直線コネクタ 843"/>
        <xdr:cNvCxnSpPr/>
      </xdr:nvCxnSpPr>
      <xdr:spPr>
        <a:xfrm flipV="1">
          <a:off x="19545300" y="13130237"/>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122193</xdr:rowOff>
    </xdr:from>
    <xdr:to>
      <xdr:col>28</xdr:col>
      <xdr:colOff>314325</xdr:colOff>
      <xdr:row>76</xdr:row>
      <xdr:rowOff>129318</xdr:rowOff>
    </xdr:to>
    <xdr:cxnSp macro="">
      <xdr:nvCxnSpPr>
        <xdr:cNvPr id="847" name="直線コネクタ 846"/>
        <xdr:cNvCxnSpPr/>
      </xdr:nvCxnSpPr>
      <xdr:spPr>
        <a:xfrm flipV="1">
          <a:off x="18656300" y="1315239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53772</xdr:rowOff>
    </xdr:from>
    <xdr:to>
      <xdr:col>32</xdr:col>
      <xdr:colOff>238125</xdr:colOff>
      <xdr:row>76</xdr:row>
      <xdr:rowOff>155372</xdr:rowOff>
    </xdr:to>
    <xdr:sp macro="" textlink="">
      <xdr:nvSpPr>
        <xdr:cNvPr id="857" name="円/楕円 856"/>
        <xdr:cNvSpPr/>
      </xdr:nvSpPr>
      <xdr:spPr>
        <a:xfrm>
          <a:off x="22110700" y="130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32199</xdr:rowOff>
    </xdr:from>
    <xdr:ext cx="534377" cy="259045"/>
    <xdr:sp macro="" textlink="">
      <xdr:nvSpPr>
        <xdr:cNvPr id="858" name="繰出金該当値テキスト"/>
        <xdr:cNvSpPr txBox="1"/>
      </xdr:nvSpPr>
      <xdr:spPr>
        <a:xfrm>
          <a:off x="22212300"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23349</xdr:rowOff>
    </xdr:from>
    <xdr:to>
      <xdr:col>31</xdr:col>
      <xdr:colOff>85725</xdr:colOff>
      <xdr:row>76</xdr:row>
      <xdr:rowOff>124949</xdr:rowOff>
    </xdr:to>
    <xdr:sp macro="" textlink="">
      <xdr:nvSpPr>
        <xdr:cNvPr id="859" name="円/楕円 858"/>
        <xdr:cNvSpPr/>
      </xdr:nvSpPr>
      <xdr:spPr>
        <a:xfrm>
          <a:off x="21272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141476</xdr:rowOff>
    </xdr:from>
    <xdr:ext cx="534377" cy="259045"/>
    <xdr:sp macro="" textlink="">
      <xdr:nvSpPr>
        <xdr:cNvPr id="860" name="テキスト ボックス 859"/>
        <xdr:cNvSpPr txBox="1"/>
      </xdr:nvSpPr>
      <xdr:spPr>
        <a:xfrm>
          <a:off x="21056111" y="128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49237</xdr:rowOff>
    </xdr:from>
    <xdr:to>
      <xdr:col>29</xdr:col>
      <xdr:colOff>568325</xdr:colOff>
      <xdr:row>76</xdr:row>
      <xdr:rowOff>150837</xdr:rowOff>
    </xdr:to>
    <xdr:sp macro="" textlink="">
      <xdr:nvSpPr>
        <xdr:cNvPr id="861" name="円/楕円 860"/>
        <xdr:cNvSpPr/>
      </xdr:nvSpPr>
      <xdr:spPr>
        <a:xfrm>
          <a:off x="20383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167365</xdr:rowOff>
    </xdr:from>
    <xdr:ext cx="534377" cy="259045"/>
    <xdr:sp macro="" textlink="">
      <xdr:nvSpPr>
        <xdr:cNvPr id="862" name="テキスト ボックス 861"/>
        <xdr:cNvSpPr txBox="1"/>
      </xdr:nvSpPr>
      <xdr:spPr>
        <a:xfrm>
          <a:off x="20167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71393</xdr:rowOff>
    </xdr:from>
    <xdr:to>
      <xdr:col>28</xdr:col>
      <xdr:colOff>365125</xdr:colOff>
      <xdr:row>77</xdr:row>
      <xdr:rowOff>1543</xdr:rowOff>
    </xdr:to>
    <xdr:sp macro="" textlink="">
      <xdr:nvSpPr>
        <xdr:cNvPr id="863" name="円/楕円 862"/>
        <xdr:cNvSpPr/>
      </xdr:nvSpPr>
      <xdr:spPr>
        <a:xfrm>
          <a:off x="19494500" y="131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18070</xdr:rowOff>
    </xdr:from>
    <xdr:ext cx="534377" cy="259045"/>
    <xdr:sp macro="" textlink="">
      <xdr:nvSpPr>
        <xdr:cNvPr id="864" name="テキスト ボックス 863"/>
        <xdr:cNvSpPr txBox="1"/>
      </xdr:nvSpPr>
      <xdr:spPr>
        <a:xfrm>
          <a:off x="19278111" y="12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78518</xdr:rowOff>
    </xdr:from>
    <xdr:to>
      <xdr:col>27</xdr:col>
      <xdr:colOff>161925</xdr:colOff>
      <xdr:row>77</xdr:row>
      <xdr:rowOff>8668</xdr:rowOff>
    </xdr:to>
    <xdr:sp macro="" textlink="">
      <xdr:nvSpPr>
        <xdr:cNvPr id="865" name="円/楕円 864"/>
        <xdr:cNvSpPr/>
      </xdr:nvSpPr>
      <xdr:spPr>
        <a:xfrm>
          <a:off x="18605500" y="131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25195</xdr:rowOff>
    </xdr:from>
    <xdr:ext cx="534377" cy="259045"/>
    <xdr:sp macro="" textlink="">
      <xdr:nvSpPr>
        <xdr:cNvPr id="866" name="テキスト ボックス 865"/>
        <xdr:cNvSpPr txBox="1"/>
      </xdr:nvSpPr>
      <xdr:spPr>
        <a:xfrm>
          <a:off x="18389111" y="128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401</a:t>
          </a:r>
          <a:r>
            <a:rPr kumimoji="1" lang="ja-JP" altLang="ja-JP" sz="1100">
              <a:solidFill>
                <a:sysClr val="windowText" lastClr="000000"/>
              </a:solidFill>
              <a:effectLst/>
              <a:latin typeface="+mn-lt"/>
              <a:ea typeface="+mn-ea"/>
              <a:cs typeface="+mn-cs"/>
            </a:rPr>
            <a:t>千円となって</a:t>
          </a:r>
          <a:r>
            <a:rPr kumimoji="1" lang="ja-JP" altLang="en-US" sz="1100">
              <a:solidFill>
                <a:sysClr val="windowText" lastClr="000000"/>
              </a:solidFill>
              <a:effectLst/>
              <a:latin typeface="+mn-lt"/>
              <a:ea typeface="+mn-ea"/>
              <a:cs typeface="+mn-cs"/>
            </a:rPr>
            <a:t>おり、昨年より</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千円の減である</a:t>
          </a:r>
          <a:r>
            <a:rPr kumimoji="1" lang="ja-JP" altLang="ja-JP" sz="1100">
              <a:solidFill>
                <a:sysClr val="windowText" lastClr="000000"/>
              </a:solidFill>
              <a:effectLst/>
              <a:latin typeface="+mn-lt"/>
              <a:ea typeface="+mn-ea"/>
              <a:cs typeface="+mn-cs"/>
            </a:rPr>
            <a:t>。最も大きい構成項目である扶助費は、住民一人当たり</a:t>
          </a:r>
          <a:r>
            <a:rPr kumimoji="1" lang="en-US" altLang="ja-JP" sz="1100">
              <a:solidFill>
                <a:sysClr val="windowText" lastClr="000000"/>
              </a:solidFill>
              <a:effectLst/>
              <a:latin typeface="+mn-lt"/>
              <a:ea typeface="+mn-ea"/>
              <a:cs typeface="+mn-cs"/>
            </a:rPr>
            <a:t>84,200</a:t>
          </a:r>
          <a:r>
            <a:rPr kumimoji="1" lang="ja-JP" altLang="ja-JP" sz="1100">
              <a:solidFill>
                <a:sysClr val="windowText" lastClr="000000"/>
              </a:solidFill>
              <a:effectLst/>
              <a:latin typeface="+mn-lt"/>
              <a:ea typeface="+mn-ea"/>
              <a:cs typeface="+mn-cs"/>
            </a:rPr>
            <a:t>円で</a:t>
          </a:r>
          <a:r>
            <a:rPr kumimoji="1" lang="en-US" altLang="ja-JP" sz="1100">
              <a:solidFill>
                <a:sysClr val="windowText" lastClr="000000"/>
              </a:solidFill>
              <a:effectLst/>
              <a:latin typeface="+mn-lt"/>
              <a:ea typeface="+mn-ea"/>
              <a:cs typeface="+mn-cs"/>
            </a:rPr>
            <a:t>21.0</a:t>
          </a:r>
          <a:r>
            <a:rPr kumimoji="1" lang="ja-JP" altLang="ja-JP" sz="1100">
              <a:solidFill>
                <a:sysClr val="windowText" lastClr="000000"/>
              </a:solidFill>
              <a:effectLst/>
              <a:latin typeface="+mn-lt"/>
              <a:ea typeface="+mn-ea"/>
              <a:cs typeface="+mn-cs"/>
            </a:rPr>
            <a:t>％を占めており、直近５ヵ年で唯一上昇し続けている。さらに平成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年度から比較すると</a:t>
          </a:r>
          <a:r>
            <a:rPr kumimoji="1" lang="en-US" altLang="ja-JP" sz="1100">
              <a:solidFill>
                <a:sysClr val="windowText" lastClr="000000"/>
              </a:solidFill>
              <a:effectLst/>
              <a:latin typeface="+mn-lt"/>
              <a:ea typeface="+mn-ea"/>
              <a:cs typeface="+mn-cs"/>
            </a:rPr>
            <a:t>23.8</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本市は障がい者</a:t>
          </a:r>
          <a:r>
            <a:rPr kumimoji="1" lang="ja-JP" altLang="en-US" sz="1100">
              <a:solidFill>
                <a:sysClr val="windowText" lastClr="000000"/>
              </a:solidFill>
              <a:effectLst/>
              <a:latin typeface="+mn-lt"/>
              <a:ea typeface="+mn-ea"/>
              <a:cs typeface="+mn-cs"/>
            </a:rPr>
            <a:t>・児</a:t>
          </a:r>
          <a:r>
            <a:rPr kumimoji="1" lang="ja-JP" altLang="ja-JP" sz="1100">
              <a:solidFill>
                <a:sysClr val="windowText" lastClr="000000"/>
              </a:solidFill>
              <a:effectLst/>
              <a:latin typeface="+mn-lt"/>
              <a:ea typeface="+mn-ea"/>
              <a:cs typeface="+mn-cs"/>
            </a:rPr>
            <a:t>福祉</a:t>
          </a:r>
          <a:r>
            <a:rPr kumimoji="1" lang="ja-JP" altLang="en-US" sz="1100">
              <a:solidFill>
                <a:sysClr val="windowText" lastClr="000000"/>
              </a:solidFill>
              <a:effectLst/>
              <a:latin typeface="+mn-lt"/>
              <a:ea typeface="+mn-ea"/>
              <a:cs typeface="+mn-cs"/>
            </a:rPr>
            <a:t>や子育て支援、高齢者福祉</a:t>
          </a:r>
          <a:r>
            <a:rPr kumimoji="1" lang="ja-JP" altLang="ja-JP" sz="1100">
              <a:solidFill>
                <a:sysClr val="windowText" lastClr="000000"/>
              </a:solidFill>
              <a:effectLst/>
              <a:latin typeface="+mn-lt"/>
              <a:ea typeface="+mn-ea"/>
              <a:cs typeface="+mn-cs"/>
            </a:rPr>
            <a:t>など弱者支援に重点をおいており、今後も扶助費の増幅は見込まれるため、慎重な財政運営が必要である。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も傾向としては増加傾向にあり、今後も、</a:t>
          </a:r>
          <a:r>
            <a:rPr kumimoji="1" lang="ja-JP" altLang="ja-JP" sz="1100">
              <a:solidFill>
                <a:sysClr val="windowText" lastClr="000000"/>
              </a:solidFill>
              <a:effectLst/>
              <a:latin typeface="+mn-lt"/>
              <a:ea typeface="+mn-ea"/>
              <a:cs typeface="+mn-cs"/>
            </a:rPr>
            <a:t>道路</a:t>
          </a:r>
          <a:r>
            <a:rPr kumimoji="1" lang="ja-JP" altLang="en-US" sz="1100">
              <a:solidFill>
                <a:sysClr val="windowText" lastClr="000000"/>
              </a:solidFill>
              <a:effectLst/>
              <a:latin typeface="+mn-lt"/>
              <a:ea typeface="+mn-ea"/>
              <a:cs typeface="+mn-cs"/>
            </a:rPr>
            <a:t>等のインフラ施設をはじめ</a:t>
          </a:r>
          <a:r>
            <a:rPr kumimoji="1" lang="ja-JP" altLang="ja-JP" sz="1100">
              <a:solidFill>
                <a:sysClr val="windowText" lastClr="000000"/>
              </a:solidFill>
              <a:effectLst/>
              <a:latin typeface="+mn-lt"/>
              <a:ea typeface="+mn-ea"/>
              <a:cs typeface="+mn-cs"/>
            </a:rPr>
            <a:t>公共施設全般にわたり耐用年数の経過による維持補修費の増加が見込まれるが、長寿命化計画や総合管理計画等に基づき適切な維持管理に努め、費用の平準化とコスト削減を図っていく必要がある。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なお</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急激</a:t>
          </a:r>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伸び</a:t>
          </a:r>
          <a:r>
            <a:rPr kumimoji="1" lang="ja-JP" altLang="en-US" sz="1100">
              <a:solidFill>
                <a:sysClr val="windowText" lastClr="000000"/>
              </a:solidFill>
              <a:effectLst/>
              <a:latin typeface="+mn-lt"/>
              <a:ea typeface="+mn-ea"/>
              <a:cs typeface="+mn-cs"/>
            </a:rPr>
            <a:t>については、ふ</a:t>
          </a:r>
          <a:r>
            <a:rPr kumimoji="1" lang="ja-JP" altLang="ja-JP" sz="1100">
              <a:solidFill>
                <a:sysClr val="windowText" lastClr="000000"/>
              </a:solidFill>
              <a:effectLst/>
              <a:latin typeface="+mn-lt"/>
              <a:ea typeface="+mn-ea"/>
              <a:cs typeface="+mn-cs"/>
            </a:rPr>
            <a:t>るさと納税返礼品経費の増によるものであ</a:t>
          </a:r>
          <a:r>
            <a:rPr kumimoji="1" lang="ja-JP" altLang="en-US" sz="1100">
              <a:solidFill>
                <a:sysClr val="windowText" lastClr="000000"/>
              </a:solidFill>
              <a:effectLst/>
              <a:latin typeface="+mn-lt"/>
              <a:ea typeface="+mn-ea"/>
              <a:cs typeface="+mn-cs"/>
            </a:rPr>
            <a:t>る。</a:t>
          </a:r>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68,209
67,209
211.90
28,018,082
27,318,356
577,408
15,835,479
29,498,600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82550</xdr:rowOff>
    </xdr:from>
    <xdr:to>
      <xdr:col>6</xdr:col>
      <xdr:colOff>511175</xdr:colOff>
      <xdr:row>33</xdr:row>
      <xdr:rowOff>35001</xdr:rowOff>
    </xdr:to>
    <xdr:cxnSp macro="">
      <xdr:nvCxnSpPr>
        <xdr:cNvPr id="59" name="直線コネクタ 58"/>
        <xdr:cNvCxnSpPr/>
      </xdr:nvCxnSpPr>
      <xdr:spPr>
        <a:xfrm>
          <a:off x="3797300" y="5397500"/>
          <a:ext cx="8382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82550</xdr:rowOff>
    </xdr:from>
    <xdr:to>
      <xdr:col>5</xdr:col>
      <xdr:colOff>358775</xdr:colOff>
      <xdr:row>32</xdr:row>
      <xdr:rowOff>127356</xdr:rowOff>
    </xdr:to>
    <xdr:cxnSp macro="">
      <xdr:nvCxnSpPr>
        <xdr:cNvPr id="62" name="直線コネクタ 61"/>
        <xdr:cNvCxnSpPr/>
      </xdr:nvCxnSpPr>
      <xdr:spPr>
        <a:xfrm flipV="1">
          <a:off x="2908300" y="5397500"/>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156024</xdr:rowOff>
    </xdr:from>
    <xdr:ext cx="469744" cy="259045"/>
    <xdr:sp macro="" textlink="">
      <xdr:nvSpPr>
        <xdr:cNvPr id="64" name="テキスト ボックス 63"/>
        <xdr:cNvSpPr txBox="1"/>
      </xdr:nvSpPr>
      <xdr:spPr>
        <a:xfrm>
          <a:off x="3562427"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43688</xdr:rowOff>
    </xdr:from>
    <xdr:to>
      <xdr:col>4</xdr:col>
      <xdr:colOff>155575</xdr:colOff>
      <xdr:row>32</xdr:row>
      <xdr:rowOff>127356</xdr:rowOff>
    </xdr:to>
    <xdr:cxnSp macro="">
      <xdr:nvCxnSpPr>
        <xdr:cNvPr id="65" name="直線コネクタ 64"/>
        <xdr:cNvCxnSpPr/>
      </xdr:nvCxnSpPr>
      <xdr:spPr>
        <a:xfrm>
          <a:off x="2019300" y="553008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43688</xdr:rowOff>
    </xdr:from>
    <xdr:to>
      <xdr:col>2</xdr:col>
      <xdr:colOff>638175</xdr:colOff>
      <xdr:row>32</xdr:row>
      <xdr:rowOff>108610</xdr:rowOff>
    </xdr:to>
    <xdr:cxnSp macro="">
      <xdr:nvCxnSpPr>
        <xdr:cNvPr id="68" name="直線コネクタ 67"/>
        <xdr:cNvCxnSpPr/>
      </xdr:nvCxnSpPr>
      <xdr:spPr>
        <a:xfrm flipV="1">
          <a:off x="1130300" y="553008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155651</xdr:rowOff>
    </xdr:from>
    <xdr:to>
      <xdr:col>6</xdr:col>
      <xdr:colOff>561975</xdr:colOff>
      <xdr:row>33</xdr:row>
      <xdr:rowOff>85801</xdr:rowOff>
    </xdr:to>
    <xdr:sp macro="" textlink="">
      <xdr:nvSpPr>
        <xdr:cNvPr id="78" name="円/楕円 77"/>
        <xdr:cNvSpPr/>
      </xdr:nvSpPr>
      <xdr:spPr>
        <a:xfrm>
          <a:off x="45847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7078</xdr:rowOff>
    </xdr:from>
    <xdr:ext cx="469744" cy="259045"/>
    <xdr:sp macro="" textlink="">
      <xdr:nvSpPr>
        <xdr:cNvPr id="79" name="議会費該当値テキスト"/>
        <xdr:cNvSpPr txBox="1"/>
      </xdr:nvSpPr>
      <xdr:spPr>
        <a:xfrm>
          <a:off x="4686300" y="54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31750</xdr:rowOff>
    </xdr:from>
    <xdr:to>
      <xdr:col>5</xdr:col>
      <xdr:colOff>409575</xdr:colOff>
      <xdr:row>31</xdr:row>
      <xdr:rowOff>133350</xdr:rowOff>
    </xdr:to>
    <xdr:sp macro="" textlink="">
      <xdr:nvSpPr>
        <xdr:cNvPr id="80" name="円/楕円 79"/>
        <xdr:cNvSpPr/>
      </xdr:nvSpPr>
      <xdr:spPr>
        <a:xfrm>
          <a:off x="3746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149877</xdr:rowOff>
    </xdr:from>
    <xdr:ext cx="469744" cy="259045"/>
    <xdr:sp macro="" textlink="">
      <xdr:nvSpPr>
        <xdr:cNvPr id="81" name="テキスト ボックス 80"/>
        <xdr:cNvSpPr txBox="1"/>
      </xdr:nvSpPr>
      <xdr:spPr>
        <a:xfrm>
          <a:off x="3562427"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76556</xdr:rowOff>
    </xdr:from>
    <xdr:to>
      <xdr:col>4</xdr:col>
      <xdr:colOff>206375</xdr:colOff>
      <xdr:row>33</xdr:row>
      <xdr:rowOff>6706</xdr:rowOff>
    </xdr:to>
    <xdr:sp macro="" textlink="">
      <xdr:nvSpPr>
        <xdr:cNvPr id="82" name="円/楕円 81"/>
        <xdr:cNvSpPr/>
      </xdr:nvSpPr>
      <xdr:spPr>
        <a:xfrm>
          <a:off x="2857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23233</xdr:rowOff>
    </xdr:from>
    <xdr:ext cx="469744" cy="259045"/>
    <xdr:sp macro="" textlink="">
      <xdr:nvSpPr>
        <xdr:cNvPr id="83" name="テキスト ボックス 82"/>
        <xdr:cNvSpPr txBox="1"/>
      </xdr:nvSpPr>
      <xdr:spPr>
        <a:xfrm>
          <a:off x="2673427"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164338</xdr:rowOff>
    </xdr:from>
    <xdr:to>
      <xdr:col>3</xdr:col>
      <xdr:colOff>3175</xdr:colOff>
      <xdr:row>32</xdr:row>
      <xdr:rowOff>94488</xdr:rowOff>
    </xdr:to>
    <xdr:sp macro="" textlink="">
      <xdr:nvSpPr>
        <xdr:cNvPr id="84" name="円/楕円 83"/>
        <xdr:cNvSpPr/>
      </xdr:nvSpPr>
      <xdr:spPr>
        <a:xfrm>
          <a:off x="1968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111015</xdr:rowOff>
    </xdr:from>
    <xdr:ext cx="469744" cy="259045"/>
    <xdr:sp macro="" textlink="">
      <xdr:nvSpPr>
        <xdr:cNvPr id="85" name="テキスト ボックス 84"/>
        <xdr:cNvSpPr txBox="1"/>
      </xdr:nvSpPr>
      <xdr:spPr>
        <a:xfrm>
          <a:off x="1784427"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57810</xdr:rowOff>
    </xdr:from>
    <xdr:to>
      <xdr:col>1</xdr:col>
      <xdr:colOff>485775</xdr:colOff>
      <xdr:row>32</xdr:row>
      <xdr:rowOff>159410</xdr:rowOff>
    </xdr:to>
    <xdr:sp macro="" textlink="">
      <xdr:nvSpPr>
        <xdr:cNvPr id="86" name="円/楕円 85"/>
        <xdr:cNvSpPr/>
      </xdr:nvSpPr>
      <xdr:spPr>
        <a:xfrm>
          <a:off x="1079500" y="5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4487</xdr:rowOff>
    </xdr:from>
    <xdr:ext cx="469744" cy="259045"/>
    <xdr:sp macro="" textlink="">
      <xdr:nvSpPr>
        <xdr:cNvPr id="87" name="テキスト ボックス 86"/>
        <xdr:cNvSpPr txBox="1"/>
      </xdr:nvSpPr>
      <xdr:spPr>
        <a:xfrm>
          <a:off x="895427" y="53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73932</xdr:rowOff>
    </xdr:from>
    <xdr:to>
      <xdr:col>6</xdr:col>
      <xdr:colOff>511175</xdr:colOff>
      <xdr:row>56</xdr:row>
      <xdr:rowOff>129215</xdr:rowOff>
    </xdr:to>
    <xdr:cxnSp macro="">
      <xdr:nvCxnSpPr>
        <xdr:cNvPr id="116" name="直線コネクタ 115"/>
        <xdr:cNvCxnSpPr/>
      </xdr:nvCxnSpPr>
      <xdr:spPr>
        <a:xfrm>
          <a:off x="3797300" y="9675132"/>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73932</xdr:rowOff>
    </xdr:from>
    <xdr:to>
      <xdr:col>5</xdr:col>
      <xdr:colOff>358775</xdr:colOff>
      <xdr:row>57</xdr:row>
      <xdr:rowOff>43040</xdr:rowOff>
    </xdr:to>
    <xdr:cxnSp macro="">
      <xdr:nvCxnSpPr>
        <xdr:cNvPr id="119" name="直線コネクタ 118"/>
        <xdr:cNvCxnSpPr/>
      </xdr:nvCxnSpPr>
      <xdr:spPr>
        <a:xfrm flipV="1">
          <a:off x="2908300" y="9675132"/>
          <a:ext cx="889000" cy="1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42431</xdr:rowOff>
    </xdr:from>
    <xdr:to>
      <xdr:col>4</xdr:col>
      <xdr:colOff>155575</xdr:colOff>
      <xdr:row>57</xdr:row>
      <xdr:rowOff>43040</xdr:rowOff>
    </xdr:to>
    <xdr:cxnSp macro="">
      <xdr:nvCxnSpPr>
        <xdr:cNvPr id="122" name="直線コネクタ 121"/>
        <xdr:cNvCxnSpPr/>
      </xdr:nvCxnSpPr>
      <xdr:spPr>
        <a:xfrm>
          <a:off x="2019300" y="981508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15129</xdr:rowOff>
    </xdr:from>
    <xdr:to>
      <xdr:col>2</xdr:col>
      <xdr:colOff>638175</xdr:colOff>
      <xdr:row>57</xdr:row>
      <xdr:rowOff>42431</xdr:rowOff>
    </xdr:to>
    <xdr:cxnSp macro="">
      <xdr:nvCxnSpPr>
        <xdr:cNvPr id="125" name="直線コネクタ 124"/>
        <xdr:cNvCxnSpPr/>
      </xdr:nvCxnSpPr>
      <xdr:spPr>
        <a:xfrm>
          <a:off x="1130300" y="9787779"/>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78415</xdr:rowOff>
    </xdr:from>
    <xdr:to>
      <xdr:col>6</xdr:col>
      <xdr:colOff>561975</xdr:colOff>
      <xdr:row>57</xdr:row>
      <xdr:rowOff>8565</xdr:rowOff>
    </xdr:to>
    <xdr:sp macro="" textlink="">
      <xdr:nvSpPr>
        <xdr:cNvPr id="135" name="円/楕円 134"/>
        <xdr:cNvSpPr/>
      </xdr:nvSpPr>
      <xdr:spPr>
        <a:xfrm>
          <a:off x="4584700" y="96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56842</xdr:rowOff>
    </xdr:from>
    <xdr:ext cx="534377" cy="259045"/>
    <xdr:sp macro="" textlink="">
      <xdr:nvSpPr>
        <xdr:cNvPr id="136" name="総務費該当値テキスト"/>
        <xdr:cNvSpPr txBox="1"/>
      </xdr:nvSpPr>
      <xdr:spPr>
        <a:xfrm>
          <a:off x="4686300" y="96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23132</xdr:rowOff>
    </xdr:from>
    <xdr:to>
      <xdr:col>5</xdr:col>
      <xdr:colOff>409575</xdr:colOff>
      <xdr:row>56</xdr:row>
      <xdr:rowOff>124732</xdr:rowOff>
    </xdr:to>
    <xdr:sp macro="" textlink="">
      <xdr:nvSpPr>
        <xdr:cNvPr id="137" name="円/楕円 136"/>
        <xdr:cNvSpPr/>
      </xdr:nvSpPr>
      <xdr:spPr>
        <a:xfrm>
          <a:off x="3746500" y="96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141259</xdr:rowOff>
    </xdr:from>
    <xdr:ext cx="534377" cy="259045"/>
    <xdr:sp macro="" textlink="">
      <xdr:nvSpPr>
        <xdr:cNvPr id="138" name="テキスト ボックス 137"/>
        <xdr:cNvSpPr txBox="1"/>
      </xdr:nvSpPr>
      <xdr:spPr>
        <a:xfrm>
          <a:off x="3530111" y="93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163690</xdr:rowOff>
    </xdr:from>
    <xdr:to>
      <xdr:col>4</xdr:col>
      <xdr:colOff>206375</xdr:colOff>
      <xdr:row>57</xdr:row>
      <xdr:rowOff>93840</xdr:rowOff>
    </xdr:to>
    <xdr:sp macro="" textlink="">
      <xdr:nvSpPr>
        <xdr:cNvPr id="139" name="円/楕円 138"/>
        <xdr:cNvSpPr/>
      </xdr:nvSpPr>
      <xdr:spPr>
        <a:xfrm>
          <a:off x="28575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84967</xdr:rowOff>
    </xdr:from>
    <xdr:ext cx="534377" cy="259045"/>
    <xdr:sp macro="" textlink="">
      <xdr:nvSpPr>
        <xdr:cNvPr id="140" name="テキスト ボックス 139"/>
        <xdr:cNvSpPr txBox="1"/>
      </xdr:nvSpPr>
      <xdr:spPr>
        <a:xfrm>
          <a:off x="2641111" y="9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163081</xdr:rowOff>
    </xdr:from>
    <xdr:to>
      <xdr:col>3</xdr:col>
      <xdr:colOff>3175</xdr:colOff>
      <xdr:row>57</xdr:row>
      <xdr:rowOff>93231</xdr:rowOff>
    </xdr:to>
    <xdr:sp macro="" textlink="">
      <xdr:nvSpPr>
        <xdr:cNvPr id="141" name="円/楕円 140"/>
        <xdr:cNvSpPr/>
      </xdr:nvSpPr>
      <xdr:spPr>
        <a:xfrm>
          <a:off x="1968500" y="97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84358</xdr:rowOff>
    </xdr:from>
    <xdr:ext cx="534377" cy="259045"/>
    <xdr:sp macro="" textlink="">
      <xdr:nvSpPr>
        <xdr:cNvPr id="142" name="テキスト ボックス 141"/>
        <xdr:cNvSpPr txBox="1"/>
      </xdr:nvSpPr>
      <xdr:spPr>
        <a:xfrm>
          <a:off x="1752111" y="98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135779</xdr:rowOff>
    </xdr:from>
    <xdr:to>
      <xdr:col>1</xdr:col>
      <xdr:colOff>485775</xdr:colOff>
      <xdr:row>57</xdr:row>
      <xdr:rowOff>65929</xdr:rowOff>
    </xdr:to>
    <xdr:sp macro="" textlink="">
      <xdr:nvSpPr>
        <xdr:cNvPr id="143" name="円/楕円 142"/>
        <xdr:cNvSpPr/>
      </xdr:nvSpPr>
      <xdr:spPr>
        <a:xfrm>
          <a:off x="1079500" y="97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57056</xdr:rowOff>
    </xdr:from>
    <xdr:ext cx="534377" cy="259045"/>
    <xdr:sp macro="" textlink="">
      <xdr:nvSpPr>
        <xdr:cNvPr id="144" name="テキスト ボックス 143"/>
        <xdr:cNvSpPr txBox="1"/>
      </xdr:nvSpPr>
      <xdr:spPr>
        <a:xfrm>
          <a:off x="863111" y="98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20980</xdr:rowOff>
    </xdr:from>
    <xdr:to>
      <xdr:col>6</xdr:col>
      <xdr:colOff>511175</xdr:colOff>
      <xdr:row>78</xdr:row>
      <xdr:rowOff>107328</xdr:rowOff>
    </xdr:to>
    <xdr:cxnSp macro="">
      <xdr:nvCxnSpPr>
        <xdr:cNvPr id="174" name="直線コネクタ 173"/>
        <xdr:cNvCxnSpPr/>
      </xdr:nvCxnSpPr>
      <xdr:spPr>
        <a:xfrm flipV="1">
          <a:off x="3797300" y="13394080"/>
          <a:ext cx="8382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107328</xdr:rowOff>
    </xdr:from>
    <xdr:to>
      <xdr:col>5</xdr:col>
      <xdr:colOff>358775</xdr:colOff>
      <xdr:row>78</xdr:row>
      <xdr:rowOff>148679</xdr:rowOff>
    </xdr:to>
    <xdr:cxnSp macro="">
      <xdr:nvCxnSpPr>
        <xdr:cNvPr id="177" name="直線コネクタ 176"/>
        <xdr:cNvCxnSpPr/>
      </xdr:nvCxnSpPr>
      <xdr:spPr>
        <a:xfrm flipV="1">
          <a:off x="2908300" y="13480428"/>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32741</xdr:rowOff>
    </xdr:from>
    <xdr:to>
      <xdr:col>5</xdr:col>
      <xdr:colOff>409575</xdr:colOff>
      <xdr:row>78</xdr:row>
      <xdr:rowOff>134341</xdr:rowOff>
    </xdr:to>
    <xdr:sp macro="" textlink="">
      <xdr:nvSpPr>
        <xdr:cNvPr id="178" name="フローチャート : 判断 177"/>
        <xdr:cNvSpPr/>
      </xdr:nvSpPr>
      <xdr:spPr>
        <a:xfrm>
          <a:off x="3746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150868</xdr:rowOff>
    </xdr:from>
    <xdr:ext cx="599010" cy="259045"/>
    <xdr:sp macro="" textlink="">
      <xdr:nvSpPr>
        <xdr:cNvPr id="179" name="テキスト ボックス 178"/>
        <xdr:cNvSpPr txBox="1"/>
      </xdr:nvSpPr>
      <xdr:spPr>
        <a:xfrm>
          <a:off x="3497794" y="131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148679</xdr:rowOff>
    </xdr:from>
    <xdr:to>
      <xdr:col>4</xdr:col>
      <xdr:colOff>155575</xdr:colOff>
      <xdr:row>79</xdr:row>
      <xdr:rowOff>100736</xdr:rowOff>
    </xdr:to>
    <xdr:cxnSp macro="">
      <xdr:nvCxnSpPr>
        <xdr:cNvPr id="180" name="直線コネクタ 179"/>
        <xdr:cNvCxnSpPr/>
      </xdr:nvCxnSpPr>
      <xdr:spPr>
        <a:xfrm flipV="1">
          <a:off x="2019300" y="13521779"/>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100736</xdr:rowOff>
    </xdr:from>
    <xdr:to>
      <xdr:col>2</xdr:col>
      <xdr:colOff>638175</xdr:colOff>
      <xdr:row>79</xdr:row>
      <xdr:rowOff>138951</xdr:rowOff>
    </xdr:to>
    <xdr:cxnSp macro="">
      <xdr:nvCxnSpPr>
        <xdr:cNvPr id="183" name="直線コネクタ 182"/>
        <xdr:cNvCxnSpPr/>
      </xdr:nvCxnSpPr>
      <xdr:spPr>
        <a:xfrm flipV="1">
          <a:off x="1130300" y="13645286"/>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141630</xdr:rowOff>
    </xdr:from>
    <xdr:to>
      <xdr:col>6</xdr:col>
      <xdr:colOff>561975</xdr:colOff>
      <xdr:row>78</xdr:row>
      <xdr:rowOff>71780</xdr:rowOff>
    </xdr:to>
    <xdr:sp macro="" textlink="">
      <xdr:nvSpPr>
        <xdr:cNvPr id="193" name="円/楕円 192"/>
        <xdr:cNvSpPr/>
      </xdr:nvSpPr>
      <xdr:spPr>
        <a:xfrm>
          <a:off x="45847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120057</xdr:rowOff>
    </xdr:from>
    <xdr:ext cx="599010" cy="259045"/>
    <xdr:sp macro="" textlink="">
      <xdr:nvSpPr>
        <xdr:cNvPr id="194" name="民生費該当値テキスト"/>
        <xdr:cNvSpPr txBox="1"/>
      </xdr:nvSpPr>
      <xdr:spPr>
        <a:xfrm>
          <a:off x="4686300" y="1332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56528</xdr:rowOff>
    </xdr:from>
    <xdr:to>
      <xdr:col>5</xdr:col>
      <xdr:colOff>409575</xdr:colOff>
      <xdr:row>78</xdr:row>
      <xdr:rowOff>158128</xdr:rowOff>
    </xdr:to>
    <xdr:sp macro="" textlink="">
      <xdr:nvSpPr>
        <xdr:cNvPr id="195" name="円/楕円 194"/>
        <xdr:cNvSpPr/>
      </xdr:nvSpPr>
      <xdr:spPr>
        <a:xfrm>
          <a:off x="3746500" y="13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149255</xdr:rowOff>
    </xdr:from>
    <xdr:ext cx="599010" cy="259045"/>
    <xdr:sp macro="" textlink="">
      <xdr:nvSpPr>
        <xdr:cNvPr id="196" name="テキスト ボックス 195"/>
        <xdr:cNvSpPr txBox="1"/>
      </xdr:nvSpPr>
      <xdr:spPr>
        <a:xfrm>
          <a:off x="3497794" y="135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97879</xdr:rowOff>
    </xdr:from>
    <xdr:to>
      <xdr:col>4</xdr:col>
      <xdr:colOff>206375</xdr:colOff>
      <xdr:row>79</xdr:row>
      <xdr:rowOff>28029</xdr:rowOff>
    </xdr:to>
    <xdr:sp macro="" textlink="">
      <xdr:nvSpPr>
        <xdr:cNvPr id="197" name="円/楕円 196"/>
        <xdr:cNvSpPr/>
      </xdr:nvSpPr>
      <xdr:spPr>
        <a:xfrm>
          <a:off x="2857500" y="134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19156</xdr:rowOff>
    </xdr:from>
    <xdr:ext cx="599010" cy="259045"/>
    <xdr:sp macro="" textlink="">
      <xdr:nvSpPr>
        <xdr:cNvPr id="198" name="テキスト ボックス 197"/>
        <xdr:cNvSpPr txBox="1"/>
      </xdr:nvSpPr>
      <xdr:spPr>
        <a:xfrm>
          <a:off x="2608794" y="1356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49936</xdr:rowOff>
    </xdr:from>
    <xdr:to>
      <xdr:col>3</xdr:col>
      <xdr:colOff>3175</xdr:colOff>
      <xdr:row>79</xdr:row>
      <xdr:rowOff>151536</xdr:rowOff>
    </xdr:to>
    <xdr:sp macro="" textlink="">
      <xdr:nvSpPr>
        <xdr:cNvPr id="199" name="円/楕円 198"/>
        <xdr:cNvSpPr/>
      </xdr:nvSpPr>
      <xdr:spPr>
        <a:xfrm>
          <a:off x="1968500" y="135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142663</xdr:rowOff>
    </xdr:from>
    <xdr:ext cx="599010" cy="259045"/>
    <xdr:sp macro="" textlink="">
      <xdr:nvSpPr>
        <xdr:cNvPr id="200" name="テキスト ボックス 199"/>
        <xdr:cNvSpPr txBox="1"/>
      </xdr:nvSpPr>
      <xdr:spPr>
        <a:xfrm>
          <a:off x="1719794" y="136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115,568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88151</xdr:rowOff>
    </xdr:from>
    <xdr:to>
      <xdr:col>1</xdr:col>
      <xdr:colOff>485775</xdr:colOff>
      <xdr:row>80</xdr:row>
      <xdr:rowOff>18301</xdr:rowOff>
    </xdr:to>
    <xdr:sp macro="" textlink="">
      <xdr:nvSpPr>
        <xdr:cNvPr id="201" name="円/楕円 200"/>
        <xdr:cNvSpPr/>
      </xdr:nvSpPr>
      <xdr:spPr>
        <a:xfrm>
          <a:off x="1079500" y="136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80</xdr:row>
      <xdr:rowOff>9428</xdr:rowOff>
    </xdr:from>
    <xdr:ext cx="599010" cy="259045"/>
    <xdr:sp macro="" textlink="">
      <xdr:nvSpPr>
        <xdr:cNvPr id="202" name="テキスト ボックス 201"/>
        <xdr:cNvSpPr txBox="1"/>
      </xdr:nvSpPr>
      <xdr:spPr>
        <a:xfrm>
          <a:off x="830794" y="137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46126</xdr:rowOff>
    </xdr:from>
    <xdr:to>
      <xdr:col>6</xdr:col>
      <xdr:colOff>511175</xdr:colOff>
      <xdr:row>97</xdr:row>
      <xdr:rowOff>160217</xdr:rowOff>
    </xdr:to>
    <xdr:cxnSp macro="">
      <xdr:nvCxnSpPr>
        <xdr:cNvPr id="232" name="直線コネクタ 231"/>
        <xdr:cNvCxnSpPr/>
      </xdr:nvCxnSpPr>
      <xdr:spPr>
        <a:xfrm flipV="1">
          <a:off x="3797300" y="16676776"/>
          <a:ext cx="838200" cy="1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160217</xdr:rowOff>
    </xdr:from>
    <xdr:to>
      <xdr:col>5</xdr:col>
      <xdr:colOff>358775</xdr:colOff>
      <xdr:row>98</xdr:row>
      <xdr:rowOff>28142</xdr:rowOff>
    </xdr:to>
    <xdr:cxnSp macro="">
      <xdr:nvCxnSpPr>
        <xdr:cNvPr id="235" name="直線コネクタ 234"/>
        <xdr:cNvCxnSpPr/>
      </xdr:nvCxnSpPr>
      <xdr:spPr>
        <a:xfrm flipV="1">
          <a:off x="2908300" y="16790867"/>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28142</xdr:rowOff>
    </xdr:from>
    <xdr:to>
      <xdr:col>4</xdr:col>
      <xdr:colOff>155575</xdr:colOff>
      <xdr:row>98</xdr:row>
      <xdr:rowOff>74530</xdr:rowOff>
    </xdr:to>
    <xdr:cxnSp macro="">
      <xdr:nvCxnSpPr>
        <xdr:cNvPr id="238" name="直線コネクタ 237"/>
        <xdr:cNvCxnSpPr/>
      </xdr:nvCxnSpPr>
      <xdr:spPr>
        <a:xfrm flipV="1">
          <a:off x="2019300" y="16830242"/>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74530</xdr:rowOff>
    </xdr:from>
    <xdr:to>
      <xdr:col>2</xdr:col>
      <xdr:colOff>638175</xdr:colOff>
      <xdr:row>98</xdr:row>
      <xdr:rowOff>83141</xdr:rowOff>
    </xdr:to>
    <xdr:cxnSp macro="">
      <xdr:nvCxnSpPr>
        <xdr:cNvPr id="241" name="直線コネクタ 240"/>
        <xdr:cNvCxnSpPr/>
      </xdr:nvCxnSpPr>
      <xdr:spPr>
        <a:xfrm flipV="1">
          <a:off x="1130300" y="1687663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166776</xdr:rowOff>
    </xdr:from>
    <xdr:to>
      <xdr:col>6</xdr:col>
      <xdr:colOff>561975</xdr:colOff>
      <xdr:row>97</xdr:row>
      <xdr:rowOff>96926</xdr:rowOff>
    </xdr:to>
    <xdr:sp macro="" textlink="">
      <xdr:nvSpPr>
        <xdr:cNvPr id="251" name="円/楕円 250"/>
        <xdr:cNvSpPr/>
      </xdr:nvSpPr>
      <xdr:spPr>
        <a:xfrm>
          <a:off x="45847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145203</xdr:rowOff>
    </xdr:from>
    <xdr:ext cx="534377" cy="259045"/>
    <xdr:sp macro="" textlink="">
      <xdr:nvSpPr>
        <xdr:cNvPr id="252" name="衛生費該当値テキスト"/>
        <xdr:cNvSpPr txBox="1"/>
      </xdr:nvSpPr>
      <xdr:spPr>
        <a:xfrm>
          <a:off x="4686300" y="166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109417</xdr:rowOff>
    </xdr:from>
    <xdr:to>
      <xdr:col>5</xdr:col>
      <xdr:colOff>409575</xdr:colOff>
      <xdr:row>98</xdr:row>
      <xdr:rowOff>39567</xdr:rowOff>
    </xdr:to>
    <xdr:sp macro="" textlink="">
      <xdr:nvSpPr>
        <xdr:cNvPr id="253" name="円/楕円 252"/>
        <xdr:cNvSpPr/>
      </xdr:nvSpPr>
      <xdr:spPr>
        <a:xfrm>
          <a:off x="3746500" y="167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30694</xdr:rowOff>
    </xdr:from>
    <xdr:ext cx="534377" cy="259045"/>
    <xdr:sp macro="" textlink="">
      <xdr:nvSpPr>
        <xdr:cNvPr id="254" name="テキスト ボックス 253"/>
        <xdr:cNvSpPr txBox="1"/>
      </xdr:nvSpPr>
      <xdr:spPr>
        <a:xfrm>
          <a:off x="3530111" y="168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148792</xdr:rowOff>
    </xdr:from>
    <xdr:to>
      <xdr:col>4</xdr:col>
      <xdr:colOff>206375</xdr:colOff>
      <xdr:row>98</xdr:row>
      <xdr:rowOff>78942</xdr:rowOff>
    </xdr:to>
    <xdr:sp macro="" textlink="">
      <xdr:nvSpPr>
        <xdr:cNvPr id="255" name="円/楕円 254"/>
        <xdr:cNvSpPr/>
      </xdr:nvSpPr>
      <xdr:spPr>
        <a:xfrm>
          <a:off x="2857500" y="167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70069</xdr:rowOff>
    </xdr:from>
    <xdr:ext cx="534377" cy="259045"/>
    <xdr:sp macro="" textlink="">
      <xdr:nvSpPr>
        <xdr:cNvPr id="256" name="テキスト ボックス 255"/>
        <xdr:cNvSpPr txBox="1"/>
      </xdr:nvSpPr>
      <xdr:spPr>
        <a:xfrm>
          <a:off x="2641111" y="16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23730</xdr:rowOff>
    </xdr:from>
    <xdr:to>
      <xdr:col>3</xdr:col>
      <xdr:colOff>3175</xdr:colOff>
      <xdr:row>98</xdr:row>
      <xdr:rowOff>125330</xdr:rowOff>
    </xdr:to>
    <xdr:sp macro="" textlink="">
      <xdr:nvSpPr>
        <xdr:cNvPr id="257" name="円/楕円 256"/>
        <xdr:cNvSpPr/>
      </xdr:nvSpPr>
      <xdr:spPr>
        <a:xfrm>
          <a:off x="1968500" y="168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116457</xdr:rowOff>
    </xdr:from>
    <xdr:ext cx="534377" cy="259045"/>
    <xdr:sp macro="" textlink="">
      <xdr:nvSpPr>
        <xdr:cNvPr id="258" name="テキスト ボックス 257"/>
        <xdr:cNvSpPr txBox="1"/>
      </xdr:nvSpPr>
      <xdr:spPr>
        <a:xfrm>
          <a:off x="1752111" y="169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32341</xdr:rowOff>
    </xdr:from>
    <xdr:to>
      <xdr:col>1</xdr:col>
      <xdr:colOff>485775</xdr:colOff>
      <xdr:row>98</xdr:row>
      <xdr:rowOff>133941</xdr:rowOff>
    </xdr:to>
    <xdr:sp macro="" textlink="">
      <xdr:nvSpPr>
        <xdr:cNvPr id="259" name="円/楕円 258"/>
        <xdr:cNvSpPr/>
      </xdr:nvSpPr>
      <xdr:spPr>
        <a:xfrm>
          <a:off x="1079500" y="168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125068</xdr:rowOff>
    </xdr:from>
    <xdr:ext cx="534377" cy="259045"/>
    <xdr:sp macro="" textlink="">
      <xdr:nvSpPr>
        <xdr:cNvPr id="260" name="テキスト ボックス 259"/>
        <xdr:cNvSpPr txBox="1"/>
      </xdr:nvSpPr>
      <xdr:spPr>
        <a:xfrm>
          <a:off x="863111" y="169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129642</xdr:rowOff>
    </xdr:from>
    <xdr:to>
      <xdr:col>15</xdr:col>
      <xdr:colOff>180975</xdr:colOff>
      <xdr:row>37</xdr:row>
      <xdr:rowOff>39573</xdr:rowOff>
    </xdr:to>
    <xdr:cxnSp macro="">
      <xdr:nvCxnSpPr>
        <xdr:cNvPr id="287" name="直線コネクタ 286"/>
        <xdr:cNvCxnSpPr/>
      </xdr:nvCxnSpPr>
      <xdr:spPr>
        <a:xfrm>
          <a:off x="9639300" y="6301842"/>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107467</xdr:rowOff>
    </xdr:from>
    <xdr:to>
      <xdr:col>14</xdr:col>
      <xdr:colOff>28575</xdr:colOff>
      <xdr:row>36</xdr:row>
      <xdr:rowOff>129642</xdr:rowOff>
    </xdr:to>
    <xdr:cxnSp macro="">
      <xdr:nvCxnSpPr>
        <xdr:cNvPr id="290" name="直線コネクタ 289"/>
        <xdr:cNvCxnSpPr/>
      </xdr:nvCxnSpPr>
      <xdr:spPr>
        <a:xfrm>
          <a:off x="8750300" y="6279667"/>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1" name="フローチャート : 判断 290"/>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11346</xdr:rowOff>
    </xdr:from>
    <xdr:ext cx="469744" cy="259045"/>
    <xdr:sp macro="" textlink="">
      <xdr:nvSpPr>
        <xdr:cNvPr id="292" name="テキスト ボックス 291"/>
        <xdr:cNvSpPr txBox="1"/>
      </xdr:nvSpPr>
      <xdr:spPr>
        <a:xfrm>
          <a:off x="9404427"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72492</xdr:rowOff>
    </xdr:from>
    <xdr:to>
      <xdr:col>12</xdr:col>
      <xdr:colOff>511175</xdr:colOff>
      <xdr:row>36</xdr:row>
      <xdr:rowOff>107467</xdr:rowOff>
    </xdr:to>
    <xdr:cxnSp macro="">
      <xdr:nvCxnSpPr>
        <xdr:cNvPr id="293" name="直線コネクタ 292"/>
        <xdr:cNvCxnSpPr/>
      </xdr:nvCxnSpPr>
      <xdr:spPr>
        <a:xfrm>
          <a:off x="7861300" y="6073242"/>
          <a:ext cx="889000" cy="2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72492</xdr:rowOff>
    </xdr:from>
    <xdr:to>
      <xdr:col>11</xdr:col>
      <xdr:colOff>307975</xdr:colOff>
      <xdr:row>36</xdr:row>
      <xdr:rowOff>6883</xdr:rowOff>
    </xdr:to>
    <xdr:cxnSp macro="">
      <xdr:nvCxnSpPr>
        <xdr:cNvPr id="296" name="直線コネクタ 295"/>
        <xdr:cNvCxnSpPr/>
      </xdr:nvCxnSpPr>
      <xdr:spPr>
        <a:xfrm flipV="1">
          <a:off x="6972300" y="6073242"/>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160223</xdr:rowOff>
    </xdr:from>
    <xdr:to>
      <xdr:col>15</xdr:col>
      <xdr:colOff>231775</xdr:colOff>
      <xdr:row>37</xdr:row>
      <xdr:rowOff>90373</xdr:rowOff>
    </xdr:to>
    <xdr:sp macro="" textlink="">
      <xdr:nvSpPr>
        <xdr:cNvPr id="306" name="円/楕円 305"/>
        <xdr:cNvSpPr/>
      </xdr:nvSpPr>
      <xdr:spPr>
        <a:xfrm>
          <a:off x="104267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11650</xdr:rowOff>
    </xdr:from>
    <xdr:ext cx="469744" cy="259045"/>
    <xdr:sp macro="" textlink="">
      <xdr:nvSpPr>
        <xdr:cNvPr id="307" name="労働費該当値テキスト"/>
        <xdr:cNvSpPr txBox="1"/>
      </xdr:nvSpPr>
      <xdr:spPr>
        <a:xfrm>
          <a:off x="10528300" y="61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78842</xdr:rowOff>
    </xdr:from>
    <xdr:to>
      <xdr:col>14</xdr:col>
      <xdr:colOff>79375</xdr:colOff>
      <xdr:row>37</xdr:row>
      <xdr:rowOff>8992</xdr:rowOff>
    </xdr:to>
    <xdr:sp macro="" textlink="">
      <xdr:nvSpPr>
        <xdr:cNvPr id="308" name="円/楕円 307"/>
        <xdr:cNvSpPr/>
      </xdr:nvSpPr>
      <xdr:spPr>
        <a:xfrm>
          <a:off x="958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119</xdr:rowOff>
    </xdr:from>
    <xdr:ext cx="469744" cy="259045"/>
    <xdr:sp macro="" textlink="">
      <xdr:nvSpPr>
        <xdr:cNvPr id="309" name="テキスト ボックス 308"/>
        <xdr:cNvSpPr txBox="1"/>
      </xdr:nvSpPr>
      <xdr:spPr>
        <a:xfrm>
          <a:off x="9404427" y="63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56667</xdr:rowOff>
    </xdr:from>
    <xdr:to>
      <xdr:col>12</xdr:col>
      <xdr:colOff>561975</xdr:colOff>
      <xdr:row>36</xdr:row>
      <xdr:rowOff>158267</xdr:rowOff>
    </xdr:to>
    <xdr:sp macro="" textlink="">
      <xdr:nvSpPr>
        <xdr:cNvPr id="310" name="円/楕円 309"/>
        <xdr:cNvSpPr/>
      </xdr:nvSpPr>
      <xdr:spPr>
        <a:xfrm>
          <a:off x="8699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3344</xdr:rowOff>
    </xdr:from>
    <xdr:ext cx="469744" cy="259045"/>
    <xdr:sp macro="" textlink="">
      <xdr:nvSpPr>
        <xdr:cNvPr id="311" name="テキスト ボックス 310"/>
        <xdr:cNvSpPr txBox="1"/>
      </xdr:nvSpPr>
      <xdr:spPr>
        <a:xfrm>
          <a:off x="8515427" y="60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21692</xdr:rowOff>
    </xdr:from>
    <xdr:to>
      <xdr:col>11</xdr:col>
      <xdr:colOff>358775</xdr:colOff>
      <xdr:row>35</xdr:row>
      <xdr:rowOff>123292</xdr:rowOff>
    </xdr:to>
    <xdr:sp macro="" textlink="">
      <xdr:nvSpPr>
        <xdr:cNvPr id="312" name="円/楕円 311"/>
        <xdr:cNvSpPr/>
      </xdr:nvSpPr>
      <xdr:spPr>
        <a:xfrm>
          <a:off x="7810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139819</xdr:rowOff>
    </xdr:from>
    <xdr:ext cx="469744" cy="259045"/>
    <xdr:sp macro="" textlink="">
      <xdr:nvSpPr>
        <xdr:cNvPr id="313" name="テキスト ボックス 312"/>
        <xdr:cNvSpPr txBox="1"/>
      </xdr:nvSpPr>
      <xdr:spPr>
        <a:xfrm>
          <a:off x="7626427" y="57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127533</xdr:rowOff>
    </xdr:from>
    <xdr:to>
      <xdr:col>10</xdr:col>
      <xdr:colOff>155575</xdr:colOff>
      <xdr:row>36</xdr:row>
      <xdr:rowOff>57683</xdr:rowOff>
    </xdr:to>
    <xdr:sp macro="" textlink="">
      <xdr:nvSpPr>
        <xdr:cNvPr id="314" name="円/楕円 313"/>
        <xdr:cNvSpPr/>
      </xdr:nvSpPr>
      <xdr:spPr>
        <a:xfrm>
          <a:off x="69215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74210</xdr:rowOff>
    </xdr:from>
    <xdr:ext cx="469744" cy="259045"/>
    <xdr:sp macro="" textlink="">
      <xdr:nvSpPr>
        <xdr:cNvPr id="315" name="テキスト ボックス 314"/>
        <xdr:cNvSpPr txBox="1"/>
      </xdr:nvSpPr>
      <xdr:spPr>
        <a:xfrm>
          <a:off x="6737427" y="59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5920</xdr:rowOff>
    </xdr:from>
    <xdr:to>
      <xdr:col>15</xdr:col>
      <xdr:colOff>180975</xdr:colOff>
      <xdr:row>58</xdr:row>
      <xdr:rowOff>75415</xdr:rowOff>
    </xdr:to>
    <xdr:cxnSp macro="">
      <xdr:nvCxnSpPr>
        <xdr:cNvPr id="346" name="直線コネクタ 345"/>
        <xdr:cNvCxnSpPr/>
      </xdr:nvCxnSpPr>
      <xdr:spPr>
        <a:xfrm flipV="1">
          <a:off x="9639300" y="9950020"/>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61241</xdr:rowOff>
    </xdr:from>
    <xdr:to>
      <xdr:col>14</xdr:col>
      <xdr:colOff>28575</xdr:colOff>
      <xdr:row>58</xdr:row>
      <xdr:rowOff>75415</xdr:rowOff>
    </xdr:to>
    <xdr:cxnSp macro="">
      <xdr:nvCxnSpPr>
        <xdr:cNvPr id="349" name="直線コネクタ 348"/>
        <xdr:cNvCxnSpPr/>
      </xdr:nvCxnSpPr>
      <xdr:spPr>
        <a:xfrm>
          <a:off x="8750300" y="1000534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27880</xdr:rowOff>
    </xdr:from>
    <xdr:to>
      <xdr:col>14</xdr:col>
      <xdr:colOff>79375</xdr:colOff>
      <xdr:row>58</xdr:row>
      <xdr:rowOff>129480</xdr:rowOff>
    </xdr:to>
    <xdr:sp macro="" textlink="">
      <xdr:nvSpPr>
        <xdr:cNvPr id="350" name="フローチャート : 判断 349"/>
        <xdr:cNvSpPr/>
      </xdr:nvSpPr>
      <xdr:spPr>
        <a:xfrm>
          <a:off x="9588500" y="99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120607</xdr:rowOff>
    </xdr:from>
    <xdr:ext cx="534377" cy="259045"/>
    <xdr:sp macro="" textlink="">
      <xdr:nvSpPr>
        <xdr:cNvPr id="351" name="テキスト ボックス 350"/>
        <xdr:cNvSpPr txBox="1"/>
      </xdr:nvSpPr>
      <xdr:spPr>
        <a:xfrm>
          <a:off x="9372111" y="100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27605</xdr:rowOff>
    </xdr:from>
    <xdr:to>
      <xdr:col>12</xdr:col>
      <xdr:colOff>511175</xdr:colOff>
      <xdr:row>58</xdr:row>
      <xdr:rowOff>61241</xdr:rowOff>
    </xdr:to>
    <xdr:cxnSp macro="">
      <xdr:nvCxnSpPr>
        <xdr:cNvPr id="352" name="直線コネクタ 351"/>
        <xdr:cNvCxnSpPr/>
      </xdr:nvCxnSpPr>
      <xdr:spPr>
        <a:xfrm>
          <a:off x="7861300" y="9971705"/>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27605</xdr:rowOff>
    </xdr:from>
    <xdr:to>
      <xdr:col>11</xdr:col>
      <xdr:colOff>307975</xdr:colOff>
      <xdr:row>58</xdr:row>
      <xdr:rowOff>30854</xdr:rowOff>
    </xdr:to>
    <xdr:cxnSp macro="">
      <xdr:nvCxnSpPr>
        <xdr:cNvPr id="355" name="直線コネクタ 354"/>
        <xdr:cNvCxnSpPr/>
      </xdr:nvCxnSpPr>
      <xdr:spPr>
        <a:xfrm flipV="1">
          <a:off x="6972300" y="9971705"/>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126570</xdr:rowOff>
    </xdr:from>
    <xdr:to>
      <xdr:col>15</xdr:col>
      <xdr:colOff>231775</xdr:colOff>
      <xdr:row>58</xdr:row>
      <xdr:rowOff>56720</xdr:rowOff>
    </xdr:to>
    <xdr:sp macro="" textlink="">
      <xdr:nvSpPr>
        <xdr:cNvPr id="365" name="円/楕円 364"/>
        <xdr:cNvSpPr/>
      </xdr:nvSpPr>
      <xdr:spPr>
        <a:xfrm>
          <a:off x="10426700" y="98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104997</xdr:rowOff>
    </xdr:from>
    <xdr:ext cx="534377" cy="259045"/>
    <xdr:sp macro="" textlink="">
      <xdr:nvSpPr>
        <xdr:cNvPr id="366" name="農林水産業費該当値テキスト"/>
        <xdr:cNvSpPr txBox="1"/>
      </xdr:nvSpPr>
      <xdr:spPr>
        <a:xfrm>
          <a:off x="10528300" y="98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24615</xdr:rowOff>
    </xdr:from>
    <xdr:to>
      <xdr:col>14</xdr:col>
      <xdr:colOff>79375</xdr:colOff>
      <xdr:row>58</xdr:row>
      <xdr:rowOff>126215</xdr:rowOff>
    </xdr:to>
    <xdr:sp macro="" textlink="">
      <xdr:nvSpPr>
        <xdr:cNvPr id="367" name="円/楕円 366"/>
        <xdr:cNvSpPr/>
      </xdr:nvSpPr>
      <xdr:spPr>
        <a:xfrm>
          <a:off x="9588500" y="99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142742</xdr:rowOff>
    </xdr:from>
    <xdr:ext cx="534377" cy="259045"/>
    <xdr:sp macro="" textlink="">
      <xdr:nvSpPr>
        <xdr:cNvPr id="368" name="テキスト ボックス 367"/>
        <xdr:cNvSpPr txBox="1"/>
      </xdr:nvSpPr>
      <xdr:spPr>
        <a:xfrm>
          <a:off x="9372111" y="97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10441</xdr:rowOff>
    </xdr:from>
    <xdr:to>
      <xdr:col>12</xdr:col>
      <xdr:colOff>561975</xdr:colOff>
      <xdr:row>58</xdr:row>
      <xdr:rowOff>112041</xdr:rowOff>
    </xdr:to>
    <xdr:sp macro="" textlink="">
      <xdr:nvSpPr>
        <xdr:cNvPr id="369" name="円/楕円 368"/>
        <xdr:cNvSpPr/>
      </xdr:nvSpPr>
      <xdr:spPr>
        <a:xfrm>
          <a:off x="8699500" y="99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103168</xdr:rowOff>
    </xdr:from>
    <xdr:ext cx="534377" cy="259045"/>
    <xdr:sp macro="" textlink="">
      <xdr:nvSpPr>
        <xdr:cNvPr id="370" name="テキスト ボックス 369"/>
        <xdr:cNvSpPr txBox="1"/>
      </xdr:nvSpPr>
      <xdr:spPr>
        <a:xfrm>
          <a:off x="8483111" y="100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148255</xdr:rowOff>
    </xdr:from>
    <xdr:to>
      <xdr:col>11</xdr:col>
      <xdr:colOff>358775</xdr:colOff>
      <xdr:row>58</xdr:row>
      <xdr:rowOff>78405</xdr:rowOff>
    </xdr:to>
    <xdr:sp macro="" textlink="">
      <xdr:nvSpPr>
        <xdr:cNvPr id="371" name="円/楕円 370"/>
        <xdr:cNvSpPr/>
      </xdr:nvSpPr>
      <xdr:spPr>
        <a:xfrm>
          <a:off x="7810500" y="9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94932</xdr:rowOff>
    </xdr:from>
    <xdr:ext cx="534377" cy="259045"/>
    <xdr:sp macro="" textlink="">
      <xdr:nvSpPr>
        <xdr:cNvPr id="372" name="テキスト ボックス 371"/>
        <xdr:cNvSpPr txBox="1"/>
      </xdr:nvSpPr>
      <xdr:spPr>
        <a:xfrm>
          <a:off x="7594111" y="96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151504</xdr:rowOff>
    </xdr:from>
    <xdr:to>
      <xdr:col>10</xdr:col>
      <xdr:colOff>155575</xdr:colOff>
      <xdr:row>58</xdr:row>
      <xdr:rowOff>81654</xdr:rowOff>
    </xdr:to>
    <xdr:sp macro="" textlink="">
      <xdr:nvSpPr>
        <xdr:cNvPr id="373" name="円/楕円 372"/>
        <xdr:cNvSpPr/>
      </xdr:nvSpPr>
      <xdr:spPr>
        <a:xfrm>
          <a:off x="6921500" y="99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98181</xdr:rowOff>
    </xdr:from>
    <xdr:ext cx="534377" cy="259045"/>
    <xdr:sp macro="" textlink="">
      <xdr:nvSpPr>
        <xdr:cNvPr id="374" name="テキスト ボックス 373"/>
        <xdr:cNvSpPr txBox="1"/>
      </xdr:nvSpPr>
      <xdr:spPr>
        <a:xfrm>
          <a:off x="6705111" y="96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8973</xdr:rowOff>
    </xdr:from>
    <xdr:to>
      <xdr:col>15</xdr:col>
      <xdr:colOff>180975</xdr:colOff>
      <xdr:row>78</xdr:row>
      <xdr:rowOff>128727</xdr:rowOff>
    </xdr:to>
    <xdr:cxnSp macro="">
      <xdr:nvCxnSpPr>
        <xdr:cNvPr id="405" name="直線コネクタ 404"/>
        <xdr:cNvCxnSpPr/>
      </xdr:nvCxnSpPr>
      <xdr:spPr>
        <a:xfrm flipV="1">
          <a:off x="9639300" y="13210623"/>
          <a:ext cx="838200" cy="2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119486</xdr:rowOff>
    </xdr:from>
    <xdr:to>
      <xdr:col>14</xdr:col>
      <xdr:colOff>28575</xdr:colOff>
      <xdr:row>78</xdr:row>
      <xdr:rowOff>128727</xdr:rowOff>
    </xdr:to>
    <xdr:cxnSp macro="">
      <xdr:nvCxnSpPr>
        <xdr:cNvPr id="408" name="直線コネクタ 407"/>
        <xdr:cNvCxnSpPr/>
      </xdr:nvCxnSpPr>
      <xdr:spPr>
        <a:xfrm>
          <a:off x="8750300" y="13492586"/>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130505</xdr:rowOff>
    </xdr:from>
    <xdr:to>
      <xdr:col>14</xdr:col>
      <xdr:colOff>79375</xdr:colOff>
      <xdr:row>77</xdr:row>
      <xdr:rowOff>60655</xdr:rowOff>
    </xdr:to>
    <xdr:sp macro="" textlink="">
      <xdr:nvSpPr>
        <xdr:cNvPr id="409" name="フローチャート : 判断 408"/>
        <xdr:cNvSpPr/>
      </xdr:nvSpPr>
      <xdr:spPr>
        <a:xfrm>
          <a:off x="9588500" y="131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77182</xdr:rowOff>
    </xdr:from>
    <xdr:ext cx="534377" cy="259045"/>
    <xdr:sp macro="" textlink="">
      <xdr:nvSpPr>
        <xdr:cNvPr id="410" name="テキスト ボックス 409"/>
        <xdr:cNvSpPr txBox="1"/>
      </xdr:nvSpPr>
      <xdr:spPr>
        <a:xfrm>
          <a:off x="9372111" y="12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119486</xdr:rowOff>
    </xdr:from>
    <xdr:to>
      <xdr:col>12</xdr:col>
      <xdr:colOff>511175</xdr:colOff>
      <xdr:row>78</xdr:row>
      <xdr:rowOff>145872</xdr:rowOff>
    </xdr:to>
    <xdr:cxnSp macro="">
      <xdr:nvCxnSpPr>
        <xdr:cNvPr id="411" name="直線コネクタ 410"/>
        <xdr:cNvCxnSpPr/>
      </xdr:nvCxnSpPr>
      <xdr:spPr>
        <a:xfrm flipV="1">
          <a:off x="7861300" y="13492586"/>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145872</xdr:rowOff>
    </xdr:from>
    <xdr:to>
      <xdr:col>11</xdr:col>
      <xdr:colOff>307975</xdr:colOff>
      <xdr:row>78</xdr:row>
      <xdr:rowOff>149138</xdr:rowOff>
    </xdr:to>
    <xdr:cxnSp macro="">
      <xdr:nvCxnSpPr>
        <xdr:cNvPr id="414" name="直線コネクタ 413"/>
        <xdr:cNvCxnSpPr/>
      </xdr:nvCxnSpPr>
      <xdr:spPr>
        <a:xfrm flipV="1">
          <a:off x="6972300" y="1351897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129623</xdr:rowOff>
    </xdr:from>
    <xdr:to>
      <xdr:col>15</xdr:col>
      <xdr:colOff>231775</xdr:colOff>
      <xdr:row>77</xdr:row>
      <xdr:rowOff>59773</xdr:rowOff>
    </xdr:to>
    <xdr:sp macro="" textlink="">
      <xdr:nvSpPr>
        <xdr:cNvPr id="424" name="円/楕円 423"/>
        <xdr:cNvSpPr/>
      </xdr:nvSpPr>
      <xdr:spPr>
        <a:xfrm>
          <a:off x="10426700" y="13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152500</xdr:rowOff>
    </xdr:from>
    <xdr:ext cx="534377" cy="259045"/>
    <xdr:sp macro="" textlink="">
      <xdr:nvSpPr>
        <xdr:cNvPr id="425" name="商工費該当値テキスト"/>
        <xdr:cNvSpPr txBox="1"/>
      </xdr:nvSpPr>
      <xdr:spPr>
        <a:xfrm>
          <a:off x="10528300" y="130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77927</xdr:rowOff>
    </xdr:from>
    <xdr:to>
      <xdr:col>14</xdr:col>
      <xdr:colOff>79375</xdr:colOff>
      <xdr:row>79</xdr:row>
      <xdr:rowOff>8077</xdr:rowOff>
    </xdr:to>
    <xdr:sp macro="" textlink="">
      <xdr:nvSpPr>
        <xdr:cNvPr id="426" name="円/楕円 425"/>
        <xdr:cNvSpPr/>
      </xdr:nvSpPr>
      <xdr:spPr>
        <a:xfrm>
          <a:off x="9588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170654</xdr:rowOff>
    </xdr:from>
    <xdr:ext cx="469744" cy="259045"/>
    <xdr:sp macro="" textlink="">
      <xdr:nvSpPr>
        <xdr:cNvPr id="427" name="テキスト ボックス 426"/>
        <xdr:cNvSpPr txBox="1"/>
      </xdr:nvSpPr>
      <xdr:spPr>
        <a:xfrm>
          <a:off x="9404427"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68686</xdr:rowOff>
    </xdr:from>
    <xdr:to>
      <xdr:col>12</xdr:col>
      <xdr:colOff>561975</xdr:colOff>
      <xdr:row>78</xdr:row>
      <xdr:rowOff>170286</xdr:rowOff>
    </xdr:to>
    <xdr:sp macro="" textlink="">
      <xdr:nvSpPr>
        <xdr:cNvPr id="428" name="円/楕円 427"/>
        <xdr:cNvSpPr/>
      </xdr:nvSpPr>
      <xdr:spPr>
        <a:xfrm>
          <a:off x="8699500" y="134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161413</xdr:rowOff>
    </xdr:from>
    <xdr:ext cx="469744" cy="259045"/>
    <xdr:sp macro="" textlink="">
      <xdr:nvSpPr>
        <xdr:cNvPr id="429" name="テキスト ボックス 428"/>
        <xdr:cNvSpPr txBox="1"/>
      </xdr:nvSpPr>
      <xdr:spPr>
        <a:xfrm>
          <a:off x="8515427" y="1353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95072</xdr:rowOff>
    </xdr:from>
    <xdr:to>
      <xdr:col>11</xdr:col>
      <xdr:colOff>358775</xdr:colOff>
      <xdr:row>79</xdr:row>
      <xdr:rowOff>25222</xdr:rowOff>
    </xdr:to>
    <xdr:sp macro="" textlink="">
      <xdr:nvSpPr>
        <xdr:cNvPr id="430" name="円/楕円 429"/>
        <xdr:cNvSpPr/>
      </xdr:nvSpPr>
      <xdr:spPr>
        <a:xfrm>
          <a:off x="7810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16349</xdr:rowOff>
    </xdr:from>
    <xdr:ext cx="469744" cy="259045"/>
    <xdr:sp macro="" textlink="">
      <xdr:nvSpPr>
        <xdr:cNvPr id="431" name="テキスト ボックス 430"/>
        <xdr:cNvSpPr txBox="1"/>
      </xdr:nvSpPr>
      <xdr:spPr>
        <a:xfrm>
          <a:off x="7626427"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98338</xdr:rowOff>
    </xdr:from>
    <xdr:to>
      <xdr:col>10</xdr:col>
      <xdr:colOff>155575</xdr:colOff>
      <xdr:row>79</xdr:row>
      <xdr:rowOff>28488</xdr:rowOff>
    </xdr:to>
    <xdr:sp macro="" textlink="">
      <xdr:nvSpPr>
        <xdr:cNvPr id="432" name="円/楕円 431"/>
        <xdr:cNvSpPr/>
      </xdr:nvSpPr>
      <xdr:spPr>
        <a:xfrm>
          <a:off x="6921500" y="134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19615</xdr:rowOff>
    </xdr:from>
    <xdr:ext cx="469744" cy="259045"/>
    <xdr:sp macro="" textlink="">
      <xdr:nvSpPr>
        <xdr:cNvPr id="433" name="テキスト ボックス 432"/>
        <xdr:cNvSpPr txBox="1"/>
      </xdr:nvSpPr>
      <xdr:spPr>
        <a:xfrm>
          <a:off x="6737427" y="135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81635</xdr:rowOff>
    </xdr:from>
    <xdr:to>
      <xdr:col>15</xdr:col>
      <xdr:colOff>180975</xdr:colOff>
      <xdr:row>97</xdr:row>
      <xdr:rowOff>23495</xdr:rowOff>
    </xdr:to>
    <xdr:cxnSp macro="">
      <xdr:nvCxnSpPr>
        <xdr:cNvPr id="462" name="直線コネクタ 461"/>
        <xdr:cNvCxnSpPr/>
      </xdr:nvCxnSpPr>
      <xdr:spPr>
        <a:xfrm>
          <a:off x="9639300" y="16540835"/>
          <a:ext cx="8382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11976</xdr:rowOff>
    </xdr:from>
    <xdr:to>
      <xdr:col>14</xdr:col>
      <xdr:colOff>28575</xdr:colOff>
      <xdr:row>96</xdr:row>
      <xdr:rowOff>81635</xdr:rowOff>
    </xdr:to>
    <xdr:cxnSp macro="">
      <xdr:nvCxnSpPr>
        <xdr:cNvPr id="465" name="直線コネクタ 464"/>
        <xdr:cNvCxnSpPr/>
      </xdr:nvCxnSpPr>
      <xdr:spPr>
        <a:xfrm>
          <a:off x="8750300" y="16471176"/>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133045</xdr:rowOff>
    </xdr:from>
    <xdr:to>
      <xdr:col>14</xdr:col>
      <xdr:colOff>79375</xdr:colOff>
      <xdr:row>96</xdr:row>
      <xdr:rowOff>63195</xdr:rowOff>
    </xdr:to>
    <xdr:sp macro="" textlink="">
      <xdr:nvSpPr>
        <xdr:cNvPr id="466" name="フローチャート : 判断 465"/>
        <xdr:cNvSpPr/>
      </xdr:nvSpPr>
      <xdr:spPr>
        <a:xfrm>
          <a:off x="9588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79722</xdr:rowOff>
    </xdr:from>
    <xdr:ext cx="534377" cy="259045"/>
    <xdr:sp macro="" textlink="">
      <xdr:nvSpPr>
        <xdr:cNvPr id="467" name="テキスト ボックス 466"/>
        <xdr:cNvSpPr txBox="1"/>
      </xdr:nvSpPr>
      <xdr:spPr>
        <a:xfrm>
          <a:off x="9372111" y="161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102209</xdr:rowOff>
    </xdr:from>
    <xdr:to>
      <xdr:col>12</xdr:col>
      <xdr:colOff>511175</xdr:colOff>
      <xdr:row>96</xdr:row>
      <xdr:rowOff>11976</xdr:rowOff>
    </xdr:to>
    <xdr:cxnSp macro="">
      <xdr:nvCxnSpPr>
        <xdr:cNvPr id="468" name="直線コネクタ 467"/>
        <xdr:cNvCxnSpPr/>
      </xdr:nvCxnSpPr>
      <xdr:spPr>
        <a:xfrm>
          <a:off x="7861300" y="16389959"/>
          <a:ext cx="889000" cy="8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102209</xdr:rowOff>
    </xdr:from>
    <xdr:to>
      <xdr:col>11</xdr:col>
      <xdr:colOff>307975</xdr:colOff>
      <xdr:row>95</xdr:row>
      <xdr:rowOff>115367</xdr:rowOff>
    </xdr:to>
    <xdr:cxnSp macro="">
      <xdr:nvCxnSpPr>
        <xdr:cNvPr id="471" name="直線コネクタ 470"/>
        <xdr:cNvCxnSpPr/>
      </xdr:nvCxnSpPr>
      <xdr:spPr>
        <a:xfrm flipV="1">
          <a:off x="6972300" y="16389959"/>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144145</xdr:rowOff>
    </xdr:from>
    <xdr:to>
      <xdr:col>15</xdr:col>
      <xdr:colOff>231775</xdr:colOff>
      <xdr:row>97</xdr:row>
      <xdr:rowOff>74295</xdr:rowOff>
    </xdr:to>
    <xdr:sp macro="" textlink="">
      <xdr:nvSpPr>
        <xdr:cNvPr id="481" name="円/楕円 480"/>
        <xdr:cNvSpPr/>
      </xdr:nvSpPr>
      <xdr:spPr>
        <a:xfrm>
          <a:off x="104267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122572</xdr:rowOff>
    </xdr:from>
    <xdr:ext cx="534377" cy="259045"/>
    <xdr:sp macro="" textlink="">
      <xdr:nvSpPr>
        <xdr:cNvPr id="482" name="土木費該当値テキスト"/>
        <xdr:cNvSpPr txBox="1"/>
      </xdr:nvSpPr>
      <xdr:spPr>
        <a:xfrm>
          <a:off x="10528300" y="165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30835</xdr:rowOff>
    </xdr:from>
    <xdr:to>
      <xdr:col>14</xdr:col>
      <xdr:colOff>79375</xdr:colOff>
      <xdr:row>96</xdr:row>
      <xdr:rowOff>132435</xdr:rowOff>
    </xdr:to>
    <xdr:sp macro="" textlink="">
      <xdr:nvSpPr>
        <xdr:cNvPr id="483" name="円/楕円 482"/>
        <xdr:cNvSpPr/>
      </xdr:nvSpPr>
      <xdr:spPr>
        <a:xfrm>
          <a:off x="95885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123562</xdr:rowOff>
    </xdr:from>
    <xdr:ext cx="534377" cy="259045"/>
    <xdr:sp macro="" textlink="">
      <xdr:nvSpPr>
        <xdr:cNvPr id="484" name="テキスト ボックス 483"/>
        <xdr:cNvSpPr txBox="1"/>
      </xdr:nvSpPr>
      <xdr:spPr>
        <a:xfrm>
          <a:off x="9372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132626</xdr:rowOff>
    </xdr:from>
    <xdr:to>
      <xdr:col>12</xdr:col>
      <xdr:colOff>561975</xdr:colOff>
      <xdr:row>96</xdr:row>
      <xdr:rowOff>62776</xdr:rowOff>
    </xdr:to>
    <xdr:sp macro="" textlink="">
      <xdr:nvSpPr>
        <xdr:cNvPr id="485" name="円/楕円 484"/>
        <xdr:cNvSpPr/>
      </xdr:nvSpPr>
      <xdr:spPr>
        <a:xfrm>
          <a:off x="8699500" y="16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53903</xdr:rowOff>
    </xdr:from>
    <xdr:ext cx="534377" cy="259045"/>
    <xdr:sp macro="" textlink="">
      <xdr:nvSpPr>
        <xdr:cNvPr id="486" name="テキスト ボックス 485"/>
        <xdr:cNvSpPr txBox="1"/>
      </xdr:nvSpPr>
      <xdr:spPr>
        <a:xfrm>
          <a:off x="8483111" y="165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51409</xdr:rowOff>
    </xdr:from>
    <xdr:to>
      <xdr:col>11</xdr:col>
      <xdr:colOff>358775</xdr:colOff>
      <xdr:row>95</xdr:row>
      <xdr:rowOff>153009</xdr:rowOff>
    </xdr:to>
    <xdr:sp macro="" textlink="">
      <xdr:nvSpPr>
        <xdr:cNvPr id="487" name="円/楕円 486"/>
        <xdr:cNvSpPr/>
      </xdr:nvSpPr>
      <xdr:spPr>
        <a:xfrm>
          <a:off x="7810500" y="163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169536</xdr:rowOff>
    </xdr:from>
    <xdr:ext cx="534377" cy="259045"/>
    <xdr:sp macro="" textlink="">
      <xdr:nvSpPr>
        <xdr:cNvPr id="488" name="テキスト ボックス 487"/>
        <xdr:cNvSpPr txBox="1"/>
      </xdr:nvSpPr>
      <xdr:spPr>
        <a:xfrm>
          <a:off x="7594111" y="161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64567</xdr:rowOff>
    </xdr:from>
    <xdr:to>
      <xdr:col>10</xdr:col>
      <xdr:colOff>155575</xdr:colOff>
      <xdr:row>95</xdr:row>
      <xdr:rowOff>166167</xdr:rowOff>
    </xdr:to>
    <xdr:sp macro="" textlink="">
      <xdr:nvSpPr>
        <xdr:cNvPr id="489" name="円/楕円 488"/>
        <xdr:cNvSpPr/>
      </xdr:nvSpPr>
      <xdr:spPr>
        <a:xfrm>
          <a:off x="6921500" y="163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11244</xdr:rowOff>
    </xdr:from>
    <xdr:ext cx="534377" cy="259045"/>
    <xdr:sp macro="" textlink="">
      <xdr:nvSpPr>
        <xdr:cNvPr id="490" name="テキスト ボックス 489"/>
        <xdr:cNvSpPr txBox="1"/>
      </xdr:nvSpPr>
      <xdr:spPr>
        <a:xfrm>
          <a:off x="6705111" y="161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128041</xdr:rowOff>
    </xdr:from>
    <xdr:to>
      <xdr:col>23</xdr:col>
      <xdr:colOff>517525</xdr:colOff>
      <xdr:row>37</xdr:row>
      <xdr:rowOff>140157</xdr:rowOff>
    </xdr:to>
    <xdr:cxnSp macro="">
      <xdr:nvCxnSpPr>
        <xdr:cNvPr id="518" name="直線コネクタ 517"/>
        <xdr:cNvCxnSpPr/>
      </xdr:nvCxnSpPr>
      <xdr:spPr>
        <a:xfrm>
          <a:off x="15481300" y="647169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129184</xdr:rowOff>
    </xdr:from>
    <xdr:to>
      <xdr:col>22</xdr:col>
      <xdr:colOff>365125</xdr:colOff>
      <xdr:row>37</xdr:row>
      <xdr:rowOff>128041</xdr:rowOff>
    </xdr:to>
    <xdr:cxnSp macro="">
      <xdr:nvCxnSpPr>
        <xdr:cNvPr id="521" name="直線コネクタ 520"/>
        <xdr:cNvCxnSpPr/>
      </xdr:nvCxnSpPr>
      <xdr:spPr>
        <a:xfrm>
          <a:off x="14592300" y="6129934"/>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2" name="フローチャート : 判断 521"/>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3" name="テキスト ボックス 522"/>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129184</xdr:rowOff>
    </xdr:from>
    <xdr:to>
      <xdr:col>21</xdr:col>
      <xdr:colOff>161925</xdr:colOff>
      <xdr:row>37</xdr:row>
      <xdr:rowOff>11547</xdr:rowOff>
    </xdr:to>
    <xdr:cxnSp macro="">
      <xdr:nvCxnSpPr>
        <xdr:cNvPr id="524" name="直線コネクタ 523"/>
        <xdr:cNvCxnSpPr/>
      </xdr:nvCxnSpPr>
      <xdr:spPr>
        <a:xfrm flipV="1">
          <a:off x="13703300" y="6129934"/>
          <a:ext cx="889000" cy="2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128179</xdr:rowOff>
    </xdr:from>
    <xdr:to>
      <xdr:col>19</xdr:col>
      <xdr:colOff>644525</xdr:colOff>
      <xdr:row>37</xdr:row>
      <xdr:rowOff>11547</xdr:rowOff>
    </xdr:to>
    <xdr:cxnSp macro="">
      <xdr:nvCxnSpPr>
        <xdr:cNvPr id="527" name="直線コネクタ 526"/>
        <xdr:cNvCxnSpPr/>
      </xdr:nvCxnSpPr>
      <xdr:spPr>
        <a:xfrm>
          <a:off x="12814300" y="6300379"/>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89357</xdr:rowOff>
    </xdr:from>
    <xdr:to>
      <xdr:col>23</xdr:col>
      <xdr:colOff>568325</xdr:colOff>
      <xdr:row>38</xdr:row>
      <xdr:rowOff>19507</xdr:rowOff>
    </xdr:to>
    <xdr:sp macro="" textlink="">
      <xdr:nvSpPr>
        <xdr:cNvPr id="537" name="円/楕円 536"/>
        <xdr:cNvSpPr/>
      </xdr:nvSpPr>
      <xdr:spPr>
        <a:xfrm>
          <a:off x="162687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67784</xdr:rowOff>
    </xdr:from>
    <xdr:ext cx="534377" cy="259045"/>
    <xdr:sp macro="" textlink="">
      <xdr:nvSpPr>
        <xdr:cNvPr id="538" name="消防費該当値テキスト"/>
        <xdr:cNvSpPr txBox="1"/>
      </xdr:nvSpPr>
      <xdr:spPr>
        <a:xfrm>
          <a:off x="16370300" y="64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77241</xdr:rowOff>
    </xdr:from>
    <xdr:to>
      <xdr:col>22</xdr:col>
      <xdr:colOff>415925</xdr:colOff>
      <xdr:row>38</xdr:row>
      <xdr:rowOff>7392</xdr:rowOff>
    </xdr:to>
    <xdr:sp macro="" textlink="">
      <xdr:nvSpPr>
        <xdr:cNvPr id="539" name="円/楕円 538"/>
        <xdr:cNvSpPr/>
      </xdr:nvSpPr>
      <xdr:spPr>
        <a:xfrm>
          <a:off x="15430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169968</xdr:rowOff>
    </xdr:from>
    <xdr:ext cx="534377" cy="259045"/>
    <xdr:sp macro="" textlink="">
      <xdr:nvSpPr>
        <xdr:cNvPr id="540" name="テキスト ボックス 539"/>
        <xdr:cNvSpPr txBox="1"/>
      </xdr:nvSpPr>
      <xdr:spPr>
        <a:xfrm>
          <a:off x="15214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78384</xdr:rowOff>
    </xdr:from>
    <xdr:to>
      <xdr:col>21</xdr:col>
      <xdr:colOff>212725</xdr:colOff>
      <xdr:row>36</xdr:row>
      <xdr:rowOff>8534</xdr:rowOff>
    </xdr:to>
    <xdr:sp macro="" textlink="">
      <xdr:nvSpPr>
        <xdr:cNvPr id="541" name="円/楕円 540"/>
        <xdr:cNvSpPr/>
      </xdr:nvSpPr>
      <xdr:spPr>
        <a:xfrm>
          <a:off x="14541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25061</xdr:rowOff>
    </xdr:from>
    <xdr:ext cx="534377" cy="259045"/>
    <xdr:sp macro="" textlink="">
      <xdr:nvSpPr>
        <xdr:cNvPr id="542" name="テキスト ボックス 541"/>
        <xdr:cNvSpPr txBox="1"/>
      </xdr:nvSpPr>
      <xdr:spPr>
        <a:xfrm>
          <a:off x="14325111" y="58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132197</xdr:rowOff>
    </xdr:from>
    <xdr:to>
      <xdr:col>20</xdr:col>
      <xdr:colOff>9525</xdr:colOff>
      <xdr:row>37</xdr:row>
      <xdr:rowOff>62347</xdr:rowOff>
    </xdr:to>
    <xdr:sp macro="" textlink="">
      <xdr:nvSpPr>
        <xdr:cNvPr id="543" name="円/楕円 542"/>
        <xdr:cNvSpPr/>
      </xdr:nvSpPr>
      <xdr:spPr>
        <a:xfrm>
          <a:off x="13652500" y="6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53474</xdr:rowOff>
    </xdr:from>
    <xdr:ext cx="534377" cy="259045"/>
    <xdr:sp macro="" textlink="">
      <xdr:nvSpPr>
        <xdr:cNvPr id="544" name="テキスト ボックス 543"/>
        <xdr:cNvSpPr txBox="1"/>
      </xdr:nvSpPr>
      <xdr:spPr>
        <a:xfrm>
          <a:off x="13436111" y="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77379</xdr:rowOff>
    </xdr:from>
    <xdr:to>
      <xdr:col>18</xdr:col>
      <xdr:colOff>492125</xdr:colOff>
      <xdr:row>37</xdr:row>
      <xdr:rowOff>7529</xdr:rowOff>
    </xdr:to>
    <xdr:sp macro="" textlink="">
      <xdr:nvSpPr>
        <xdr:cNvPr id="545" name="円/楕円 544"/>
        <xdr:cNvSpPr/>
      </xdr:nvSpPr>
      <xdr:spPr>
        <a:xfrm>
          <a:off x="12763500" y="62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24056</xdr:rowOff>
    </xdr:from>
    <xdr:ext cx="534377" cy="259045"/>
    <xdr:sp macro="" textlink="">
      <xdr:nvSpPr>
        <xdr:cNvPr id="546" name="テキスト ボックス 545"/>
        <xdr:cNvSpPr txBox="1"/>
      </xdr:nvSpPr>
      <xdr:spPr>
        <a:xfrm>
          <a:off x="12547111" y="60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106249</xdr:rowOff>
    </xdr:from>
    <xdr:to>
      <xdr:col>23</xdr:col>
      <xdr:colOff>517525</xdr:colOff>
      <xdr:row>56</xdr:row>
      <xdr:rowOff>49974</xdr:rowOff>
    </xdr:to>
    <xdr:cxnSp macro="">
      <xdr:nvCxnSpPr>
        <xdr:cNvPr id="576" name="直線コネクタ 575"/>
        <xdr:cNvCxnSpPr/>
      </xdr:nvCxnSpPr>
      <xdr:spPr>
        <a:xfrm>
          <a:off x="15481300" y="9364549"/>
          <a:ext cx="838200" cy="28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106249</xdr:rowOff>
    </xdr:from>
    <xdr:to>
      <xdr:col>22</xdr:col>
      <xdr:colOff>365125</xdr:colOff>
      <xdr:row>55</xdr:row>
      <xdr:rowOff>143015</xdr:rowOff>
    </xdr:to>
    <xdr:cxnSp macro="">
      <xdr:nvCxnSpPr>
        <xdr:cNvPr id="579" name="直線コネクタ 578"/>
        <xdr:cNvCxnSpPr/>
      </xdr:nvCxnSpPr>
      <xdr:spPr>
        <a:xfrm flipV="1">
          <a:off x="14592300" y="9364549"/>
          <a:ext cx="8890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164167</xdr:rowOff>
    </xdr:from>
    <xdr:to>
      <xdr:col>22</xdr:col>
      <xdr:colOff>415925</xdr:colOff>
      <xdr:row>56</xdr:row>
      <xdr:rowOff>94317</xdr:rowOff>
    </xdr:to>
    <xdr:sp macro="" textlink="">
      <xdr:nvSpPr>
        <xdr:cNvPr id="580" name="フローチャート : 判断 579"/>
        <xdr:cNvSpPr/>
      </xdr:nvSpPr>
      <xdr:spPr>
        <a:xfrm>
          <a:off x="15430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85444</xdr:rowOff>
    </xdr:from>
    <xdr:ext cx="534377" cy="259045"/>
    <xdr:sp macro="" textlink="">
      <xdr:nvSpPr>
        <xdr:cNvPr id="581" name="テキスト ボックス 580"/>
        <xdr:cNvSpPr txBox="1"/>
      </xdr:nvSpPr>
      <xdr:spPr>
        <a:xfrm>
          <a:off x="15214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86475</xdr:rowOff>
    </xdr:from>
    <xdr:to>
      <xdr:col>21</xdr:col>
      <xdr:colOff>161925</xdr:colOff>
      <xdr:row>55</xdr:row>
      <xdr:rowOff>143015</xdr:rowOff>
    </xdr:to>
    <xdr:cxnSp macro="">
      <xdr:nvCxnSpPr>
        <xdr:cNvPr id="582" name="直線コネクタ 581"/>
        <xdr:cNvCxnSpPr/>
      </xdr:nvCxnSpPr>
      <xdr:spPr>
        <a:xfrm>
          <a:off x="13703300" y="95162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86475</xdr:rowOff>
    </xdr:from>
    <xdr:to>
      <xdr:col>19</xdr:col>
      <xdr:colOff>644525</xdr:colOff>
      <xdr:row>55</xdr:row>
      <xdr:rowOff>125774</xdr:rowOff>
    </xdr:to>
    <xdr:cxnSp macro="">
      <xdr:nvCxnSpPr>
        <xdr:cNvPr id="585" name="直線コネクタ 584"/>
        <xdr:cNvCxnSpPr/>
      </xdr:nvCxnSpPr>
      <xdr:spPr>
        <a:xfrm flipV="1">
          <a:off x="12814300" y="9516225"/>
          <a:ext cx="889000" cy="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170624</xdr:rowOff>
    </xdr:from>
    <xdr:to>
      <xdr:col>23</xdr:col>
      <xdr:colOff>568325</xdr:colOff>
      <xdr:row>56</xdr:row>
      <xdr:rowOff>100774</xdr:rowOff>
    </xdr:to>
    <xdr:sp macro="" textlink="">
      <xdr:nvSpPr>
        <xdr:cNvPr id="595" name="円/楕円 594"/>
        <xdr:cNvSpPr/>
      </xdr:nvSpPr>
      <xdr:spPr>
        <a:xfrm>
          <a:off x="162687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149051</xdr:rowOff>
    </xdr:from>
    <xdr:ext cx="534377" cy="259045"/>
    <xdr:sp macro="" textlink="">
      <xdr:nvSpPr>
        <xdr:cNvPr id="596" name="教育費該当値テキスト"/>
        <xdr:cNvSpPr txBox="1"/>
      </xdr:nvSpPr>
      <xdr:spPr>
        <a:xfrm>
          <a:off x="16370300"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55449</xdr:rowOff>
    </xdr:from>
    <xdr:to>
      <xdr:col>22</xdr:col>
      <xdr:colOff>415925</xdr:colOff>
      <xdr:row>54</xdr:row>
      <xdr:rowOff>157049</xdr:rowOff>
    </xdr:to>
    <xdr:sp macro="" textlink="">
      <xdr:nvSpPr>
        <xdr:cNvPr id="597" name="円/楕円 596"/>
        <xdr:cNvSpPr/>
      </xdr:nvSpPr>
      <xdr:spPr>
        <a:xfrm>
          <a:off x="154305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2126</xdr:rowOff>
    </xdr:from>
    <xdr:ext cx="534377" cy="259045"/>
    <xdr:sp macro="" textlink="">
      <xdr:nvSpPr>
        <xdr:cNvPr id="598" name="テキスト ボックス 597"/>
        <xdr:cNvSpPr txBox="1"/>
      </xdr:nvSpPr>
      <xdr:spPr>
        <a:xfrm>
          <a:off x="15214111" y="90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92215</xdr:rowOff>
    </xdr:from>
    <xdr:to>
      <xdr:col>21</xdr:col>
      <xdr:colOff>212725</xdr:colOff>
      <xdr:row>56</xdr:row>
      <xdr:rowOff>22365</xdr:rowOff>
    </xdr:to>
    <xdr:sp macro="" textlink="">
      <xdr:nvSpPr>
        <xdr:cNvPr id="599" name="円/楕円 598"/>
        <xdr:cNvSpPr/>
      </xdr:nvSpPr>
      <xdr:spPr>
        <a:xfrm>
          <a:off x="14541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38892</xdr:rowOff>
    </xdr:from>
    <xdr:ext cx="534377" cy="259045"/>
    <xdr:sp macro="" textlink="">
      <xdr:nvSpPr>
        <xdr:cNvPr id="600" name="テキスト ボックス 599"/>
        <xdr:cNvSpPr txBox="1"/>
      </xdr:nvSpPr>
      <xdr:spPr>
        <a:xfrm>
          <a:off x="14325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35675</xdr:rowOff>
    </xdr:from>
    <xdr:to>
      <xdr:col>20</xdr:col>
      <xdr:colOff>9525</xdr:colOff>
      <xdr:row>55</xdr:row>
      <xdr:rowOff>137275</xdr:rowOff>
    </xdr:to>
    <xdr:sp macro="" textlink="">
      <xdr:nvSpPr>
        <xdr:cNvPr id="601" name="円/楕円 600"/>
        <xdr:cNvSpPr/>
      </xdr:nvSpPr>
      <xdr:spPr>
        <a:xfrm>
          <a:off x="13652500" y="9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153802</xdr:rowOff>
    </xdr:from>
    <xdr:ext cx="534377" cy="259045"/>
    <xdr:sp macro="" textlink="">
      <xdr:nvSpPr>
        <xdr:cNvPr id="602" name="テキスト ボックス 601"/>
        <xdr:cNvSpPr txBox="1"/>
      </xdr:nvSpPr>
      <xdr:spPr>
        <a:xfrm>
          <a:off x="13436111" y="92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74974</xdr:rowOff>
    </xdr:from>
    <xdr:to>
      <xdr:col>18</xdr:col>
      <xdr:colOff>492125</xdr:colOff>
      <xdr:row>56</xdr:row>
      <xdr:rowOff>5124</xdr:rowOff>
    </xdr:to>
    <xdr:sp macro="" textlink="">
      <xdr:nvSpPr>
        <xdr:cNvPr id="603" name="円/楕円 602"/>
        <xdr:cNvSpPr/>
      </xdr:nvSpPr>
      <xdr:spPr>
        <a:xfrm>
          <a:off x="12763500" y="95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21651</xdr:rowOff>
    </xdr:from>
    <xdr:ext cx="534377" cy="259045"/>
    <xdr:sp macro="" textlink="">
      <xdr:nvSpPr>
        <xdr:cNvPr id="604" name="テキスト ボックス 603"/>
        <xdr:cNvSpPr txBox="1"/>
      </xdr:nvSpPr>
      <xdr:spPr>
        <a:xfrm>
          <a:off x="12547111" y="9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100267</xdr:rowOff>
    </xdr:from>
    <xdr:to>
      <xdr:col>23</xdr:col>
      <xdr:colOff>517525</xdr:colOff>
      <xdr:row>78</xdr:row>
      <xdr:rowOff>136385</xdr:rowOff>
    </xdr:to>
    <xdr:cxnSp macro="">
      <xdr:nvCxnSpPr>
        <xdr:cNvPr id="631" name="直線コネクタ 630"/>
        <xdr:cNvCxnSpPr/>
      </xdr:nvCxnSpPr>
      <xdr:spPr>
        <a:xfrm flipV="1">
          <a:off x="15481300" y="13473367"/>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134854</xdr:rowOff>
    </xdr:from>
    <xdr:to>
      <xdr:col>22</xdr:col>
      <xdr:colOff>365125</xdr:colOff>
      <xdr:row>78</xdr:row>
      <xdr:rowOff>136385</xdr:rowOff>
    </xdr:to>
    <xdr:cxnSp macro="">
      <xdr:nvCxnSpPr>
        <xdr:cNvPr id="634" name="直線コネクタ 633"/>
        <xdr:cNvCxnSpPr/>
      </xdr:nvCxnSpPr>
      <xdr:spPr>
        <a:xfrm>
          <a:off x="14592300" y="13507954"/>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55913</xdr:rowOff>
    </xdr:from>
    <xdr:to>
      <xdr:col>22</xdr:col>
      <xdr:colOff>415925</xdr:colOff>
      <xdr:row>78</xdr:row>
      <xdr:rowOff>157513</xdr:rowOff>
    </xdr:to>
    <xdr:sp macro="" textlink="">
      <xdr:nvSpPr>
        <xdr:cNvPr id="635" name="フローチャート : 判断 634"/>
        <xdr:cNvSpPr/>
      </xdr:nvSpPr>
      <xdr:spPr>
        <a:xfrm>
          <a:off x="15430500" y="1342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2590</xdr:rowOff>
    </xdr:from>
    <xdr:ext cx="469744" cy="259045"/>
    <xdr:sp macro="" textlink="">
      <xdr:nvSpPr>
        <xdr:cNvPr id="636" name="テキスト ボックス 635"/>
        <xdr:cNvSpPr txBox="1"/>
      </xdr:nvSpPr>
      <xdr:spPr>
        <a:xfrm>
          <a:off x="15246427" y="1320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123149</xdr:rowOff>
    </xdr:from>
    <xdr:to>
      <xdr:col>21</xdr:col>
      <xdr:colOff>161925</xdr:colOff>
      <xdr:row>78</xdr:row>
      <xdr:rowOff>134854</xdr:rowOff>
    </xdr:to>
    <xdr:cxnSp macro="">
      <xdr:nvCxnSpPr>
        <xdr:cNvPr id="637" name="直線コネクタ 636"/>
        <xdr:cNvCxnSpPr/>
      </xdr:nvCxnSpPr>
      <xdr:spPr>
        <a:xfrm>
          <a:off x="13703300" y="13496249"/>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123149</xdr:rowOff>
    </xdr:from>
    <xdr:to>
      <xdr:col>19</xdr:col>
      <xdr:colOff>644525</xdr:colOff>
      <xdr:row>78</xdr:row>
      <xdr:rowOff>134054</xdr:rowOff>
    </xdr:to>
    <xdr:cxnSp macro="">
      <xdr:nvCxnSpPr>
        <xdr:cNvPr id="640" name="直線コネクタ 639"/>
        <xdr:cNvCxnSpPr/>
      </xdr:nvCxnSpPr>
      <xdr:spPr>
        <a:xfrm flipV="1">
          <a:off x="12814300" y="13496249"/>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49467</xdr:rowOff>
    </xdr:from>
    <xdr:to>
      <xdr:col>23</xdr:col>
      <xdr:colOff>568325</xdr:colOff>
      <xdr:row>78</xdr:row>
      <xdr:rowOff>151067</xdr:rowOff>
    </xdr:to>
    <xdr:sp macro="" textlink="">
      <xdr:nvSpPr>
        <xdr:cNvPr id="650" name="円/楕円 649"/>
        <xdr:cNvSpPr/>
      </xdr:nvSpPr>
      <xdr:spPr>
        <a:xfrm>
          <a:off x="16268700" y="134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1"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85585</xdr:rowOff>
    </xdr:from>
    <xdr:to>
      <xdr:col>22</xdr:col>
      <xdr:colOff>415925</xdr:colOff>
      <xdr:row>79</xdr:row>
      <xdr:rowOff>15735</xdr:rowOff>
    </xdr:to>
    <xdr:sp macro="" textlink="">
      <xdr:nvSpPr>
        <xdr:cNvPr id="652" name="円/楕円 651"/>
        <xdr:cNvSpPr/>
      </xdr:nvSpPr>
      <xdr:spPr>
        <a:xfrm>
          <a:off x="154305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6862</xdr:rowOff>
    </xdr:from>
    <xdr:ext cx="378565" cy="259045"/>
    <xdr:sp macro="" textlink="">
      <xdr:nvSpPr>
        <xdr:cNvPr id="653" name="テキスト ボックス 652"/>
        <xdr:cNvSpPr txBox="1"/>
      </xdr:nvSpPr>
      <xdr:spPr>
        <a:xfrm>
          <a:off x="15292017" y="1355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84054</xdr:rowOff>
    </xdr:from>
    <xdr:to>
      <xdr:col>21</xdr:col>
      <xdr:colOff>212725</xdr:colOff>
      <xdr:row>79</xdr:row>
      <xdr:rowOff>14204</xdr:rowOff>
    </xdr:to>
    <xdr:sp macro="" textlink="">
      <xdr:nvSpPr>
        <xdr:cNvPr id="654" name="円/楕円 653"/>
        <xdr:cNvSpPr/>
      </xdr:nvSpPr>
      <xdr:spPr>
        <a:xfrm>
          <a:off x="14541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5331</xdr:rowOff>
    </xdr:from>
    <xdr:ext cx="378565" cy="259045"/>
    <xdr:sp macro="" textlink="">
      <xdr:nvSpPr>
        <xdr:cNvPr id="655" name="テキスト ボックス 654"/>
        <xdr:cNvSpPr txBox="1"/>
      </xdr:nvSpPr>
      <xdr:spPr>
        <a:xfrm>
          <a:off x="14403017" y="135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72349</xdr:rowOff>
    </xdr:from>
    <xdr:to>
      <xdr:col>20</xdr:col>
      <xdr:colOff>9525</xdr:colOff>
      <xdr:row>79</xdr:row>
      <xdr:rowOff>2499</xdr:rowOff>
    </xdr:to>
    <xdr:sp macro="" textlink="">
      <xdr:nvSpPr>
        <xdr:cNvPr id="656" name="円/楕円 655"/>
        <xdr:cNvSpPr/>
      </xdr:nvSpPr>
      <xdr:spPr>
        <a:xfrm>
          <a:off x="13652500" y="134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165076</xdr:rowOff>
    </xdr:from>
    <xdr:ext cx="378565" cy="259045"/>
    <xdr:sp macro="" textlink="">
      <xdr:nvSpPr>
        <xdr:cNvPr id="657" name="テキスト ボックス 656"/>
        <xdr:cNvSpPr txBox="1"/>
      </xdr:nvSpPr>
      <xdr:spPr>
        <a:xfrm>
          <a:off x="13514017" y="13538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83254</xdr:rowOff>
    </xdr:from>
    <xdr:to>
      <xdr:col>18</xdr:col>
      <xdr:colOff>492125</xdr:colOff>
      <xdr:row>79</xdr:row>
      <xdr:rowOff>13404</xdr:rowOff>
    </xdr:to>
    <xdr:sp macro="" textlink="">
      <xdr:nvSpPr>
        <xdr:cNvPr id="658" name="円/楕円 657"/>
        <xdr:cNvSpPr/>
      </xdr:nvSpPr>
      <xdr:spPr>
        <a:xfrm>
          <a:off x="12763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4531</xdr:rowOff>
    </xdr:from>
    <xdr:ext cx="378565" cy="259045"/>
    <xdr:sp macro="" textlink="">
      <xdr:nvSpPr>
        <xdr:cNvPr id="659" name="テキスト ボックス 658"/>
        <xdr:cNvSpPr txBox="1"/>
      </xdr:nvSpPr>
      <xdr:spPr>
        <a:xfrm>
          <a:off x="12625017" y="1354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154800</xdr:rowOff>
    </xdr:from>
    <xdr:to>
      <xdr:col>23</xdr:col>
      <xdr:colOff>517525</xdr:colOff>
      <xdr:row>95</xdr:row>
      <xdr:rowOff>159068</xdr:rowOff>
    </xdr:to>
    <xdr:cxnSp macro="">
      <xdr:nvCxnSpPr>
        <xdr:cNvPr id="688" name="直線コネクタ 687"/>
        <xdr:cNvCxnSpPr/>
      </xdr:nvCxnSpPr>
      <xdr:spPr>
        <a:xfrm flipV="1">
          <a:off x="15481300" y="1644255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140703</xdr:rowOff>
    </xdr:from>
    <xdr:to>
      <xdr:col>22</xdr:col>
      <xdr:colOff>365125</xdr:colOff>
      <xdr:row>95</xdr:row>
      <xdr:rowOff>159068</xdr:rowOff>
    </xdr:to>
    <xdr:cxnSp macro="">
      <xdr:nvCxnSpPr>
        <xdr:cNvPr id="691" name="直線コネクタ 690"/>
        <xdr:cNvCxnSpPr/>
      </xdr:nvCxnSpPr>
      <xdr:spPr>
        <a:xfrm>
          <a:off x="14592300" y="16428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157035</xdr:rowOff>
    </xdr:from>
    <xdr:to>
      <xdr:col>22</xdr:col>
      <xdr:colOff>415925</xdr:colOff>
      <xdr:row>96</xdr:row>
      <xdr:rowOff>87185</xdr:rowOff>
    </xdr:to>
    <xdr:sp macro="" textlink="">
      <xdr:nvSpPr>
        <xdr:cNvPr id="692" name="フローチャート : 判断 691"/>
        <xdr:cNvSpPr/>
      </xdr:nvSpPr>
      <xdr:spPr>
        <a:xfrm>
          <a:off x="15430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78312</xdr:rowOff>
    </xdr:from>
    <xdr:ext cx="534377" cy="259045"/>
    <xdr:sp macro="" textlink="">
      <xdr:nvSpPr>
        <xdr:cNvPr id="693" name="テキスト ボックス 692"/>
        <xdr:cNvSpPr txBox="1"/>
      </xdr:nvSpPr>
      <xdr:spPr>
        <a:xfrm>
          <a:off x="15214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114985</xdr:rowOff>
    </xdr:from>
    <xdr:to>
      <xdr:col>21</xdr:col>
      <xdr:colOff>161925</xdr:colOff>
      <xdr:row>95</xdr:row>
      <xdr:rowOff>140703</xdr:rowOff>
    </xdr:to>
    <xdr:cxnSp macro="">
      <xdr:nvCxnSpPr>
        <xdr:cNvPr id="694" name="直線コネクタ 693"/>
        <xdr:cNvCxnSpPr/>
      </xdr:nvCxnSpPr>
      <xdr:spPr>
        <a:xfrm>
          <a:off x="13703300" y="1640273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107659</xdr:rowOff>
    </xdr:from>
    <xdr:to>
      <xdr:col>19</xdr:col>
      <xdr:colOff>644525</xdr:colOff>
      <xdr:row>95</xdr:row>
      <xdr:rowOff>114985</xdr:rowOff>
    </xdr:to>
    <xdr:cxnSp macro="">
      <xdr:nvCxnSpPr>
        <xdr:cNvPr id="697" name="直線コネクタ 696"/>
        <xdr:cNvCxnSpPr/>
      </xdr:nvCxnSpPr>
      <xdr:spPr>
        <a:xfrm>
          <a:off x="12814300" y="1639540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104000</xdr:rowOff>
    </xdr:from>
    <xdr:to>
      <xdr:col>23</xdr:col>
      <xdr:colOff>568325</xdr:colOff>
      <xdr:row>96</xdr:row>
      <xdr:rowOff>34150</xdr:rowOff>
    </xdr:to>
    <xdr:sp macro="" textlink="">
      <xdr:nvSpPr>
        <xdr:cNvPr id="707" name="円/楕円 706"/>
        <xdr:cNvSpPr/>
      </xdr:nvSpPr>
      <xdr:spPr>
        <a:xfrm>
          <a:off x="162687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82427</xdr:rowOff>
    </xdr:from>
    <xdr:ext cx="534377" cy="259045"/>
    <xdr:sp macro="" textlink="">
      <xdr:nvSpPr>
        <xdr:cNvPr id="708" name="公債費該当値テキスト"/>
        <xdr:cNvSpPr txBox="1"/>
      </xdr:nvSpPr>
      <xdr:spPr>
        <a:xfrm>
          <a:off x="16370300" y="163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108268</xdr:rowOff>
    </xdr:from>
    <xdr:to>
      <xdr:col>22</xdr:col>
      <xdr:colOff>415925</xdr:colOff>
      <xdr:row>96</xdr:row>
      <xdr:rowOff>38418</xdr:rowOff>
    </xdr:to>
    <xdr:sp macro="" textlink="">
      <xdr:nvSpPr>
        <xdr:cNvPr id="709" name="円/楕円 708"/>
        <xdr:cNvSpPr/>
      </xdr:nvSpPr>
      <xdr:spPr>
        <a:xfrm>
          <a:off x="15430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54945</xdr:rowOff>
    </xdr:from>
    <xdr:ext cx="534377" cy="259045"/>
    <xdr:sp macro="" textlink="">
      <xdr:nvSpPr>
        <xdr:cNvPr id="710" name="テキスト ボックス 709"/>
        <xdr:cNvSpPr txBox="1"/>
      </xdr:nvSpPr>
      <xdr:spPr>
        <a:xfrm>
          <a:off x="15214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89903</xdr:rowOff>
    </xdr:from>
    <xdr:to>
      <xdr:col>21</xdr:col>
      <xdr:colOff>212725</xdr:colOff>
      <xdr:row>96</xdr:row>
      <xdr:rowOff>20053</xdr:rowOff>
    </xdr:to>
    <xdr:sp macro="" textlink="">
      <xdr:nvSpPr>
        <xdr:cNvPr id="711" name="円/楕円 710"/>
        <xdr:cNvSpPr/>
      </xdr:nvSpPr>
      <xdr:spPr>
        <a:xfrm>
          <a:off x="14541500" y="1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36580</xdr:rowOff>
    </xdr:from>
    <xdr:ext cx="534377" cy="259045"/>
    <xdr:sp macro="" textlink="">
      <xdr:nvSpPr>
        <xdr:cNvPr id="712" name="テキスト ボックス 711"/>
        <xdr:cNvSpPr txBox="1"/>
      </xdr:nvSpPr>
      <xdr:spPr>
        <a:xfrm>
          <a:off x="14325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64185</xdr:rowOff>
    </xdr:from>
    <xdr:to>
      <xdr:col>20</xdr:col>
      <xdr:colOff>9525</xdr:colOff>
      <xdr:row>95</xdr:row>
      <xdr:rowOff>165785</xdr:rowOff>
    </xdr:to>
    <xdr:sp macro="" textlink="">
      <xdr:nvSpPr>
        <xdr:cNvPr id="713" name="円/楕円 712"/>
        <xdr:cNvSpPr/>
      </xdr:nvSpPr>
      <xdr:spPr>
        <a:xfrm>
          <a:off x="13652500" y="16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10862</xdr:rowOff>
    </xdr:from>
    <xdr:ext cx="534377" cy="259045"/>
    <xdr:sp macro="" textlink="">
      <xdr:nvSpPr>
        <xdr:cNvPr id="714" name="テキスト ボックス 713"/>
        <xdr:cNvSpPr txBox="1"/>
      </xdr:nvSpPr>
      <xdr:spPr>
        <a:xfrm>
          <a:off x="13436111" y="16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56859</xdr:rowOff>
    </xdr:from>
    <xdr:to>
      <xdr:col>18</xdr:col>
      <xdr:colOff>492125</xdr:colOff>
      <xdr:row>95</xdr:row>
      <xdr:rowOff>158459</xdr:rowOff>
    </xdr:to>
    <xdr:sp macro="" textlink="">
      <xdr:nvSpPr>
        <xdr:cNvPr id="715" name="円/楕円 714"/>
        <xdr:cNvSpPr/>
      </xdr:nvSpPr>
      <xdr:spPr>
        <a:xfrm>
          <a:off x="12763500" y="163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3536</xdr:rowOff>
    </xdr:from>
    <xdr:ext cx="534377" cy="259045"/>
    <xdr:sp macro="" textlink="">
      <xdr:nvSpPr>
        <xdr:cNvPr id="716" name="テキスト ボックス 715"/>
        <xdr:cNvSpPr txBox="1"/>
      </xdr:nvSpPr>
      <xdr:spPr>
        <a:xfrm>
          <a:off x="12547111" y="161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49" name="フローチャート : 判断 748"/>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0" name="テキスト ボックス 749"/>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衛生</a:t>
          </a:r>
          <a:r>
            <a:rPr kumimoji="1" lang="ja-JP" altLang="ja-JP" sz="1100">
              <a:solidFill>
                <a:sysClr val="windowText" lastClr="000000"/>
              </a:solidFill>
              <a:effectLst/>
              <a:latin typeface="+mn-lt"/>
              <a:ea typeface="+mn-ea"/>
              <a:cs typeface="+mn-cs"/>
            </a:rPr>
            <a:t>費は、住民一人当たり</a:t>
          </a:r>
          <a:r>
            <a:rPr kumimoji="1" lang="en-US" altLang="ja-JP" sz="1100">
              <a:solidFill>
                <a:sysClr val="windowText" lastClr="000000"/>
              </a:solidFill>
              <a:effectLst/>
              <a:latin typeface="+mn-lt"/>
              <a:ea typeface="+mn-ea"/>
              <a:cs typeface="+mn-cs"/>
            </a:rPr>
            <a:t>37,912</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18.8</a:t>
          </a:r>
          <a:r>
            <a:rPr kumimoji="1" lang="ja-JP" altLang="ja-JP" sz="1100">
              <a:solidFill>
                <a:sysClr val="windowText" lastClr="000000"/>
              </a:solidFill>
              <a:effectLst/>
              <a:latin typeface="+mn-lt"/>
              <a:ea typeface="+mn-ea"/>
              <a:cs typeface="+mn-cs"/>
            </a:rPr>
            <a:t>％の上昇である。これは</a:t>
          </a:r>
          <a:r>
            <a:rPr kumimoji="1" lang="ja-JP" altLang="en-US" sz="1100">
              <a:solidFill>
                <a:sysClr val="windowText" lastClr="000000"/>
              </a:solidFill>
              <a:effectLst/>
              <a:latin typeface="+mn-lt"/>
              <a:ea typeface="+mn-ea"/>
              <a:cs typeface="+mn-cs"/>
            </a:rPr>
            <a:t>一般廃棄物最終処分場建設の事業費増と民間医療施設への救急体制整備補助金増が主な要因で</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るが、これらは臨時的な経費であるため、今後の衛生費上昇に繋がるものではないと考えられる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また、商工費については、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13,253</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205.7</a:t>
          </a:r>
          <a:r>
            <a:rPr kumimoji="1" lang="ja-JP" altLang="ja-JP" sz="1100">
              <a:solidFill>
                <a:sysClr val="windowText" lastClr="000000"/>
              </a:solidFill>
              <a:effectLst/>
              <a:latin typeface="+mn-lt"/>
              <a:ea typeface="+mn-ea"/>
              <a:cs typeface="+mn-cs"/>
            </a:rPr>
            <a:t>％の上昇である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これは類似団体平均</a:t>
          </a:r>
          <a:r>
            <a:rPr kumimoji="1" lang="ja-JP" altLang="en-US" sz="1100">
              <a:solidFill>
                <a:sysClr val="windowText" lastClr="000000"/>
              </a:solidFill>
              <a:effectLst/>
              <a:latin typeface="+mn-lt"/>
              <a:ea typeface="+mn-ea"/>
              <a:cs typeface="+mn-cs"/>
            </a:rPr>
            <a:t>を超える</a:t>
          </a:r>
          <a:r>
            <a:rPr kumimoji="1" lang="ja-JP" altLang="ja-JP" sz="1100">
              <a:solidFill>
                <a:sysClr val="windowText" lastClr="000000"/>
              </a:solidFill>
              <a:effectLst/>
              <a:latin typeface="+mn-lt"/>
              <a:ea typeface="+mn-ea"/>
              <a:cs typeface="+mn-cs"/>
            </a:rPr>
            <a:t>高い水準であるが、</a:t>
          </a:r>
          <a:r>
            <a:rPr kumimoji="1" lang="ja-JP" altLang="en-US" sz="1100">
              <a:solidFill>
                <a:sysClr val="windowText" lastClr="000000"/>
              </a:solidFill>
              <a:effectLst/>
              <a:latin typeface="+mn-lt"/>
              <a:ea typeface="+mn-ea"/>
              <a:cs typeface="+mn-cs"/>
            </a:rPr>
            <a:t>要因としては、誘致企業への奨励金やプレミアム商品券の発行が</a:t>
          </a:r>
          <a:r>
            <a:rPr kumimoji="1" lang="ja-JP" altLang="ja-JP" sz="1100">
              <a:solidFill>
                <a:sysClr val="windowText" lastClr="000000"/>
              </a:solidFill>
              <a:effectLst/>
              <a:latin typeface="+mn-lt"/>
              <a:ea typeface="+mn-ea"/>
              <a:cs typeface="+mn-cs"/>
            </a:rPr>
            <a:t>主な</a:t>
          </a:r>
          <a:r>
            <a:rPr kumimoji="1" lang="ja-JP" altLang="en-US" sz="1100">
              <a:solidFill>
                <a:sysClr val="windowText" lastClr="000000"/>
              </a:solidFill>
              <a:effectLst/>
              <a:latin typeface="+mn-lt"/>
              <a:ea typeface="+mn-ea"/>
              <a:cs typeface="+mn-cs"/>
            </a:rPr>
            <a:t>もの</a:t>
          </a:r>
          <a:r>
            <a:rPr kumimoji="1" lang="ja-JP" altLang="ja-JP" sz="1100">
              <a:solidFill>
                <a:sysClr val="windowText" lastClr="000000"/>
              </a:solidFill>
              <a:effectLst/>
              <a:latin typeface="+mn-lt"/>
              <a:ea typeface="+mn-ea"/>
              <a:cs typeface="+mn-cs"/>
            </a:rPr>
            <a:t>であ</a:t>
          </a:r>
          <a:r>
            <a:rPr kumimoji="1" lang="ja-JP" altLang="en-US" sz="1100">
              <a:solidFill>
                <a:sysClr val="windowText" lastClr="000000"/>
              </a:solidFill>
              <a:effectLst/>
              <a:latin typeface="+mn-lt"/>
              <a:ea typeface="+mn-ea"/>
              <a:cs typeface="+mn-cs"/>
            </a:rPr>
            <a:t>る。これらも臨時的な経費であることから、今後の商工費上昇に繋がる可能性は低い。</a:t>
          </a:r>
          <a:endParaRPr lang="ja-JP" altLang="ja-JP" sz="1400">
            <a:solidFill>
              <a:sysClr val="windowText" lastClr="000000"/>
            </a:solidFill>
            <a:effectLst/>
          </a:endParaRPr>
        </a:p>
        <a:p>
          <a:endParaRPr kumimoji="1" lang="en-US" altLang="ja-JP" sz="1300">
            <a:solidFill>
              <a:sysClr val="windowText" lastClr="000000"/>
            </a:solidFill>
            <a:latin typeface="ＭＳ Ｐゴシック"/>
          </a:endParaRPr>
        </a:p>
        <a:p>
          <a:endParaRPr kumimoji="1" lang="en-US" altLang="ja-JP" sz="1300">
            <a:solidFill>
              <a:sysClr val="windowText" lastClr="000000"/>
            </a:solidFill>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以降、実質単年度収支を黒字に保つとともに、財政調整基金の積立額を増やしている。しかし、合併特例措置期間の満了により普通交付税は段階的に縮減されており、今後も厳しい財源不足が見込まれる。今後も引き続き、歳出の削減を図りつつ、企業誘致</a:t>
          </a:r>
          <a:r>
            <a:rPr kumimoji="1" lang="ja-JP" altLang="en-US" sz="1100">
              <a:solidFill>
                <a:sysClr val="windowText" lastClr="000000"/>
              </a:solidFill>
              <a:effectLst/>
              <a:latin typeface="+mn-lt"/>
              <a:ea typeface="+mn-ea"/>
              <a:cs typeface="+mn-cs"/>
            </a:rPr>
            <a:t>や定住促進</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税収</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ふるさと納税</a:t>
          </a:r>
          <a:r>
            <a:rPr kumimoji="1" lang="ja-JP" altLang="en-US" sz="1100">
              <a:solidFill>
                <a:sysClr val="windowText" lastClr="000000"/>
              </a:solidFill>
              <a:effectLst/>
              <a:latin typeface="+mn-lt"/>
              <a:ea typeface="+mn-ea"/>
              <a:cs typeface="+mn-cs"/>
            </a:rPr>
            <a:t>の推進など</a:t>
          </a:r>
          <a:r>
            <a:rPr kumimoji="1" lang="ja-JP" altLang="ja-JP" sz="1100">
              <a:solidFill>
                <a:sysClr val="windowText" lastClr="000000"/>
              </a:solidFill>
              <a:effectLst/>
              <a:latin typeface="+mn-lt"/>
              <a:ea typeface="+mn-ea"/>
              <a:cs typeface="+mn-cs"/>
            </a:rPr>
            <a:t>財源確保の対策を</a:t>
          </a:r>
          <a:r>
            <a:rPr kumimoji="1" lang="ja-JP" altLang="en-US" sz="1100">
              <a:solidFill>
                <a:sysClr val="windowText" lastClr="000000"/>
              </a:solidFill>
              <a:effectLst/>
              <a:latin typeface="+mn-lt"/>
              <a:ea typeface="+mn-ea"/>
              <a:cs typeface="+mn-cs"/>
            </a:rPr>
            <a:t>進める</a:t>
          </a:r>
          <a:r>
            <a:rPr kumimoji="1" lang="ja-JP" altLang="ja-JP" sz="1100">
              <a:solidFill>
                <a:sysClr val="windowText" lastClr="000000"/>
              </a:solidFill>
              <a:effectLst/>
              <a:latin typeface="+mn-lt"/>
              <a:ea typeface="+mn-ea"/>
              <a:cs typeface="+mn-cs"/>
            </a:rPr>
            <a:t>必要がある。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すべての会計において赤字額は生じておらず、健全な財政運営に努めている。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3" sqref="B3:K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28018082</v>
      </c>
      <c r="BO4" s="411"/>
      <c r="BP4" s="411"/>
      <c r="BQ4" s="411"/>
      <c r="BR4" s="411"/>
      <c r="BS4" s="411"/>
      <c r="BT4" s="411"/>
      <c r="BU4" s="412"/>
      <c r="BV4" s="410">
        <v>28636672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27318356</v>
      </c>
      <c r="BO5" s="416"/>
      <c r="BP5" s="416"/>
      <c r="BQ5" s="416"/>
      <c r="BR5" s="416"/>
      <c r="BS5" s="416"/>
      <c r="BT5" s="416"/>
      <c r="BU5" s="417"/>
      <c r="BV5" s="415">
        <v>27545151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91.7</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699726</v>
      </c>
      <c r="BO6" s="416"/>
      <c r="BP6" s="416"/>
      <c r="BQ6" s="416"/>
      <c r="BR6" s="416"/>
      <c r="BS6" s="416"/>
      <c r="BT6" s="416"/>
      <c r="BU6" s="417"/>
      <c r="BV6" s="415">
        <v>1091521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97.5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122318</v>
      </c>
      <c r="BO7" s="416"/>
      <c r="BP7" s="416"/>
      <c r="BQ7" s="416"/>
      <c r="BR7" s="416"/>
      <c r="BS7" s="416"/>
      <c r="BT7" s="416"/>
      <c r="BU7" s="417"/>
      <c r="BV7" s="415">
        <v>343484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15835479</v>
      </c>
      <c r="CU7" s="416"/>
      <c r="CV7" s="416"/>
      <c r="CW7" s="416"/>
      <c r="CX7" s="416"/>
      <c r="CY7" s="416"/>
      <c r="CZ7" s="416"/>
      <c r="DA7" s="417"/>
      <c r="DB7" s="415">
        <v>16000462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577408</v>
      </c>
      <c r="BO8" s="416"/>
      <c r="BP8" s="416"/>
      <c r="BQ8" s="416"/>
      <c r="BR8" s="416"/>
      <c r="BS8" s="416"/>
      <c r="BT8" s="416"/>
      <c r="BU8" s="417"/>
      <c r="BV8" s="415">
        <v>748037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0.57999999999999996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66855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-170629</v>
      </c>
      <c r="BO9" s="416"/>
      <c r="BP9" s="416"/>
      <c r="BQ9" s="416"/>
      <c r="BR9" s="416"/>
      <c r="BS9" s="416"/>
      <c r="BT9" s="416"/>
      <c r="BU9" s="417"/>
      <c r="BV9" s="415">
        <v>-277390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15.1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66201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378588</v>
      </c>
      <c r="BO10" s="416"/>
      <c r="BP10" s="416"/>
      <c r="BQ10" s="416"/>
      <c r="BR10" s="416"/>
      <c r="BS10" s="416"/>
      <c r="BT10" s="416"/>
      <c r="BU10" s="417"/>
      <c r="BV10" s="415">
        <v>522716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68209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67209</v>
      </c>
      <c r="S13" s="517"/>
      <c r="T13" s="517"/>
      <c r="U13" s="517"/>
      <c r="V13" s="518"/>
      <c r="W13" s="504" t="s">
        <v>125</v>
      </c>
      <c r="X13" s="428"/>
      <c r="Y13" s="428"/>
      <c r="Z13" s="428"/>
      <c r="AA13" s="428"/>
      <c r="AB13" s="429"/>
      <c r="AC13" s="391">
        <v>1453</v>
      </c>
      <c r="AD13" s="392"/>
      <c r="AE13" s="392"/>
      <c r="AF13" s="392"/>
      <c r="AG13" s="393"/>
      <c r="AH13" s="391">
        <v>1502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207959</v>
      </c>
      <c r="BO13" s="416"/>
      <c r="BP13" s="416"/>
      <c r="BQ13" s="416"/>
      <c r="BR13" s="416"/>
      <c r="BS13" s="416"/>
      <c r="BT13" s="416"/>
      <c r="BU13" s="417"/>
      <c r="BV13" s="415">
        <v>245326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67992</v>
      </c>
      <c r="S14" s="517"/>
      <c r="T14" s="517"/>
      <c r="U14" s="517"/>
      <c r="V14" s="518"/>
      <c r="W14" s="519"/>
      <c r="X14" s="431"/>
      <c r="Y14" s="431"/>
      <c r="Z14" s="431"/>
      <c r="AA14" s="431"/>
      <c r="AB14" s="432"/>
      <c r="AC14" s="509">
        <v>4.9000000000000004</v>
      </c>
      <c r="AD14" s="510"/>
      <c r="AE14" s="510"/>
      <c r="AF14" s="510"/>
      <c r="AG14" s="511"/>
      <c r="AH14" s="509">
        <v>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37.4</v>
      </c>
      <c r="CU14" s="488"/>
      <c r="CV14" s="488"/>
      <c r="CW14" s="488"/>
      <c r="CX14" s="488"/>
      <c r="CY14" s="488"/>
      <c r="CZ14" s="488"/>
      <c r="DA14" s="489"/>
      <c r="DB14" s="520">
        <v>44.2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67175</v>
      </c>
      <c r="S15" s="517"/>
      <c r="T15" s="517"/>
      <c r="U15" s="517"/>
      <c r="V15" s="518"/>
      <c r="W15" s="504" t="s">
        <v>132</v>
      </c>
      <c r="X15" s="428"/>
      <c r="Y15" s="428"/>
      <c r="Z15" s="428"/>
      <c r="AA15" s="428"/>
      <c r="AB15" s="429"/>
      <c r="AC15" s="391">
        <v>8907</v>
      </c>
      <c r="AD15" s="392"/>
      <c r="AE15" s="392"/>
      <c r="AF15" s="392"/>
      <c r="AG15" s="393"/>
      <c r="AH15" s="391">
        <v>9562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7317718</v>
      </c>
      <c r="BO15" s="411"/>
      <c r="BP15" s="411"/>
      <c r="BQ15" s="411"/>
      <c r="BR15" s="411"/>
      <c r="BS15" s="411"/>
      <c r="BT15" s="411"/>
      <c r="BU15" s="412"/>
      <c r="BV15" s="410">
        <v>7090208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30.2</v>
      </c>
      <c r="AD16" s="510"/>
      <c r="AE16" s="510"/>
      <c r="AF16" s="510"/>
      <c r="AG16" s="511"/>
      <c r="AH16" s="509">
        <v>32.1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12476816</v>
      </c>
      <c r="BO16" s="416"/>
      <c r="BP16" s="416"/>
      <c r="BQ16" s="416"/>
      <c r="BR16" s="416"/>
      <c r="BS16" s="416"/>
      <c r="BT16" s="416"/>
      <c r="BU16" s="417"/>
      <c r="BV16" s="415">
        <v>12186755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19177</v>
      </c>
      <c r="AD17" s="392"/>
      <c r="AE17" s="392"/>
      <c r="AF17" s="392"/>
      <c r="AG17" s="393"/>
      <c r="AH17" s="391">
        <v>18714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9252161</v>
      </c>
      <c r="BO17" s="416"/>
      <c r="BP17" s="416"/>
      <c r="BQ17" s="416"/>
      <c r="BR17" s="416"/>
      <c r="BS17" s="416"/>
      <c r="BT17" s="416"/>
      <c r="BU17" s="417"/>
      <c r="BV17" s="415">
        <v>8968733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211.9</v>
      </c>
      <c r="M18" s="480"/>
      <c r="N18" s="480"/>
      <c r="O18" s="480"/>
      <c r="P18" s="480"/>
      <c r="Q18" s="480"/>
      <c r="R18" s="481"/>
      <c r="S18" s="481"/>
      <c r="T18" s="481"/>
      <c r="U18" s="481"/>
      <c r="V18" s="482"/>
      <c r="W18" s="496"/>
      <c r="X18" s="497"/>
      <c r="Y18" s="497"/>
      <c r="Z18" s="497"/>
      <c r="AA18" s="497"/>
      <c r="AB18" s="505"/>
      <c r="AC18" s="379">
        <v>64.900000000000006</v>
      </c>
      <c r="AD18" s="380"/>
      <c r="AE18" s="380"/>
      <c r="AF18" s="380"/>
      <c r="AG18" s="483"/>
      <c r="AH18" s="379">
        <v>62.8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14708724</v>
      </c>
      <c r="BO18" s="416"/>
      <c r="BP18" s="416"/>
      <c r="BQ18" s="416"/>
      <c r="BR18" s="416"/>
      <c r="BS18" s="416"/>
      <c r="BT18" s="416"/>
      <c r="BU18" s="417"/>
      <c r="BV18" s="415">
        <v>14860338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316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19574720</v>
      </c>
      <c r="BO19" s="416"/>
      <c r="BP19" s="416"/>
      <c r="BQ19" s="416"/>
      <c r="BR19" s="416"/>
      <c r="BS19" s="416"/>
      <c r="BT19" s="416"/>
      <c r="BU19" s="417"/>
      <c r="BV19" s="415">
        <v>19661703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24863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29498600</v>
      </c>
      <c r="BO23" s="416"/>
      <c r="BP23" s="416"/>
      <c r="BQ23" s="416"/>
      <c r="BR23" s="416"/>
      <c r="BS23" s="416"/>
      <c r="BT23" s="416"/>
      <c r="BU23" s="417"/>
      <c r="BV23" s="415">
        <v>30016142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9000</v>
      </c>
      <c r="R24" s="392"/>
      <c r="S24" s="392"/>
      <c r="T24" s="392"/>
      <c r="U24" s="392"/>
      <c r="V24" s="393"/>
      <c r="W24" s="457"/>
      <c r="X24" s="448"/>
      <c r="Y24" s="449"/>
      <c r="Z24" s="388" t="s">
        <v>156</v>
      </c>
      <c r="AA24" s="389"/>
      <c r="AB24" s="389"/>
      <c r="AC24" s="389"/>
      <c r="AD24" s="389"/>
      <c r="AE24" s="389"/>
      <c r="AF24" s="389"/>
      <c r="AG24" s="390"/>
      <c r="AH24" s="391">
        <v>431</v>
      </c>
      <c r="AI24" s="392"/>
      <c r="AJ24" s="392"/>
      <c r="AK24" s="392"/>
      <c r="AL24" s="393"/>
      <c r="AM24" s="391">
        <v>1357219</v>
      </c>
      <c r="AN24" s="392"/>
      <c r="AO24" s="392"/>
      <c r="AP24" s="392"/>
      <c r="AQ24" s="392"/>
      <c r="AR24" s="393"/>
      <c r="AS24" s="391">
        <v>3149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12631822</v>
      </c>
      <c r="BO24" s="416"/>
      <c r="BP24" s="416"/>
      <c r="BQ24" s="416"/>
      <c r="BR24" s="416"/>
      <c r="BS24" s="416"/>
      <c r="BT24" s="416"/>
      <c r="BU24" s="417"/>
      <c r="BV24" s="415">
        <v>14442638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7450</v>
      </c>
      <c r="R25" s="392"/>
      <c r="S25" s="392"/>
      <c r="T25" s="392"/>
      <c r="U25" s="392"/>
      <c r="V25" s="393"/>
      <c r="W25" s="457"/>
      <c r="X25" s="448"/>
      <c r="Y25" s="449"/>
      <c r="Z25" s="388" t="s">
        <v>159</v>
      </c>
      <c r="AA25" s="389"/>
      <c r="AB25" s="389"/>
      <c r="AC25" s="389"/>
      <c r="AD25" s="389"/>
      <c r="AE25" s="389"/>
      <c r="AF25" s="389"/>
      <c r="AG25" s="390"/>
      <c r="AH25" s="391">
        <v>103</v>
      </c>
      <c r="AI25" s="392"/>
      <c r="AJ25" s="392"/>
      <c r="AK25" s="392"/>
      <c r="AL25" s="393"/>
      <c r="AM25" s="391">
        <v>300039</v>
      </c>
      <c r="AN25" s="392"/>
      <c r="AO25" s="392"/>
      <c r="AP25" s="392"/>
      <c r="AQ25" s="392"/>
      <c r="AR25" s="393"/>
      <c r="AS25" s="391">
        <v>2913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5579967</v>
      </c>
      <c r="BO25" s="411"/>
      <c r="BP25" s="411"/>
      <c r="BQ25" s="411"/>
      <c r="BR25" s="411"/>
      <c r="BS25" s="411"/>
      <c r="BT25" s="411"/>
      <c r="BU25" s="412"/>
      <c r="BV25" s="410">
        <v>5477345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6650</v>
      </c>
      <c r="R26" s="392"/>
      <c r="S26" s="392"/>
      <c r="T26" s="392"/>
      <c r="U26" s="392"/>
      <c r="V26" s="393"/>
      <c r="W26" s="457"/>
      <c r="X26" s="448"/>
      <c r="Y26" s="449"/>
      <c r="Z26" s="388" t="s">
        <v>162</v>
      </c>
      <c r="AA26" s="470"/>
      <c r="AB26" s="470"/>
      <c r="AC26" s="470"/>
      <c r="AD26" s="470"/>
      <c r="AE26" s="470"/>
      <c r="AF26" s="470"/>
      <c r="AG26" s="471"/>
      <c r="AH26" s="391">
        <v>16</v>
      </c>
      <c r="AI26" s="392"/>
      <c r="AJ26" s="392"/>
      <c r="AK26" s="392"/>
      <c r="AL26" s="393"/>
      <c r="AM26" s="391">
        <v>53680</v>
      </c>
      <c r="AN26" s="392"/>
      <c r="AO26" s="392"/>
      <c r="AP26" s="392"/>
      <c r="AQ26" s="392"/>
      <c r="AR26" s="393"/>
      <c r="AS26" s="391">
        <v>3355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12144</v>
      </c>
      <c r="BO26" s="416"/>
      <c r="BP26" s="416"/>
      <c r="BQ26" s="416"/>
      <c r="BR26" s="416"/>
      <c r="BS26" s="416"/>
      <c r="BT26" s="416"/>
      <c r="BU26" s="417"/>
      <c r="BV26" s="415">
        <v>12496</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5000</v>
      </c>
      <c r="R27" s="392"/>
      <c r="S27" s="392"/>
      <c r="T27" s="392"/>
      <c r="U27" s="392"/>
      <c r="V27" s="393"/>
      <c r="W27" s="457"/>
      <c r="X27" s="448"/>
      <c r="Y27" s="449"/>
      <c r="Z27" s="388" t="s">
        <v>165</v>
      </c>
      <c r="AA27" s="389"/>
      <c r="AB27" s="389"/>
      <c r="AC27" s="389"/>
      <c r="AD27" s="389"/>
      <c r="AE27" s="389"/>
      <c r="AF27" s="389"/>
      <c r="AG27" s="390"/>
      <c r="AH27" s="391">
        <v>69</v>
      </c>
      <c r="AI27" s="392"/>
      <c r="AJ27" s="392"/>
      <c r="AK27" s="392"/>
      <c r="AL27" s="393"/>
      <c r="AM27" s="391">
        <v>206316</v>
      </c>
      <c r="AN27" s="392"/>
      <c r="AO27" s="392"/>
      <c r="AP27" s="392"/>
      <c r="AQ27" s="392"/>
      <c r="AR27" s="393"/>
      <c r="AS27" s="391">
        <v>2990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327546</v>
      </c>
      <c r="BO27" s="419"/>
      <c r="BP27" s="419"/>
      <c r="BQ27" s="419"/>
      <c r="BR27" s="419"/>
      <c r="BS27" s="419"/>
      <c r="BT27" s="419"/>
      <c r="BU27" s="420"/>
      <c r="BV27" s="418">
        <v>327546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4400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4806310</v>
      </c>
      <c r="BO28" s="411"/>
      <c r="BP28" s="411"/>
      <c r="BQ28" s="411"/>
      <c r="BR28" s="411"/>
      <c r="BS28" s="411"/>
      <c r="BT28" s="411"/>
      <c r="BU28" s="412"/>
      <c r="BV28" s="410">
        <v>4427722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22</v>
      </c>
      <c r="M29" s="392"/>
      <c r="N29" s="392"/>
      <c r="O29" s="392"/>
      <c r="P29" s="393"/>
      <c r="Q29" s="391">
        <v>4000</v>
      </c>
      <c r="R29" s="392"/>
      <c r="S29" s="392"/>
      <c r="T29" s="392"/>
      <c r="U29" s="392"/>
      <c r="V29" s="393"/>
      <c r="W29" s="458"/>
      <c r="X29" s="459"/>
      <c r="Y29" s="460"/>
      <c r="Z29" s="388" t="s">
        <v>172</v>
      </c>
      <c r="AA29" s="389"/>
      <c r="AB29" s="389"/>
      <c r="AC29" s="389"/>
      <c r="AD29" s="389"/>
      <c r="AE29" s="389"/>
      <c r="AF29" s="389"/>
      <c r="AG29" s="390"/>
      <c r="AH29" s="391">
        <v>500</v>
      </c>
      <c r="AI29" s="392"/>
      <c r="AJ29" s="392"/>
      <c r="AK29" s="392"/>
      <c r="AL29" s="393"/>
      <c r="AM29" s="391">
        <v>1563535</v>
      </c>
      <c r="AN29" s="392"/>
      <c r="AO29" s="392"/>
      <c r="AP29" s="392"/>
      <c r="AQ29" s="392"/>
      <c r="AR29" s="393"/>
      <c r="AS29" s="391">
        <v>3127</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876786</v>
      </c>
      <c r="BO29" s="416"/>
      <c r="BP29" s="416"/>
      <c r="BQ29" s="416"/>
      <c r="BR29" s="416"/>
      <c r="BS29" s="416"/>
      <c r="BT29" s="416"/>
      <c r="BU29" s="417"/>
      <c r="BV29" s="415">
        <v>872657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5313374</v>
      </c>
      <c r="BO30" s="419"/>
      <c r="BP30" s="419"/>
      <c r="BQ30" s="419"/>
      <c r="BR30" s="419"/>
      <c r="BS30" s="419"/>
      <c r="BT30" s="419"/>
      <c r="BU30" s="420"/>
      <c r="BV30" s="418">
        <v>5189381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総社市国民健康保険特別会計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総社市水道事業会計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総社市公共下水道事業費特別会計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備南競艇事業組合（一般会計）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総社市土地開発公社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総社駅南地区土地区画整理事業費特別会計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総社市後期高齢者医療特別会計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総社市工業用水道事業会計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総社市農業集落排水事業費特別会計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備南競艇事業組合（特別会計）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総社市文化振興財団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総社市介護保険特別会計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総社市国民宿舎事業費特別会計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総社広域環境施設組合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スキーム音楽振興財団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湛井十二箇郷組合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そうじゃ地食べ公社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岡山県市町村税整理組合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井原鉄道株式会社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岡山県後期高齢者医療広域連合（一般会計）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岡山県後期高齢者医療広域連合（特別会計）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岡山県市町村総合事務組合（一般会計）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岡山県市町村総合事務組合（貸付金特別会計）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岡山県市町村総合事務組合（拠出金事業特別会計）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527</v>
      </c>
      <c r="D34" s="1184"/>
      <c r="E34" s="1185"/>
      <c r="F34" s="32">
        <v>11.46</v>
      </c>
      <c r="G34" s="33">
        <v>12.13</v>
      </c>
      <c r="H34" s="33">
        <v>11.27</v>
      </c>
      <c r="I34" s="33">
        <v>12.44</v>
      </c>
      <c r="J34" s="34">
        <v>11.17</v>
      </c>
      <c r="K34" s="22"/>
      <c r="L34" s="22"/>
      <c r="M34" s="22"/>
      <c r="N34" s="22"/>
      <c r="O34" s="22"/>
      <c r="P34" s="22"/>
    </row>
    <row r="35" spans="1:16" ht="39" customHeight="1">
      <c r="A35" s="22"/>
      <c r="B35" s="35"/>
      <c r="C35" s="1178" t="s">
        <v>528</v>
      </c>
      <c r="D35" s="1179"/>
      <c r="E35" s="1180"/>
      <c r="F35" s="36">
        <v>5.2</v>
      </c>
      <c r="G35" s="37">
        <v>4.7699999999999996</v>
      </c>
      <c r="H35" s="37">
        <v>6.43</v>
      </c>
      <c r="I35" s="37">
        <v>4.67</v>
      </c>
      <c r="J35" s="38">
        <v>3.64</v>
      </c>
      <c r="K35" s="22"/>
      <c r="L35" s="22"/>
      <c r="M35" s="22"/>
      <c r="N35" s="22"/>
      <c r="O35" s="22"/>
      <c r="P35" s="22"/>
    </row>
    <row r="36" spans="1:16" ht="39" customHeight="1">
      <c r="A36" s="22"/>
      <c r="B36" s="35"/>
      <c r="C36" s="1178" t="s">
        <v>529</v>
      </c>
      <c r="D36" s="1179"/>
      <c r="E36" s="1180"/>
      <c r="F36" s="36">
        <v>0.28999999999999998</v>
      </c>
      <c r="G36" s="37">
        <v>0.31</v>
      </c>
      <c r="H36" s="37">
        <v>0.75</v>
      </c>
      <c r="I36" s="37">
        <v>1.07</v>
      </c>
      <c r="J36" s="38">
        <v>1.23</v>
      </c>
      <c r="K36" s="22"/>
      <c r="L36" s="22"/>
      <c r="M36" s="22"/>
      <c r="N36" s="22"/>
      <c r="O36" s="22"/>
      <c r="P36" s="22"/>
    </row>
    <row r="37" spans="1:16" ht="39" customHeight="1">
      <c r="A37" s="22"/>
      <c r="B37" s="35"/>
      <c r="C37" s="1178" t="s">
        <v>530</v>
      </c>
      <c r="D37" s="1179"/>
      <c r="E37" s="1180"/>
      <c r="F37" s="36">
        <v>0.98</v>
      </c>
      <c r="G37" s="37">
        <v>0.89</v>
      </c>
      <c r="H37" s="37">
        <v>0.96</v>
      </c>
      <c r="I37" s="37">
        <v>0.94</v>
      </c>
      <c r="J37" s="38">
        <v>1.1100000000000001</v>
      </c>
      <c r="K37" s="22"/>
      <c r="L37" s="22"/>
      <c r="M37" s="22"/>
      <c r="N37" s="22"/>
      <c r="O37" s="22"/>
      <c r="P37" s="22"/>
    </row>
    <row r="38" spans="1:16" ht="39" customHeight="1">
      <c r="A38" s="22"/>
      <c r="B38" s="35"/>
      <c r="C38" s="1178" t="s">
        <v>531</v>
      </c>
      <c r="D38" s="1179"/>
      <c r="E38" s="1180"/>
      <c r="F38" s="36">
        <v>0.79</v>
      </c>
      <c r="G38" s="37">
        <v>0.98</v>
      </c>
      <c r="H38" s="37">
        <v>0.51</v>
      </c>
      <c r="I38" s="37">
        <v>0.4</v>
      </c>
      <c r="J38" s="38">
        <v>0.46</v>
      </c>
      <c r="K38" s="22"/>
      <c r="L38" s="22"/>
      <c r="M38" s="22"/>
      <c r="N38" s="22"/>
      <c r="O38" s="22"/>
      <c r="P38" s="22"/>
    </row>
    <row r="39" spans="1:16" ht="39" customHeight="1">
      <c r="A39" s="22"/>
      <c r="B39" s="35"/>
      <c r="C39" s="1178" t="s">
        <v>532</v>
      </c>
      <c r="D39" s="1179"/>
      <c r="E39" s="1180"/>
      <c r="F39" s="36">
        <v>0</v>
      </c>
      <c r="G39" s="37">
        <v>0</v>
      </c>
      <c r="H39" s="37">
        <v>0</v>
      </c>
      <c r="I39" s="37">
        <v>0</v>
      </c>
      <c r="J39" s="38">
        <v>0</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3316</v>
      </c>
      <c r="L45" s="60">
        <v>3283</v>
      </c>
      <c r="M45" s="60">
        <v>3150</v>
      </c>
      <c r="N45" s="60">
        <v>3058</v>
      </c>
      <c r="O45" s="61">
        <v>3091</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988</v>
      </c>
      <c r="L48" s="64">
        <v>928</v>
      </c>
      <c r="M48" s="64">
        <v>907</v>
      </c>
      <c r="N48" s="64">
        <v>892</v>
      </c>
      <c r="O48" s="65">
        <v>826</v>
      </c>
      <c r="P48" s="48"/>
      <c r="Q48" s="48"/>
      <c r="R48" s="48"/>
      <c r="S48" s="48"/>
      <c r="T48" s="48"/>
      <c r="U48" s="48"/>
    </row>
    <row r="49" spans="1:21" ht="30.75" customHeight="1">
      <c r="A49" s="48"/>
      <c r="B49" s="1196"/>
      <c r="C49" s="1197"/>
      <c r="D49" s="62"/>
      <c r="E49" s="1188" t="s">
        <v>16</v>
      </c>
      <c r="F49" s="1188"/>
      <c r="G49" s="1188"/>
      <c r="H49" s="1188"/>
      <c r="I49" s="1188"/>
      <c r="J49" s="1189"/>
      <c r="K49" s="63">
        <v>73</v>
      </c>
      <c r="L49" s="64">
        <v>142</v>
      </c>
      <c r="M49" s="64">
        <v>142</v>
      </c>
      <c r="N49" s="64">
        <v>142</v>
      </c>
      <c r="O49" s="65">
        <v>144</v>
      </c>
      <c r="P49" s="48"/>
      <c r="Q49" s="48"/>
      <c r="R49" s="48"/>
      <c r="S49" s="48"/>
      <c r="T49" s="48"/>
      <c r="U49" s="48"/>
    </row>
    <row r="50" spans="1:21" ht="30.75" customHeight="1">
      <c r="A50" s="48"/>
      <c r="B50" s="1196"/>
      <c r="C50" s="1197"/>
      <c r="D50" s="62"/>
      <c r="E50" s="1188" t="s">
        <v>17</v>
      </c>
      <c r="F50" s="1188"/>
      <c r="G50" s="1188"/>
      <c r="H50" s="1188"/>
      <c r="I50" s="1188"/>
      <c r="J50" s="1189"/>
      <c r="K50" s="63">
        <v>192</v>
      </c>
      <c r="L50" s="64">
        <v>164</v>
      </c>
      <c r="M50" s="64">
        <v>136</v>
      </c>
      <c r="N50" s="64">
        <v>119</v>
      </c>
      <c r="O50" s="65">
        <v>104</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v>0</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2932</v>
      </c>
      <c r="L52" s="64">
        <v>2951</v>
      </c>
      <c r="M52" s="64">
        <v>2970</v>
      </c>
      <c r="N52" s="64">
        <v>2925</v>
      </c>
      <c r="O52" s="65">
        <v>2848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1637</v>
      </c>
      <c r="L53" s="69">
        <v>1566</v>
      </c>
      <c r="M53" s="69">
        <v>1365</v>
      </c>
      <c r="N53" s="69">
        <v>1286</v>
      </c>
      <c r="O53" s="70">
        <v>1317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30117</v>
      </c>
      <c r="J41" s="83">
        <v>29923</v>
      </c>
      <c r="K41" s="83">
        <v>30223</v>
      </c>
      <c r="L41" s="83">
        <v>30016</v>
      </c>
      <c r="M41" s="84">
        <v>29499</v>
      </c>
    </row>
    <row r="42" spans="2:13" ht="27.75" customHeight="1">
      <c r="B42" s="1204"/>
      <c r="C42" s="1205"/>
      <c r="D42" s="85"/>
      <c r="E42" s="1208" t="s">
        <v>26</v>
      </c>
      <c r="F42" s="1208"/>
      <c r="G42" s="1208"/>
      <c r="H42" s="1209"/>
      <c r="I42" s="86">
        <v>1058</v>
      </c>
      <c r="J42" s="87">
        <v>930</v>
      </c>
      <c r="K42" s="87">
        <v>846</v>
      </c>
      <c r="L42" s="87">
        <v>786</v>
      </c>
      <c r="M42" s="88">
        <v>699</v>
      </c>
    </row>
    <row r="43" spans="2:13" ht="27.75" customHeight="1">
      <c r="B43" s="1204"/>
      <c r="C43" s="1205"/>
      <c r="D43" s="85"/>
      <c r="E43" s="1208" t="s">
        <v>27</v>
      </c>
      <c r="F43" s="1208"/>
      <c r="G43" s="1208"/>
      <c r="H43" s="1209"/>
      <c r="I43" s="86">
        <v>12155</v>
      </c>
      <c r="J43" s="87">
        <v>11873</v>
      </c>
      <c r="K43" s="87">
        <v>11619</v>
      </c>
      <c r="L43" s="87">
        <v>11017</v>
      </c>
      <c r="M43" s="88">
        <v>10247</v>
      </c>
    </row>
    <row r="44" spans="2:13" ht="27.75" customHeight="1">
      <c r="B44" s="1204"/>
      <c r="C44" s="1205"/>
      <c r="D44" s="85"/>
      <c r="E44" s="1208" t="s">
        <v>28</v>
      </c>
      <c r="F44" s="1208"/>
      <c r="G44" s="1208"/>
      <c r="H44" s="1209"/>
      <c r="I44" s="86">
        <v>650</v>
      </c>
      <c r="J44" s="87">
        <v>624</v>
      </c>
      <c r="K44" s="87">
        <v>585</v>
      </c>
      <c r="L44" s="87">
        <v>540</v>
      </c>
      <c r="M44" s="88">
        <v>468</v>
      </c>
    </row>
    <row r="45" spans="2:13" ht="27.75" customHeight="1">
      <c r="B45" s="1204"/>
      <c r="C45" s="1205"/>
      <c r="D45" s="85"/>
      <c r="E45" s="1208" t="s">
        <v>29</v>
      </c>
      <c r="F45" s="1208"/>
      <c r="G45" s="1208"/>
      <c r="H45" s="1209"/>
      <c r="I45" s="86">
        <v>4764</v>
      </c>
      <c r="J45" s="87">
        <v>4661</v>
      </c>
      <c r="K45" s="87">
        <v>4505</v>
      </c>
      <c r="L45" s="87">
        <v>4197</v>
      </c>
      <c r="M45" s="88">
        <v>3933</v>
      </c>
    </row>
    <row r="46" spans="2:13" ht="27.75" customHeight="1">
      <c r="B46" s="1204"/>
      <c r="C46" s="1205"/>
      <c r="D46" s="89"/>
      <c r="E46" s="1208" t="s">
        <v>30</v>
      </c>
      <c r="F46" s="1208"/>
      <c r="G46" s="1208"/>
      <c r="H46" s="1209"/>
      <c r="I46" s="86">
        <v>0</v>
      </c>
      <c r="J46" s="87">
        <v>0</v>
      </c>
      <c r="K46" s="87">
        <v>0</v>
      </c>
      <c r="L46" s="87">
        <v>0</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7254</v>
      </c>
      <c r="J50" s="87">
        <v>7814</v>
      </c>
      <c r="K50" s="87">
        <v>8275</v>
      </c>
      <c r="L50" s="87">
        <v>9043</v>
      </c>
      <c r="M50" s="88">
        <v>9536</v>
      </c>
    </row>
    <row r="51" spans="2:13" ht="27.75" customHeight="1">
      <c r="B51" s="1204"/>
      <c r="C51" s="1205"/>
      <c r="D51" s="85"/>
      <c r="E51" s="1208" t="s">
        <v>36</v>
      </c>
      <c r="F51" s="1208"/>
      <c r="G51" s="1208"/>
      <c r="H51" s="1209"/>
      <c r="I51" s="86">
        <v>4135</v>
      </c>
      <c r="J51" s="87">
        <v>3984</v>
      </c>
      <c r="K51" s="87">
        <v>3997</v>
      </c>
      <c r="L51" s="87">
        <v>3883</v>
      </c>
      <c r="M51" s="88">
        <v>3692</v>
      </c>
    </row>
    <row r="52" spans="2:13" ht="27.75" customHeight="1">
      <c r="B52" s="1206"/>
      <c r="C52" s="1207"/>
      <c r="D52" s="85"/>
      <c r="E52" s="1208" t="s">
        <v>37</v>
      </c>
      <c r="F52" s="1208"/>
      <c r="G52" s="1208"/>
      <c r="H52" s="1209"/>
      <c r="I52" s="86">
        <v>27593</v>
      </c>
      <c r="J52" s="87">
        <v>26912</v>
      </c>
      <c r="K52" s="87">
        <v>27283</v>
      </c>
      <c r="L52" s="87">
        <v>27650</v>
      </c>
      <c r="M52" s="88">
        <v>26589</v>
      </c>
    </row>
    <row r="53" spans="2:13" ht="27.75" customHeight="1" thickBot="1">
      <c r="B53" s="1210" t="s">
        <v>21</v>
      </c>
      <c r="C53" s="1211"/>
      <c r="D53" s="92"/>
      <c r="E53" s="1212" t="s">
        <v>38</v>
      </c>
      <c r="F53" s="1212"/>
      <c r="G53" s="1212"/>
      <c r="H53" s="1213"/>
      <c r="I53" s="93">
        <v>9762</v>
      </c>
      <c r="J53" s="94">
        <v>9301</v>
      </c>
      <c r="K53" s="94">
        <v>8223</v>
      </c>
      <c r="L53" s="94">
        <v>5979</v>
      </c>
      <c r="M53" s="95">
        <v>5028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3" zoomScaleNormal="100" zoomScaleSheetLayoutView="55" workbookViewId="0">
      <selection activeCell="L17" sqref="L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t="s">
        <v>572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565</v>
      </c>
      <c r="H51" s="1234"/>
      <c r="I51" s="1239" t="s">
        <v>566</v>
      </c>
      <c r="J51" s="1239"/>
      <c r="K51" s="1241"/>
      <c r="L51" s="1241"/>
      <c r="M51" s="1241"/>
      <c r="N51" s="1242">
        <v>44.2</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50"/>
      <c r="L53" s="1250"/>
      <c r="M53" s="1250"/>
      <c r="N53" s="1252">
        <v>68.3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568</v>
      </c>
      <c r="H55" s="1245"/>
      <c r="I55" s="1243" t="s">
        <v>566</v>
      </c>
      <c r="J55" s="1243"/>
      <c r="K55" s="1241"/>
      <c r="L55" s="1241"/>
      <c r="M55" s="1241"/>
      <c r="N55" s="1242">
        <v>37.299999999999997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567</v>
      </c>
      <c r="J57" s="1253"/>
      <c r="K57" s="1250"/>
      <c r="L57" s="1250"/>
      <c r="M57" s="1250"/>
      <c r="N57" s="1252">
        <v>55.2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565</v>
      </c>
      <c r="H73" s="1234"/>
      <c r="I73" s="1239" t="s">
        <v>566</v>
      </c>
      <c r="J73" s="1239"/>
      <c r="K73" s="1254">
        <v>73.3</v>
      </c>
      <c r="L73" s="1254">
        <v>68.900000000000006</v>
      </c>
      <c r="M73" s="1242">
        <v>61.4</v>
      </c>
      <c r="N73" s="1242">
        <v>44.2</v>
      </c>
      <c r="O73" s="1242">
        <v>37.4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571</v>
      </c>
      <c r="J75" s="1243"/>
      <c r="K75" s="1252">
        <v>14.6</v>
      </c>
      <c r="L75" s="1252">
        <v>12.7</v>
      </c>
      <c r="M75" s="1252">
        <v>11.3</v>
      </c>
      <c r="N75" s="1252">
        <v>10.4</v>
      </c>
      <c r="O75" s="1252">
        <v>9.8000000000000007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568</v>
      </c>
      <c r="H77" s="1245"/>
      <c r="I77" s="1243" t="s">
        <v>566</v>
      </c>
      <c r="J77" s="1243"/>
      <c r="K77" s="1254">
        <v>58.2</v>
      </c>
      <c r="L77" s="1254">
        <v>50.3</v>
      </c>
      <c r="M77" s="1242">
        <v>45.9</v>
      </c>
      <c r="N77" s="1242">
        <v>37.299999999999997</v>
      </c>
      <c r="O77" s="1242">
        <v>32.5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571</v>
      </c>
      <c r="J79" s="1253"/>
      <c r="K79" s="1256">
        <v>10.3</v>
      </c>
      <c r="L79" s="1256">
        <v>9.6</v>
      </c>
      <c r="M79" s="1256">
        <v>8.8000000000000007</v>
      </c>
      <c r="N79" s="1256">
        <v>7.8</v>
      </c>
      <c r="O79" s="1256">
        <v>8.1999999999999993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54317</v>
      </c>
      <c r="E3" s="118"/>
      <c r="F3" s="119">
        <v>50880</v>
      </c>
      <c r="G3" s="120"/>
      <c r="H3" s="121"/>
    </row>
    <row r="4" spans="1:8">
      <c r="A4" s="122"/>
      <c r="B4" s="123"/>
      <c r="C4" s="124"/>
      <c r="D4" s="125">
        <v>25531</v>
      </c>
      <c r="E4" s="126"/>
      <c r="F4" s="127">
        <v>26879</v>
      </c>
      <c r="G4" s="128"/>
      <c r="H4" s="129"/>
    </row>
    <row r="5" spans="1:8">
      <c r="A5" s="110" t="s">
        <v>516</v>
      </c>
      <c r="B5" s="115"/>
      <c r="C5" s="116"/>
      <c r="D5" s="117">
        <v>59726</v>
      </c>
      <c r="E5" s="118"/>
      <c r="F5" s="119">
        <v>63956</v>
      </c>
      <c r="G5" s="120"/>
      <c r="H5" s="121"/>
    </row>
    <row r="6" spans="1:8">
      <c r="A6" s="122"/>
      <c r="B6" s="123"/>
      <c r="C6" s="124"/>
      <c r="D6" s="125">
        <v>21191</v>
      </c>
      <c r="E6" s="126"/>
      <c r="F6" s="127">
        <v>29239</v>
      </c>
      <c r="G6" s="128"/>
      <c r="H6" s="129"/>
    </row>
    <row r="7" spans="1:8">
      <c r="A7" s="110" t="s">
        <v>517</v>
      </c>
      <c r="B7" s="115"/>
      <c r="C7" s="116"/>
      <c r="D7" s="117">
        <v>58351</v>
      </c>
      <c r="E7" s="118"/>
      <c r="F7" s="119">
        <v>66255</v>
      </c>
      <c r="G7" s="120"/>
      <c r="H7" s="121"/>
    </row>
    <row r="8" spans="1:8">
      <c r="A8" s="122"/>
      <c r="B8" s="123"/>
      <c r="C8" s="124"/>
      <c r="D8" s="125">
        <v>25028</v>
      </c>
      <c r="E8" s="126"/>
      <c r="F8" s="127">
        <v>31822</v>
      </c>
      <c r="G8" s="128"/>
      <c r="H8" s="129"/>
    </row>
    <row r="9" spans="1:8">
      <c r="A9" s="110" t="s">
        <v>518</v>
      </c>
      <c r="B9" s="115"/>
      <c r="C9" s="116"/>
      <c r="D9" s="117">
        <v>54263</v>
      </c>
      <c r="E9" s="118"/>
      <c r="F9" s="119">
        <v>54227</v>
      </c>
      <c r="G9" s="120"/>
      <c r="H9" s="121"/>
    </row>
    <row r="10" spans="1:8">
      <c r="A10" s="122"/>
      <c r="B10" s="123"/>
      <c r="C10" s="124"/>
      <c r="D10" s="125">
        <v>24695</v>
      </c>
      <c r="E10" s="126"/>
      <c r="F10" s="127">
        <v>29694</v>
      </c>
      <c r="G10" s="128"/>
      <c r="H10" s="129"/>
    </row>
    <row r="11" spans="1:8">
      <c r="A11" s="110" t="s">
        <v>519</v>
      </c>
      <c r="B11" s="115"/>
      <c r="C11" s="116"/>
      <c r="D11" s="117">
        <v>38077</v>
      </c>
      <c r="E11" s="118"/>
      <c r="F11" s="119">
        <v>67319</v>
      </c>
      <c r="G11" s="120"/>
      <c r="H11" s="121"/>
    </row>
    <row r="12" spans="1:8">
      <c r="A12" s="122"/>
      <c r="B12" s="123"/>
      <c r="C12" s="130"/>
      <c r="D12" s="125">
        <v>19300</v>
      </c>
      <c r="E12" s="126"/>
      <c r="F12" s="127">
        <v>38101</v>
      </c>
      <c r="G12" s="128"/>
      <c r="H12" s="129"/>
    </row>
    <row r="13" spans="1:8">
      <c r="A13" s="110"/>
      <c r="B13" s="115"/>
      <c r="C13" s="131"/>
      <c r="D13" s="132">
        <v>52947</v>
      </c>
      <c r="E13" s="133"/>
      <c r="F13" s="134">
        <v>60527</v>
      </c>
      <c r="G13" s="135"/>
      <c r="H13" s="121"/>
    </row>
    <row r="14" spans="1:8">
      <c r="A14" s="122"/>
      <c r="B14" s="123"/>
      <c r="C14" s="124"/>
      <c r="D14" s="125">
        <v>23149</v>
      </c>
      <c r="E14" s="126"/>
      <c r="F14" s="127">
        <v>31147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v>
      </c>
      <c r="C19" s="136">
        <f>ROUND(VALUE(SUBSTITUTE(実質収支比率等に係る経年分析!G$48,"▲","-")),2)</f>
        <v>4.78</v>
      </c>
      <c r="D19" s="136">
        <f>ROUND(VALUE(SUBSTITUTE(実質収支比率等に係る経年分析!H$48,"▲","-")),2)</f>
        <v>6.44</v>
      </c>
      <c r="E19" s="136">
        <f>ROUND(VALUE(SUBSTITUTE(実質収支比率等に係る経年分析!I$48,"▲","-")),2)</f>
        <v>4.68</v>
      </c>
      <c r="F19" s="136">
        <f>ROUND(VALUE(SUBSTITUTE(実質収支比率等に係る経年分析!J$48,"▲","-")),2)</f>
        <v>3.65</v>
      </c>
    </row>
    <row r="20" spans="1:11">
      <c r="A20" s="136" t="s">
        <v>43</v>
      </c>
      <c r="B20" s="136">
        <f>ROUND(VALUE(SUBSTITUTE(実質収支比率等に係る経年分析!F$47,"▲","-")),2)</f>
        <v>19.22</v>
      </c>
      <c r="C20" s="136">
        <f>ROUND(VALUE(SUBSTITUTE(実質収支比率等に係る経年分析!G$47,"▲","-")),2)</f>
        <v>21.86</v>
      </c>
      <c r="D20" s="136">
        <f>ROUND(VALUE(SUBSTITUTE(実質収支比率等に係る経年分析!H$47,"▲","-")),2)</f>
        <v>24.51</v>
      </c>
      <c r="E20" s="136">
        <f>ROUND(VALUE(SUBSTITUTE(実質収支比率等に係る経年分析!I$47,"▲","-")),2)</f>
        <v>27.67</v>
      </c>
      <c r="F20" s="136">
        <f>ROUND(VALUE(SUBSTITUTE(実質収支比率等に係る経年分析!J$47,"▲","-")),2)</f>
        <v>30.35</v>
      </c>
    </row>
    <row r="21" spans="1:11">
      <c r="A21" s="136" t="s">
        <v>44</v>
      </c>
      <c r="B21" s="136">
        <f>IF(ISNUMBER(VALUE(SUBSTITUTE(実質収支比率等に係る経年分析!F$49,"▲","-"))),ROUND(VALUE(SUBSTITUTE(実質収支比率等に係る経年分析!F$49,"▲","-")),2),NA())</f>
        <v>3.25</v>
      </c>
      <c r="C21" s="136">
        <f>IF(ISNUMBER(VALUE(SUBSTITUTE(実質収支比率等に係る経年分析!G$49,"▲","-"))),ROUND(VALUE(SUBSTITUTE(実質収支比率等に係る経年分析!G$49,"▲","-")),2),NA())</f>
        <v>2.4900000000000002</v>
      </c>
      <c r="D21" s="136">
        <f>IF(ISNUMBER(VALUE(SUBSTITUTE(実質収支比率等に係る経年分析!H$49,"▲","-"))),ROUND(VALUE(SUBSTITUTE(実質収支比率等に係る経年分析!H$49,"▲","-")),2),NA())</f>
        <v>4.16</v>
      </c>
      <c r="E21" s="136">
        <f>IF(ISNUMBER(VALUE(SUBSTITUTE(実質収支比率等に係る経年分析!I$49,"▲","-"))),ROUND(VALUE(SUBSTITUTE(実質収支比率等に係る経年分析!I$49,"▲","-")),2),NA())</f>
        <v>1.53</v>
      </c>
      <c r="F21" s="136">
        <f>IF(ISNUMBER(VALUE(SUBSTITUTE(実質収支比率等に係る経年分析!J$49,"▲","-"))),ROUND(VALUE(SUBSTITUTE(実質収支比率等に係る経年分析!J$49,"▲","-")),2),NA())</f>
        <v>1.31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総社駅南地区土地区画整理事業費特別会計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総社市公共下水道事業費特別会計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総社市後期高齢者医療特別会計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総社市介護保険特別会計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c r="A33" s="137" t="str">
        <f>IF(連結実質赤字比率に係る赤字・黒字の構成分析!C$37="",NA(),連結実質赤字比率に係る赤字・黒字の構成分析!C$37)</f>
        <v>総社市工業用水道事業会計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c r="A34" s="137" t="str">
        <f>IF(連結実質赤字比率に係る赤字・黒字の構成分析!C$36="",NA(),連結実質赤字比率に係る赤字・黒字の構成分析!C$36)</f>
        <v>総社市国民健康保険特別会計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0.28999999999999998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4.7699999999999996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3.64</v>
      </c>
    </row>
    <row r="36" spans="1:16">
      <c r="A36" s="137" t="str">
        <f>IF(連結実質赤字比率に係る赤字・黒字の構成分析!C$34="",NA(),連結実質赤字比率に係る赤字・黒字の構成分析!C$34)</f>
        <v>総社市水道事業会計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2932</v>
      </c>
      <c r="E42" s="138"/>
      <c r="F42" s="138"/>
      <c r="G42" s="138">
        <f>'実質公債費比率（分子）の構造'!L$52</f>
        <v>2951</v>
      </c>
      <c r="H42" s="138"/>
      <c r="I42" s="138"/>
      <c r="J42" s="138">
        <f>'実質公債費比率（分子）の構造'!M$52</f>
        <v>2970</v>
      </c>
      <c r="K42" s="138"/>
      <c r="L42" s="138"/>
      <c r="M42" s="138">
        <f>'実質公債費比率（分子）の構造'!N$52</f>
        <v>2925</v>
      </c>
      <c r="N42" s="138"/>
      <c r="O42" s="138"/>
      <c r="P42" s="138">
        <f>'実質公債費比率（分子）の構造'!O$52</f>
        <v>2848</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192</v>
      </c>
      <c r="C44" s="138"/>
      <c r="D44" s="138"/>
      <c r="E44" s="138">
        <f>'実質公債費比率（分子）の構造'!L$50</f>
        <v>164</v>
      </c>
      <c r="F44" s="138"/>
      <c r="G44" s="138"/>
      <c r="H44" s="138">
        <f>'実質公債費比率（分子）の構造'!M$50</f>
        <v>136</v>
      </c>
      <c r="I44" s="138"/>
      <c r="J44" s="138"/>
      <c r="K44" s="138">
        <f>'実質公債費比率（分子）の構造'!N$50</f>
        <v>119</v>
      </c>
      <c r="L44" s="138"/>
      <c r="M44" s="138"/>
      <c r="N44" s="138">
        <f>'実質公債費比率（分子）の構造'!O$50</f>
        <v>104</v>
      </c>
      <c r="O44" s="138"/>
      <c r="P44" s="138"/>
    </row>
    <row r="45" spans="1:16">
      <c r="A45" s="138" t="s">
        <v>54</v>
      </c>
      <c r="B45" s="138">
        <f>'実質公債費比率（分子）の構造'!K$49</f>
        <v>73</v>
      </c>
      <c r="C45" s="138"/>
      <c r="D45" s="138"/>
      <c r="E45" s="138">
        <f>'実質公債費比率（分子）の構造'!L$49</f>
        <v>142</v>
      </c>
      <c r="F45" s="138"/>
      <c r="G45" s="138"/>
      <c r="H45" s="138">
        <f>'実質公債費比率（分子）の構造'!M$49</f>
        <v>142</v>
      </c>
      <c r="I45" s="138"/>
      <c r="J45" s="138"/>
      <c r="K45" s="138">
        <f>'実質公債費比率（分子）の構造'!N$49</f>
        <v>142</v>
      </c>
      <c r="L45" s="138"/>
      <c r="M45" s="138"/>
      <c r="N45" s="138">
        <f>'実質公債費比率（分子）の構造'!O$49</f>
        <v>144</v>
      </c>
      <c r="O45" s="138"/>
      <c r="P45" s="138"/>
    </row>
    <row r="46" spans="1:16">
      <c r="A46" s="138" t="s">
        <v>55</v>
      </c>
      <c r="B46" s="138">
        <f>'実質公債費比率（分子）の構造'!K$48</f>
        <v>988</v>
      </c>
      <c r="C46" s="138"/>
      <c r="D46" s="138"/>
      <c r="E46" s="138">
        <f>'実質公債費比率（分子）の構造'!L$48</f>
        <v>928</v>
      </c>
      <c r="F46" s="138"/>
      <c r="G46" s="138"/>
      <c r="H46" s="138">
        <f>'実質公債費比率（分子）の構造'!M$48</f>
        <v>907</v>
      </c>
      <c r="I46" s="138"/>
      <c r="J46" s="138"/>
      <c r="K46" s="138">
        <f>'実質公債費比率（分子）の構造'!N$48</f>
        <v>892</v>
      </c>
      <c r="L46" s="138"/>
      <c r="M46" s="138"/>
      <c r="N46" s="138">
        <f>'実質公債費比率（分子）の構造'!O$48</f>
        <v>826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3316</v>
      </c>
      <c r="C49" s="138"/>
      <c r="D49" s="138"/>
      <c r="E49" s="138">
        <f>'実質公債費比率（分子）の構造'!L$45</f>
        <v>3283</v>
      </c>
      <c r="F49" s="138"/>
      <c r="G49" s="138"/>
      <c r="H49" s="138">
        <f>'実質公債費比率（分子）の構造'!M$45</f>
        <v>3150</v>
      </c>
      <c r="I49" s="138"/>
      <c r="J49" s="138"/>
      <c r="K49" s="138">
        <f>'実質公債費比率（分子）の構造'!N$45</f>
        <v>3058</v>
      </c>
      <c r="L49" s="138"/>
      <c r="M49" s="138"/>
      <c r="N49" s="138">
        <f>'実質公債費比率（分子）の構造'!O$45</f>
        <v>3091</v>
      </c>
      <c r="O49" s="138"/>
      <c r="P49" s="138"/>
    </row>
    <row r="50" spans="1:16">
      <c r="A50" s="138" t="s">
        <v>59</v>
      </c>
      <c r="B50" s="138" t="e">
        <f>NA()</f>
        <v>#N/A</v>
      </c>
      <c r="C50" s="138">
        <f>IF(ISNUMBER('実質公債費比率（分子）の構造'!K$53),'実質公債費比率（分子）の構造'!K$53,NA())</f>
        <v>1637</v>
      </c>
      <c r="D50" s="138" t="e">
        <f>NA()</f>
        <v>#N/A</v>
      </c>
      <c r="E50" s="138" t="e">
        <f>NA()</f>
        <v>#N/A</v>
      </c>
      <c r="F50" s="138">
        <f>IF(ISNUMBER('実質公債費比率（分子）の構造'!L$53),'実質公債費比率（分子）の構造'!L$53,NA())</f>
        <v>1566</v>
      </c>
      <c r="G50" s="138" t="e">
        <f>NA()</f>
        <v>#N/A</v>
      </c>
      <c r="H50" s="138" t="e">
        <f>NA()</f>
        <v>#N/A</v>
      </c>
      <c r="I50" s="138">
        <f>IF(ISNUMBER('実質公債費比率（分子）の構造'!M$53),'実質公債費比率（分子）の構造'!M$53,NA())</f>
        <v>1365</v>
      </c>
      <c r="J50" s="138" t="e">
        <f>NA()</f>
        <v>#N/A</v>
      </c>
      <c r="K50" s="138" t="e">
        <f>NA()</f>
        <v>#N/A</v>
      </c>
      <c r="L50" s="138">
        <f>IF(ISNUMBER('実質公債費比率（分子）の構造'!N$53),'実質公債費比率（分子）の構造'!N$53,NA())</f>
        <v>1286</v>
      </c>
      <c r="M50" s="138" t="e">
        <f>NA()</f>
        <v>#N/A</v>
      </c>
      <c r="N50" s="138" t="e">
        <f>NA()</f>
        <v>#N/A</v>
      </c>
      <c r="O50" s="138">
        <f>IF(ISNUMBER('実質公債費比率（分子）の構造'!O$53),'実質公債費比率（分子）の構造'!O$53,NA())</f>
        <v>1317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27593</v>
      </c>
      <c r="E56" s="137"/>
      <c r="F56" s="137"/>
      <c r="G56" s="137">
        <f>'将来負担比率（分子）の構造'!J$52</f>
        <v>26912</v>
      </c>
      <c r="H56" s="137"/>
      <c r="I56" s="137"/>
      <c r="J56" s="137">
        <f>'将来負担比率（分子）の構造'!K$52</f>
        <v>27283</v>
      </c>
      <c r="K56" s="137"/>
      <c r="L56" s="137"/>
      <c r="M56" s="137">
        <f>'将来負担比率（分子）の構造'!L$52</f>
        <v>27650</v>
      </c>
      <c r="N56" s="137"/>
      <c r="O56" s="137"/>
      <c r="P56" s="137">
        <f>'将来負担比率（分子）の構造'!M$52</f>
        <v>26589</v>
      </c>
    </row>
    <row r="57" spans="1:16">
      <c r="A57" s="137" t="s">
        <v>36</v>
      </c>
      <c r="B57" s="137"/>
      <c r="C57" s="137"/>
      <c r="D57" s="137">
        <f>'将来負担比率（分子）の構造'!I$51</f>
        <v>4135</v>
      </c>
      <c r="E57" s="137"/>
      <c r="F57" s="137"/>
      <c r="G57" s="137">
        <f>'将来負担比率（分子）の構造'!J$51</f>
        <v>3984</v>
      </c>
      <c r="H57" s="137"/>
      <c r="I57" s="137"/>
      <c r="J57" s="137">
        <f>'将来負担比率（分子）の構造'!K$51</f>
        <v>3997</v>
      </c>
      <c r="K57" s="137"/>
      <c r="L57" s="137"/>
      <c r="M57" s="137">
        <f>'将来負担比率（分子）の構造'!L$51</f>
        <v>3883</v>
      </c>
      <c r="N57" s="137"/>
      <c r="O57" s="137"/>
      <c r="P57" s="137">
        <f>'将来負担比率（分子）の構造'!M$51</f>
        <v>3692</v>
      </c>
    </row>
    <row r="58" spans="1:16">
      <c r="A58" s="137" t="s">
        <v>35</v>
      </c>
      <c r="B58" s="137"/>
      <c r="C58" s="137"/>
      <c r="D58" s="137">
        <f>'将来負担比率（分子）の構造'!I$50</f>
        <v>7254</v>
      </c>
      <c r="E58" s="137"/>
      <c r="F58" s="137"/>
      <c r="G58" s="137">
        <f>'将来負担比率（分子）の構造'!J$50</f>
        <v>7814</v>
      </c>
      <c r="H58" s="137"/>
      <c r="I58" s="137"/>
      <c r="J58" s="137">
        <f>'将来負担比率（分子）の構造'!K$50</f>
        <v>8275</v>
      </c>
      <c r="K58" s="137"/>
      <c r="L58" s="137"/>
      <c r="M58" s="137">
        <f>'将来負担比率（分子）の構造'!L$50</f>
        <v>9043</v>
      </c>
      <c r="N58" s="137"/>
      <c r="O58" s="137"/>
      <c r="P58" s="137">
        <f>'将来負担比率（分子）の構造'!M$50</f>
        <v>9536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4764</v>
      </c>
      <c r="C62" s="137"/>
      <c r="D62" s="137"/>
      <c r="E62" s="137">
        <f>'将来負担比率（分子）の構造'!J$45</f>
        <v>4661</v>
      </c>
      <c r="F62" s="137"/>
      <c r="G62" s="137"/>
      <c r="H62" s="137">
        <f>'将来負担比率（分子）の構造'!K$45</f>
        <v>4505</v>
      </c>
      <c r="I62" s="137"/>
      <c r="J62" s="137"/>
      <c r="K62" s="137">
        <f>'将来負担比率（分子）の構造'!L$45</f>
        <v>4197</v>
      </c>
      <c r="L62" s="137"/>
      <c r="M62" s="137"/>
      <c r="N62" s="137">
        <f>'将来負担比率（分子）の構造'!M$45</f>
        <v>3933</v>
      </c>
      <c r="O62" s="137"/>
      <c r="P62" s="137"/>
    </row>
    <row r="63" spans="1:16">
      <c r="A63" s="137" t="s">
        <v>28</v>
      </c>
      <c r="B63" s="137">
        <f>'将来負担比率（分子）の構造'!I$44</f>
        <v>650</v>
      </c>
      <c r="C63" s="137"/>
      <c r="D63" s="137"/>
      <c r="E63" s="137">
        <f>'将来負担比率（分子）の構造'!J$44</f>
        <v>624</v>
      </c>
      <c r="F63" s="137"/>
      <c r="G63" s="137"/>
      <c r="H63" s="137">
        <f>'将来負担比率（分子）の構造'!K$44</f>
        <v>585</v>
      </c>
      <c r="I63" s="137"/>
      <c r="J63" s="137"/>
      <c r="K63" s="137">
        <f>'将来負担比率（分子）の構造'!L$44</f>
        <v>540</v>
      </c>
      <c r="L63" s="137"/>
      <c r="M63" s="137"/>
      <c r="N63" s="137">
        <f>'将来負担比率（分子）の構造'!M$44</f>
        <v>468</v>
      </c>
      <c r="O63" s="137"/>
      <c r="P63" s="137"/>
    </row>
    <row r="64" spans="1:16">
      <c r="A64" s="137" t="s">
        <v>27</v>
      </c>
      <c r="B64" s="137">
        <f>'将来負担比率（分子）の構造'!I$43</f>
        <v>12155</v>
      </c>
      <c r="C64" s="137"/>
      <c r="D64" s="137"/>
      <c r="E64" s="137">
        <f>'将来負担比率（分子）の構造'!J$43</f>
        <v>11873</v>
      </c>
      <c r="F64" s="137"/>
      <c r="G64" s="137"/>
      <c r="H64" s="137">
        <f>'将来負担比率（分子）の構造'!K$43</f>
        <v>11619</v>
      </c>
      <c r="I64" s="137"/>
      <c r="J64" s="137"/>
      <c r="K64" s="137">
        <f>'将来負担比率（分子）の構造'!L$43</f>
        <v>11017</v>
      </c>
      <c r="L64" s="137"/>
      <c r="M64" s="137"/>
      <c r="N64" s="137">
        <f>'将来負担比率（分子）の構造'!M$43</f>
        <v>10247</v>
      </c>
      <c r="O64" s="137"/>
      <c r="P64" s="137"/>
    </row>
    <row r="65" spans="1:16">
      <c r="A65" s="137" t="s">
        <v>26</v>
      </c>
      <c r="B65" s="137">
        <f>'将来負担比率（分子）の構造'!I$42</f>
        <v>1058</v>
      </c>
      <c r="C65" s="137"/>
      <c r="D65" s="137"/>
      <c r="E65" s="137">
        <f>'将来負担比率（分子）の構造'!J$42</f>
        <v>930</v>
      </c>
      <c r="F65" s="137"/>
      <c r="G65" s="137"/>
      <c r="H65" s="137">
        <f>'将来負担比率（分子）の構造'!K$42</f>
        <v>846</v>
      </c>
      <c r="I65" s="137"/>
      <c r="J65" s="137"/>
      <c r="K65" s="137">
        <f>'将来負担比率（分子）の構造'!L$42</f>
        <v>786</v>
      </c>
      <c r="L65" s="137"/>
      <c r="M65" s="137"/>
      <c r="N65" s="137">
        <f>'将来負担比率（分子）の構造'!M$42</f>
        <v>699</v>
      </c>
      <c r="O65" s="137"/>
      <c r="P65" s="137"/>
    </row>
    <row r="66" spans="1:16">
      <c r="A66" s="137" t="s">
        <v>25</v>
      </c>
      <c r="B66" s="137">
        <f>'将来負担比率（分子）の構造'!I$41</f>
        <v>30117</v>
      </c>
      <c r="C66" s="137"/>
      <c r="D66" s="137"/>
      <c r="E66" s="137">
        <f>'将来負担比率（分子）の構造'!J$41</f>
        <v>29923</v>
      </c>
      <c r="F66" s="137"/>
      <c r="G66" s="137"/>
      <c r="H66" s="137">
        <f>'将来負担比率（分子）の構造'!K$41</f>
        <v>30223</v>
      </c>
      <c r="I66" s="137"/>
      <c r="J66" s="137"/>
      <c r="K66" s="137">
        <f>'将来負担比率（分子）の構造'!L$41</f>
        <v>30016</v>
      </c>
      <c r="L66" s="137"/>
      <c r="M66" s="137"/>
      <c r="N66" s="137">
        <f>'将来負担比率（分子）の構造'!M$41</f>
        <v>29499</v>
      </c>
      <c r="O66" s="137"/>
      <c r="P66" s="137"/>
    </row>
    <row r="67" spans="1:16">
      <c r="A67" s="137" t="s">
        <v>63</v>
      </c>
      <c r="B67" s="137" t="e">
        <f>NA()</f>
        <v>#N/A</v>
      </c>
      <c r="C67" s="137">
        <f>IF(ISNUMBER('将来負担比率（分子）の構造'!I$53), IF('将来負担比率（分子）の構造'!I$53 &lt; 0, 0, '将来負担比率（分子）の構造'!I$53), NA())</f>
        <v>9762</v>
      </c>
      <c r="D67" s="137" t="e">
        <f>NA()</f>
        <v>#N/A</v>
      </c>
      <c r="E67" s="137" t="e">
        <f>NA()</f>
        <v>#N/A</v>
      </c>
      <c r="F67" s="137">
        <f>IF(ISNUMBER('将来負担比率（分子）の構造'!J$53), IF('将来負担比率（分子）の構造'!J$53 &lt; 0, 0, '将来負担比率（分子）の構造'!J$53), NA())</f>
        <v>9301</v>
      </c>
      <c r="G67" s="137" t="e">
        <f>NA()</f>
        <v>#N/A</v>
      </c>
      <c r="H67" s="137" t="e">
        <f>NA()</f>
        <v>#N/A</v>
      </c>
      <c r="I67" s="137">
        <f>IF(ISNUMBER('将来負担比率（分子）の構造'!K$53), IF('将来負担比率（分子）の構造'!K$53 &lt; 0, 0, '将来負担比率（分子）の構造'!K$53), NA())</f>
        <v>8223</v>
      </c>
      <c r="J67" s="137" t="e">
        <f>NA()</f>
        <v>#N/A</v>
      </c>
      <c r="K67" s="137" t="e">
        <f>NA()</f>
        <v>#N/A</v>
      </c>
      <c r="L67" s="137">
        <f>IF(ISNUMBER('将来負担比率（分子）の構造'!L$53), IF('将来負担比率（分子）の構造'!L$53 &lt; 0, 0, '将来負担比率（分子）の構造'!L$53), NA())</f>
        <v>5979</v>
      </c>
      <c r="M67" s="137" t="e">
        <f>NA()</f>
        <v>#N/A</v>
      </c>
      <c r="N67" s="137" t="e">
        <f>NA()</f>
        <v>#N/A</v>
      </c>
      <c r="O67" s="137">
        <f>IF(ISNUMBER('将来負担比率（分子）の構造'!M$53), IF('将来負担比率（分子）の構造'!M$53 &lt; 0, 0, '将来負担比率（分子）の構造'!M$53), NA())</f>
        <v>5028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AV48" sqref="AV4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8276807</v>
      </c>
      <c r="S5" s="671"/>
      <c r="T5" s="671"/>
      <c r="U5" s="671"/>
      <c r="V5" s="671"/>
      <c r="W5" s="671"/>
      <c r="X5" s="671"/>
      <c r="Y5" s="718"/>
      <c r="Z5" s="731">
        <v>29.5</v>
      </c>
      <c r="AA5" s="731"/>
      <c r="AB5" s="731"/>
      <c r="AC5" s="731"/>
      <c r="AD5" s="732">
        <v>7848371</v>
      </c>
      <c r="AE5" s="732"/>
      <c r="AF5" s="732"/>
      <c r="AG5" s="732"/>
      <c r="AH5" s="732"/>
      <c r="AI5" s="732"/>
      <c r="AJ5" s="732"/>
      <c r="AK5" s="732"/>
      <c r="AL5" s="719">
        <v>51.8</v>
      </c>
      <c r="AM5" s="688"/>
      <c r="AN5" s="688"/>
      <c r="AO5" s="720"/>
      <c r="AP5" s="707" t="s">
        <v>211</v>
      </c>
      <c r="AQ5" s="708"/>
      <c r="AR5" s="708"/>
      <c r="AS5" s="708"/>
      <c r="AT5" s="708"/>
      <c r="AU5" s="708"/>
      <c r="AV5" s="708"/>
      <c r="AW5" s="708"/>
      <c r="AX5" s="708"/>
      <c r="AY5" s="708"/>
      <c r="AZ5" s="708"/>
      <c r="BA5" s="708"/>
      <c r="BB5" s="708"/>
      <c r="BC5" s="708"/>
      <c r="BD5" s="708"/>
      <c r="BE5" s="708"/>
      <c r="BF5" s="709"/>
      <c r="BG5" s="620">
        <v>7827980</v>
      </c>
      <c r="BH5" s="621"/>
      <c r="BI5" s="621"/>
      <c r="BJ5" s="621"/>
      <c r="BK5" s="621"/>
      <c r="BL5" s="621"/>
      <c r="BM5" s="621"/>
      <c r="BN5" s="622"/>
      <c r="BO5" s="673">
        <v>94.6</v>
      </c>
      <c r="BP5" s="673"/>
      <c r="BQ5" s="673"/>
      <c r="BR5" s="673"/>
      <c r="BS5" s="674">
        <v>66885</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278535</v>
      </c>
      <c r="S6" s="621"/>
      <c r="T6" s="621"/>
      <c r="U6" s="621"/>
      <c r="V6" s="621"/>
      <c r="W6" s="621"/>
      <c r="X6" s="621"/>
      <c r="Y6" s="622"/>
      <c r="Z6" s="673">
        <v>1</v>
      </c>
      <c r="AA6" s="673"/>
      <c r="AB6" s="673"/>
      <c r="AC6" s="673"/>
      <c r="AD6" s="674">
        <v>278535</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7827980</v>
      </c>
      <c r="BH6" s="621"/>
      <c r="BI6" s="621"/>
      <c r="BJ6" s="621"/>
      <c r="BK6" s="621"/>
      <c r="BL6" s="621"/>
      <c r="BM6" s="621"/>
      <c r="BN6" s="622"/>
      <c r="BO6" s="673">
        <v>94.6</v>
      </c>
      <c r="BP6" s="673"/>
      <c r="BQ6" s="673"/>
      <c r="BR6" s="673"/>
      <c r="BS6" s="674">
        <v>66885</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279909</v>
      </c>
      <c r="CS6" s="621"/>
      <c r="CT6" s="621"/>
      <c r="CU6" s="621"/>
      <c r="CV6" s="621"/>
      <c r="CW6" s="621"/>
      <c r="CX6" s="621"/>
      <c r="CY6" s="622"/>
      <c r="CZ6" s="673">
        <v>1</v>
      </c>
      <c r="DA6" s="673"/>
      <c r="DB6" s="673"/>
      <c r="DC6" s="673"/>
      <c r="DD6" s="626" t="s">
        <v>218</v>
      </c>
      <c r="DE6" s="621"/>
      <c r="DF6" s="621"/>
      <c r="DG6" s="621"/>
      <c r="DH6" s="621"/>
      <c r="DI6" s="621"/>
      <c r="DJ6" s="621"/>
      <c r="DK6" s="621"/>
      <c r="DL6" s="621"/>
      <c r="DM6" s="621"/>
      <c r="DN6" s="621"/>
      <c r="DO6" s="621"/>
      <c r="DP6" s="622"/>
      <c r="DQ6" s="626">
        <v>279909</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9173</v>
      </c>
      <c r="S7" s="621"/>
      <c r="T7" s="621"/>
      <c r="U7" s="621"/>
      <c r="V7" s="621"/>
      <c r="W7" s="621"/>
      <c r="X7" s="621"/>
      <c r="Y7" s="622"/>
      <c r="Z7" s="673">
        <v>0</v>
      </c>
      <c r="AA7" s="673"/>
      <c r="AB7" s="673"/>
      <c r="AC7" s="673"/>
      <c r="AD7" s="674">
        <v>9173</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3462437</v>
      </c>
      <c r="BH7" s="621"/>
      <c r="BI7" s="621"/>
      <c r="BJ7" s="621"/>
      <c r="BK7" s="621"/>
      <c r="BL7" s="621"/>
      <c r="BM7" s="621"/>
      <c r="BN7" s="622"/>
      <c r="BO7" s="673">
        <v>41.8</v>
      </c>
      <c r="BP7" s="673"/>
      <c r="BQ7" s="673"/>
      <c r="BR7" s="673"/>
      <c r="BS7" s="674">
        <v>66885</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3845345</v>
      </c>
      <c r="CS7" s="621"/>
      <c r="CT7" s="621"/>
      <c r="CU7" s="621"/>
      <c r="CV7" s="621"/>
      <c r="CW7" s="621"/>
      <c r="CX7" s="621"/>
      <c r="CY7" s="622"/>
      <c r="CZ7" s="673">
        <v>14.1</v>
      </c>
      <c r="DA7" s="673"/>
      <c r="DB7" s="673"/>
      <c r="DC7" s="673"/>
      <c r="DD7" s="626">
        <v>123212</v>
      </c>
      <c r="DE7" s="621"/>
      <c r="DF7" s="621"/>
      <c r="DG7" s="621"/>
      <c r="DH7" s="621"/>
      <c r="DI7" s="621"/>
      <c r="DJ7" s="621"/>
      <c r="DK7" s="621"/>
      <c r="DL7" s="621"/>
      <c r="DM7" s="621"/>
      <c r="DN7" s="621"/>
      <c r="DO7" s="621"/>
      <c r="DP7" s="622"/>
      <c r="DQ7" s="626">
        <v>3322556</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32800</v>
      </c>
      <c r="S8" s="621"/>
      <c r="T8" s="621"/>
      <c r="U8" s="621"/>
      <c r="V8" s="621"/>
      <c r="W8" s="621"/>
      <c r="X8" s="621"/>
      <c r="Y8" s="622"/>
      <c r="Z8" s="673">
        <v>0.1</v>
      </c>
      <c r="AA8" s="673"/>
      <c r="AB8" s="673"/>
      <c r="AC8" s="673"/>
      <c r="AD8" s="674">
        <v>32800</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116538</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9231955</v>
      </c>
      <c r="CS8" s="621"/>
      <c r="CT8" s="621"/>
      <c r="CU8" s="621"/>
      <c r="CV8" s="621"/>
      <c r="CW8" s="621"/>
      <c r="CX8" s="621"/>
      <c r="CY8" s="622"/>
      <c r="CZ8" s="673">
        <v>33.799999999999997</v>
      </c>
      <c r="DA8" s="673"/>
      <c r="DB8" s="673"/>
      <c r="DC8" s="673"/>
      <c r="DD8" s="626">
        <v>307690</v>
      </c>
      <c r="DE8" s="621"/>
      <c r="DF8" s="621"/>
      <c r="DG8" s="621"/>
      <c r="DH8" s="621"/>
      <c r="DI8" s="621"/>
      <c r="DJ8" s="621"/>
      <c r="DK8" s="621"/>
      <c r="DL8" s="621"/>
      <c r="DM8" s="621"/>
      <c r="DN8" s="621"/>
      <c r="DO8" s="621"/>
      <c r="DP8" s="622"/>
      <c r="DQ8" s="626">
        <v>4295268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21640</v>
      </c>
      <c r="S9" s="621"/>
      <c r="T9" s="621"/>
      <c r="U9" s="621"/>
      <c r="V9" s="621"/>
      <c r="W9" s="621"/>
      <c r="X9" s="621"/>
      <c r="Y9" s="622"/>
      <c r="Z9" s="673">
        <v>0.1</v>
      </c>
      <c r="AA9" s="673"/>
      <c r="AB9" s="673"/>
      <c r="AC9" s="673"/>
      <c r="AD9" s="674">
        <v>21640</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2857900</v>
      </c>
      <c r="BH9" s="621"/>
      <c r="BI9" s="621"/>
      <c r="BJ9" s="621"/>
      <c r="BK9" s="621"/>
      <c r="BL9" s="621"/>
      <c r="BM9" s="621"/>
      <c r="BN9" s="622"/>
      <c r="BO9" s="673">
        <v>34.5</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2585956</v>
      </c>
      <c r="CS9" s="621"/>
      <c r="CT9" s="621"/>
      <c r="CU9" s="621"/>
      <c r="CV9" s="621"/>
      <c r="CW9" s="621"/>
      <c r="CX9" s="621"/>
      <c r="CY9" s="622"/>
      <c r="CZ9" s="673">
        <v>9.5</v>
      </c>
      <c r="DA9" s="673"/>
      <c r="DB9" s="673"/>
      <c r="DC9" s="673"/>
      <c r="DD9" s="626">
        <v>768005</v>
      </c>
      <c r="DE9" s="621"/>
      <c r="DF9" s="621"/>
      <c r="DG9" s="621"/>
      <c r="DH9" s="621"/>
      <c r="DI9" s="621"/>
      <c r="DJ9" s="621"/>
      <c r="DK9" s="621"/>
      <c r="DL9" s="621"/>
      <c r="DM9" s="621"/>
      <c r="DN9" s="621"/>
      <c r="DO9" s="621"/>
      <c r="DP9" s="622"/>
      <c r="DQ9" s="626">
        <v>1749841</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1073324</v>
      </c>
      <c r="S10" s="621"/>
      <c r="T10" s="621"/>
      <c r="U10" s="621"/>
      <c r="V10" s="621"/>
      <c r="W10" s="621"/>
      <c r="X10" s="621"/>
      <c r="Y10" s="622"/>
      <c r="Z10" s="673">
        <v>3.8</v>
      </c>
      <c r="AA10" s="673"/>
      <c r="AB10" s="673"/>
      <c r="AC10" s="673"/>
      <c r="AD10" s="674">
        <v>1073324</v>
      </c>
      <c r="AE10" s="674"/>
      <c r="AF10" s="674"/>
      <c r="AG10" s="674"/>
      <c r="AH10" s="674"/>
      <c r="AI10" s="674"/>
      <c r="AJ10" s="674"/>
      <c r="AK10" s="674"/>
      <c r="AL10" s="643">
        <v>7.1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150244</v>
      </c>
      <c r="BH10" s="621"/>
      <c r="BI10" s="621"/>
      <c r="BJ10" s="621"/>
      <c r="BK10" s="621"/>
      <c r="BL10" s="621"/>
      <c r="BM10" s="621"/>
      <c r="BN10" s="622"/>
      <c r="BO10" s="673">
        <v>1.8</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81009</v>
      </c>
      <c r="CS10" s="621"/>
      <c r="CT10" s="621"/>
      <c r="CU10" s="621"/>
      <c r="CV10" s="621"/>
      <c r="CW10" s="621"/>
      <c r="CX10" s="621"/>
      <c r="CY10" s="622"/>
      <c r="CZ10" s="673">
        <v>0.3</v>
      </c>
      <c r="DA10" s="673"/>
      <c r="DB10" s="673"/>
      <c r="DC10" s="673"/>
      <c r="DD10" s="626" t="s">
        <v>113</v>
      </c>
      <c r="DE10" s="621"/>
      <c r="DF10" s="621"/>
      <c r="DG10" s="621"/>
      <c r="DH10" s="621"/>
      <c r="DI10" s="621"/>
      <c r="DJ10" s="621"/>
      <c r="DK10" s="621"/>
      <c r="DL10" s="621"/>
      <c r="DM10" s="621"/>
      <c r="DN10" s="621"/>
      <c r="DO10" s="621"/>
      <c r="DP10" s="622"/>
      <c r="DQ10" s="626">
        <v>30696</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57780</v>
      </c>
      <c r="S11" s="621"/>
      <c r="T11" s="621"/>
      <c r="U11" s="621"/>
      <c r="V11" s="621"/>
      <c r="W11" s="621"/>
      <c r="X11" s="621"/>
      <c r="Y11" s="622"/>
      <c r="Z11" s="673">
        <v>0.2</v>
      </c>
      <c r="AA11" s="673"/>
      <c r="AB11" s="673"/>
      <c r="AC11" s="673"/>
      <c r="AD11" s="674">
        <v>57780</v>
      </c>
      <c r="AE11" s="674"/>
      <c r="AF11" s="674"/>
      <c r="AG11" s="674"/>
      <c r="AH11" s="674"/>
      <c r="AI11" s="674"/>
      <c r="AJ11" s="674"/>
      <c r="AK11" s="674"/>
      <c r="AL11" s="643">
        <v>0.4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337755</v>
      </c>
      <c r="BH11" s="621"/>
      <c r="BI11" s="621"/>
      <c r="BJ11" s="621"/>
      <c r="BK11" s="621"/>
      <c r="BL11" s="621"/>
      <c r="BM11" s="621"/>
      <c r="BN11" s="622"/>
      <c r="BO11" s="673">
        <v>4.0999999999999996</v>
      </c>
      <c r="BP11" s="673"/>
      <c r="BQ11" s="673"/>
      <c r="BR11" s="673"/>
      <c r="BS11" s="626">
        <v>66885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1104483</v>
      </c>
      <c r="CS11" s="621"/>
      <c r="CT11" s="621"/>
      <c r="CU11" s="621"/>
      <c r="CV11" s="621"/>
      <c r="CW11" s="621"/>
      <c r="CX11" s="621"/>
      <c r="CY11" s="622"/>
      <c r="CZ11" s="673">
        <v>4</v>
      </c>
      <c r="DA11" s="673"/>
      <c r="DB11" s="673"/>
      <c r="DC11" s="673"/>
      <c r="DD11" s="626">
        <v>87720</v>
      </c>
      <c r="DE11" s="621"/>
      <c r="DF11" s="621"/>
      <c r="DG11" s="621"/>
      <c r="DH11" s="621"/>
      <c r="DI11" s="621"/>
      <c r="DJ11" s="621"/>
      <c r="DK11" s="621"/>
      <c r="DL11" s="621"/>
      <c r="DM11" s="621"/>
      <c r="DN11" s="621"/>
      <c r="DO11" s="621"/>
      <c r="DP11" s="622"/>
      <c r="DQ11" s="626">
        <v>655871</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3774038</v>
      </c>
      <c r="BH12" s="621"/>
      <c r="BI12" s="621"/>
      <c r="BJ12" s="621"/>
      <c r="BK12" s="621"/>
      <c r="BL12" s="621"/>
      <c r="BM12" s="621"/>
      <c r="BN12" s="622"/>
      <c r="BO12" s="673">
        <v>45.6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903997</v>
      </c>
      <c r="CS12" s="621"/>
      <c r="CT12" s="621"/>
      <c r="CU12" s="621"/>
      <c r="CV12" s="621"/>
      <c r="CW12" s="621"/>
      <c r="CX12" s="621"/>
      <c r="CY12" s="622"/>
      <c r="CZ12" s="673">
        <v>3.3</v>
      </c>
      <c r="DA12" s="673"/>
      <c r="DB12" s="673"/>
      <c r="DC12" s="673"/>
      <c r="DD12" s="626">
        <v>1026</v>
      </c>
      <c r="DE12" s="621"/>
      <c r="DF12" s="621"/>
      <c r="DG12" s="621"/>
      <c r="DH12" s="621"/>
      <c r="DI12" s="621"/>
      <c r="DJ12" s="621"/>
      <c r="DK12" s="621"/>
      <c r="DL12" s="621"/>
      <c r="DM12" s="621"/>
      <c r="DN12" s="621"/>
      <c r="DO12" s="621"/>
      <c r="DP12" s="622"/>
      <c r="DQ12" s="626">
        <v>396585</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57368</v>
      </c>
      <c r="S13" s="621"/>
      <c r="T13" s="621"/>
      <c r="U13" s="621"/>
      <c r="V13" s="621"/>
      <c r="W13" s="621"/>
      <c r="X13" s="621"/>
      <c r="Y13" s="622"/>
      <c r="Z13" s="673">
        <v>0.2</v>
      </c>
      <c r="AA13" s="673"/>
      <c r="AB13" s="673"/>
      <c r="AC13" s="673"/>
      <c r="AD13" s="674">
        <v>57368</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3752867</v>
      </c>
      <c r="BH13" s="621"/>
      <c r="BI13" s="621"/>
      <c r="BJ13" s="621"/>
      <c r="BK13" s="621"/>
      <c r="BL13" s="621"/>
      <c r="BM13" s="621"/>
      <c r="BN13" s="622"/>
      <c r="BO13" s="673">
        <v>45.3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1954212</v>
      </c>
      <c r="CS13" s="621"/>
      <c r="CT13" s="621"/>
      <c r="CU13" s="621"/>
      <c r="CV13" s="621"/>
      <c r="CW13" s="621"/>
      <c r="CX13" s="621"/>
      <c r="CY13" s="622"/>
      <c r="CZ13" s="673">
        <v>7.2</v>
      </c>
      <c r="DA13" s="673"/>
      <c r="DB13" s="673"/>
      <c r="DC13" s="673"/>
      <c r="DD13" s="626">
        <v>735386</v>
      </c>
      <c r="DE13" s="621"/>
      <c r="DF13" s="621"/>
      <c r="DG13" s="621"/>
      <c r="DH13" s="621"/>
      <c r="DI13" s="621"/>
      <c r="DJ13" s="621"/>
      <c r="DK13" s="621"/>
      <c r="DL13" s="621"/>
      <c r="DM13" s="621"/>
      <c r="DN13" s="621"/>
      <c r="DO13" s="621"/>
      <c r="DP13" s="622"/>
      <c r="DQ13" s="626">
        <v>1416542</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212312</v>
      </c>
      <c r="BH14" s="621"/>
      <c r="BI14" s="621"/>
      <c r="BJ14" s="621"/>
      <c r="BK14" s="621"/>
      <c r="BL14" s="621"/>
      <c r="BM14" s="621"/>
      <c r="BN14" s="622"/>
      <c r="BO14" s="673">
        <v>2.6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937193</v>
      </c>
      <c r="CS14" s="621"/>
      <c r="CT14" s="621"/>
      <c r="CU14" s="621"/>
      <c r="CV14" s="621"/>
      <c r="CW14" s="621"/>
      <c r="CX14" s="621"/>
      <c r="CY14" s="622"/>
      <c r="CZ14" s="673">
        <v>3.4</v>
      </c>
      <c r="DA14" s="673"/>
      <c r="DB14" s="673"/>
      <c r="DC14" s="673"/>
      <c r="DD14" s="626">
        <v>46583</v>
      </c>
      <c r="DE14" s="621"/>
      <c r="DF14" s="621"/>
      <c r="DG14" s="621"/>
      <c r="DH14" s="621"/>
      <c r="DI14" s="621"/>
      <c r="DJ14" s="621"/>
      <c r="DK14" s="621"/>
      <c r="DL14" s="621"/>
      <c r="DM14" s="621"/>
      <c r="DN14" s="621"/>
      <c r="DO14" s="621"/>
      <c r="DP14" s="622"/>
      <c r="DQ14" s="626">
        <v>921022</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50499</v>
      </c>
      <c r="S15" s="621"/>
      <c r="T15" s="621"/>
      <c r="U15" s="621"/>
      <c r="V15" s="621"/>
      <c r="W15" s="621"/>
      <c r="X15" s="621"/>
      <c r="Y15" s="622"/>
      <c r="Z15" s="673">
        <v>0.2</v>
      </c>
      <c r="AA15" s="673"/>
      <c r="AB15" s="673"/>
      <c r="AC15" s="673"/>
      <c r="AD15" s="674">
        <v>50499</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379193</v>
      </c>
      <c r="BH15" s="621"/>
      <c r="BI15" s="621"/>
      <c r="BJ15" s="621"/>
      <c r="BK15" s="621"/>
      <c r="BL15" s="621"/>
      <c r="BM15" s="621"/>
      <c r="BN15" s="622"/>
      <c r="BO15" s="673">
        <v>4.5999999999999996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3186009</v>
      </c>
      <c r="CS15" s="621"/>
      <c r="CT15" s="621"/>
      <c r="CU15" s="621"/>
      <c r="CV15" s="621"/>
      <c r="CW15" s="621"/>
      <c r="CX15" s="621"/>
      <c r="CY15" s="622"/>
      <c r="CZ15" s="673">
        <v>11.7</v>
      </c>
      <c r="DA15" s="673"/>
      <c r="DB15" s="673"/>
      <c r="DC15" s="673"/>
      <c r="DD15" s="626">
        <v>527563</v>
      </c>
      <c r="DE15" s="621"/>
      <c r="DF15" s="621"/>
      <c r="DG15" s="621"/>
      <c r="DH15" s="621"/>
      <c r="DI15" s="621"/>
      <c r="DJ15" s="621"/>
      <c r="DK15" s="621"/>
      <c r="DL15" s="621"/>
      <c r="DM15" s="621"/>
      <c r="DN15" s="621"/>
      <c r="DO15" s="621"/>
      <c r="DP15" s="622"/>
      <c r="DQ15" s="626">
        <v>2669956</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6546306</v>
      </c>
      <c r="S16" s="621"/>
      <c r="T16" s="621"/>
      <c r="U16" s="621"/>
      <c r="V16" s="621"/>
      <c r="W16" s="621"/>
      <c r="X16" s="621"/>
      <c r="Y16" s="622"/>
      <c r="Z16" s="673">
        <v>23.4</v>
      </c>
      <c r="AA16" s="673"/>
      <c r="AB16" s="673"/>
      <c r="AC16" s="673"/>
      <c r="AD16" s="674">
        <v>5679850</v>
      </c>
      <c r="AE16" s="674"/>
      <c r="AF16" s="674"/>
      <c r="AG16" s="674"/>
      <c r="AH16" s="674"/>
      <c r="AI16" s="674"/>
      <c r="AJ16" s="674"/>
      <c r="AK16" s="674"/>
      <c r="AL16" s="643">
        <v>37.5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117656</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100876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5679850</v>
      </c>
      <c r="S17" s="621"/>
      <c r="T17" s="621"/>
      <c r="U17" s="621"/>
      <c r="V17" s="621"/>
      <c r="W17" s="621"/>
      <c r="X17" s="621"/>
      <c r="Y17" s="622"/>
      <c r="Z17" s="673">
        <v>20.3</v>
      </c>
      <c r="AA17" s="673"/>
      <c r="AB17" s="673"/>
      <c r="AC17" s="673"/>
      <c r="AD17" s="674">
        <v>5679850</v>
      </c>
      <c r="AE17" s="674"/>
      <c r="AF17" s="674"/>
      <c r="AG17" s="674"/>
      <c r="AH17" s="674"/>
      <c r="AI17" s="674"/>
      <c r="AJ17" s="674"/>
      <c r="AK17" s="674"/>
      <c r="AL17" s="643">
        <v>37.5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3090632</v>
      </c>
      <c r="CS17" s="621"/>
      <c r="CT17" s="621"/>
      <c r="CU17" s="621"/>
      <c r="CV17" s="621"/>
      <c r="CW17" s="621"/>
      <c r="CX17" s="621"/>
      <c r="CY17" s="622"/>
      <c r="CZ17" s="673">
        <v>11.3</v>
      </c>
      <c r="DA17" s="673"/>
      <c r="DB17" s="673"/>
      <c r="DC17" s="673"/>
      <c r="DD17" s="626" t="s">
        <v>113</v>
      </c>
      <c r="DE17" s="621"/>
      <c r="DF17" s="621"/>
      <c r="DG17" s="621"/>
      <c r="DH17" s="621"/>
      <c r="DI17" s="621"/>
      <c r="DJ17" s="621"/>
      <c r="DK17" s="621"/>
      <c r="DL17" s="621"/>
      <c r="DM17" s="621"/>
      <c r="DN17" s="621"/>
      <c r="DO17" s="621"/>
      <c r="DP17" s="622"/>
      <c r="DQ17" s="626">
        <v>3035872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866456</v>
      </c>
      <c r="S18" s="621"/>
      <c r="T18" s="621"/>
      <c r="U18" s="621"/>
      <c r="V18" s="621"/>
      <c r="W18" s="621"/>
      <c r="X18" s="621"/>
      <c r="Y18" s="622"/>
      <c r="Z18" s="673">
        <v>3.1</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448827</v>
      </c>
      <c r="BH19" s="621"/>
      <c r="BI19" s="621"/>
      <c r="BJ19" s="621"/>
      <c r="BK19" s="621"/>
      <c r="BL19" s="621"/>
      <c r="BM19" s="621"/>
      <c r="BN19" s="622"/>
      <c r="BO19" s="673">
        <v>5.4</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16404232</v>
      </c>
      <c r="S20" s="621"/>
      <c r="T20" s="621"/>
      <c r="U20" s="621"/>
      <c r="V20" s="621"/>
      <c r="W20" s="621"/>
      <c r="X20" s="621"/>
      <c r="Y20" s="622"/>
      <c r="Z20" s="673">
        <v>58.5</v>
      </c>
      <c r="AA20" s="673"/>
      <c r="AB20" s="673"/>
      <c r="AC20" s="673"/>
      <c r="AD20" s="674">
        <v>15109340</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448827</v>
      </c>
      <c r="BH20" s="621"/>
      <c r="BI20" s="621"/>
      <c r="BJ20" s="621"/>
      <c r="BK20" s="621"/>
      <c r="BL20" s="621"/>
      <c r="BM20" s="621"/>
      <c r="BN20" s="622"/>
      <c r="BO20" s="673">
        <v>5.4</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27318356</v>
      </c>
      <c r="CS20" s="621"/>
      <c r="CT20" s="621"/>
      <c r="CU20" s="621"/>
      <c r="CV20" s="621"/>
      <c r="CW20" s="621"/>
      <c r="CX20" s="621"/>
      <c r="CY20" s="622"/>
      <c r="CZ20" s="673">
        <v>100</v>
      </c>
      <c r="DA20" s="673"/>
      <c r="DB20" s="673"/>
      <c r="DC20" s="673"/>
      <c r="DD20" s="626">
        <v>2597185</v>
      </c>
      <c r="DE20" s="621"/>
      <c r="DF20" s="621"/>
      <c r="DG20" s="621"/>
      <c r="DH20" s="621"/>
      <c r="DI20" s="621"/>
      <c r="DJ20" s="621"/>
      <c r="DK20" s="621"/>
      <c r="DL20" s="621"/>
      <c r="DM20" s="621"/>
      <c r="DN20" s="621"/>
      <c r="DO20" s="621"/>
      <c r="DP20" s="622"/>
      <c r="DQ20" s="626">
        <v>18874994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11261</v>
      </c>
      <c r="S21" s="621"/>
      <c r="T21" s="621"/>
      <c r="U21" s="621"/>
      <c r="V21" s="621"/>
      <c r="W21" s="621"/>
      <c r="X21" s="621"/>
      <c r="Y21" s="622"/>
      <c r="Z21" s="673">
        <v>0</v>
      </c>
      <c r="AA21" s="673"/>
      <c r="AB21" s="673"/>
      <c r="AC21" s="673"/>
      <c r="AD21" s="674">
        <v>11261</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20391</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417425</v>
      </c>
      <c r="S22" s="621"/>
      <c r="T22" s="621"/>
      <c r="U22" s="621"/>
      <c r="V22" s="621"/>
      <c r="W22" s="621"/>
      <c r="X22" s="621"/>
      <c r="Y22" s="622"/>
      <c r="Z22" s="673">
        <v>1.5</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268364</v>
      </c>
      <c r="S23" s="621"/>
      <c r="T23" s="621"/>
      <c r="U23" s="621"/>
      <c r="V23" s="621"/>
      <c r="W23" s="621"/>
      <c r="X23" s="621"/>
      <c r="Y23" s="622"/>
      <c r="Z23" s="673">
        <v>1</v>
      </c>
      <c r="AA23" s="673"/>
      <c r="AB23" s="673"/>
      <c r="AC23" s="673"/>
      <c r="AD23" s="674">
        <v>10404</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428436</v>
      </c>
      <c r="BH23" s="621"/>
      <c r="BI23" s="621"/>
      <c r="BJ23" s="621"/>
      <c r="BK23" s="621"/>
      <c r="BL23" s="621"/>
      <c r="BM23" s="621"/>
      <c r="BN23" s="622"/>
      <c r="BO23" s="673">
        <v>5.2</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125789</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13298026</v>
      </c>
      <c r="CS24" s="671"/>
      <c r="CT24" s="671"/>
      <c r="CU24" s="671"/>
      <c r="CV24" s="671"/>
      <c r="CW24" s="671"/>
      <c r="CX24" s="671"/>
      <c r="CY24" s="718"/>
      <c r="CZ24" s="722">
        <v>48.7</v>
      </c>
      <c r="DA24" s="723"/>
      <c r="DB24" s="723"/>
      <c r="DC24" s="724"/>
      <c r="DD24" s="717">
        <v>8862898</v>
      </c>
      <c r="DE24" s="671"/>
      <c r="DF24" s="671"/>
      <c r="DG24" s="671"/>
      <c r="DH24" s="671"/>
      <c r="DI24" s="671"/>
      <c r="DJ24" s="671"/>
      <c r="DK24" s="718"/>
      <c r="DL24" s="717">
        <v>8696396</v>
      </c>
      <c r="DM24" s="671"/>
      <c r="DN24" s="671"/>
      <c r="DO24" s="671"/>
      <c r="DP24" s="671"/>
      <c r="DQ24" s="671"/>
      <c r="DR24" s="671"/>
      <c r="DS24" s="671"/>
      <c r="DT24" s="671"/>
      <c r="DU24" s="671"/>
      <c r="DV24" s="718"/>
      <c r="DW24" s="719">
        <v>54.2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3362938</v>
      </c>
      <c r="S25" s="621"/>
      <c r="T25" s="621"/>
      <c r="U25" s="621"/>
      <c r="V25" s="621"/>
      <c r="W25" s="621"/>
      <c r="X25" s="621"/>
      <c r="Y25" s="622"/>
      <c r="Z25" s="673">
        <v>12</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4464222</v>
      </c>
      <c r="CS25" s="639"/>
      <c r="CT25" s="639"/>
      <c r="CU25" s="639"/>
      <c r="CV25" s="639"/>
      <c r="CW25" s="639"/>
      <c r="CX25" s="639"/>
      <c r="CY25" s="640"/>
      <c r="CZ25" s="623">
        <v>16.3</v>
      </c>
      <c r="DA25" s="641"/>
      <c r="DB25" s="641"/>
      <c r="DC25" s="642"/>
      <c r="DD25" s="626">
        <v>4041281</v>
      </c>
      <c r="DE25" s="639"/>
      <c r="DF25" s="639"/>
      <c r="DG25" s="639"/>
      <c r="DH25" s="639"/>
      <c r="DI25" s="639"/>
      <c r="DJ25" s="639"/>
      <c r="DK25" s="640"/>
      <c r="DL25" s="626">
        <v>3929062</v>
      </c>
      <c r="DM25" s="639"/>
      <c r="DN25" s="639"/>
      <c r="DO25" s="639"/>
      <c r="DP25" s="639"/>
      <c r="DQ25" s="639"/>
      <c r="DR25" s="639"/>
      <c r="DS25" s="639"/>
      <c r="DT25" s="639"/>
      <c r="DU25" s="639"/>
      <c r="DV25" s="640"/>
      <c r="DW25" s="643">
        <v>24.5</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2853051</v>
      </c>
      <c r="CS26" s="621"/>
      <c r="CT26" s="621"/>
      <c r="CU26" s="621"/>
      <c r="CV26" s="621"/>
      <c r="CW26" s="621"/>
      <c r="CX26" s="621"/>
      <c r="CY26" s="622"/>
      <c r="CZ26" s="623">
        <v>10.4</v>
      </c>
      <c r="DA26" s="641"/>
      <c r="DB26" s="641"/>
      <c r="DC26" s="642"/>
      <c r="DD26" s="626">
        <v>2478756</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1694655</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8276807</v>
      </c>
      <c r="BH27" s="621"/>
      <c r="BI27" s="621"/>
      <c r="BJ27" s="621"/>
      <c r="BK27" s="621"/>
      <c r="BL27" s="621"/>
      <c r="BM27" s="621"/>
      <c r="BN27" s="622"/>
      <c r="BO27" s="673">
        <v>100</v>
      </c>
      <c r="BP27" s="673"/>
      <c r="BQ27" s="673"/>
      <c r="BR27" s="673"/>
      <c r="BS27" s="626">
        <v>66885</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5743172</v>
      </c>
      <c r="CS27" s="639"/>
      <c r="CT27" s="639"/>
      <c r="CU27" s="639"/>
      <c r="CV27" s="639"/>
      <c r="CW27" s="639"/>
      <c r="CX27" s="639"/>
      <c r="CY27" s="640"/>
      <c r="CZ27" s="623">
        <v>21</v>
      </c>
      <c r="DA27" s="641"/>
      <c r="DB27" s="641"/>
      <c r="DC27" s="642"/>
      <c r="DD27" s="626">
        <v>1785745</v>
      </c>
      <c r="DE27" s="639"/>
      <c r="DF27" s="639"/>
      <c r="DG27" s="639"/>
      <c r="DH27" s="639"/>
      <c r="DI27" s="639"/>
      <c r="DJ27" s="639"/>
      <c r="DK27" s="640"/>
      <c r="DL27" s="626">
        <v>1731462</v>
      </c>
      <c r="DM27" s="639"/>
      <c r="DN27" s="639"/>
      <c r="DO27" s="639"/>
      <c r="DP27" s="639"/>
      <c r="DQ27" s="639"/>
      <c r="DR27" s="639"/>
      <c r="DS27" s="639"/>
      <c r="DT27" s="639"/>
      <c r="DU27" s="639"/>
      <c r="DV27" s="640"/>
      <c r="DW27" s="643">
        <v>10.8</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548084</v>
      </c>
      <c r="S28" s="621"/>
      <c r="T28" s="621"/>
      <c r="U28" s="621"/>
      <c r="V28" s="621"/>
      <c r="W28" s="621"/>
      <c r="X28" s="621"/>
      <c r="Y28" s="622"/>
      <c r="Z28" s="673">
        <v>2</v>
      </c>
      <c r="AA28" s="673"/>
      <c r="AB28" s="673"/>
      <c r="AC28" s="673"/>
      <c r="AD28" s="674">
        <v>5385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3090632</v>
      </c>
      <c r="CS28" s="621"/>
      <c r="CT28" s="621"/>
      <c r="CU28" s="621"/>
      <c r="CV28" s="621"/>
      <c r="CW28" s="621"/>
      <c r="CX28" s="621"/>
      <c r="CY28" s="622"/>
      <c r="CZ28" s="623">
        <v>11.3</v>
      </c>
      <c r="DA28" s="641"/>
      <c r="DB28" s="641"/>
      <c r="DC28" s="642"/>
      <c r="DD28" s="626">
        <v>3035872</v>
      </c>
      <c r="DE28" s="621"/>
      <c r="DF28" s="621"/>
      <c r="DG28" s="621"/>
      <c r="DH28" s="621"/>
      <c r="DI28" s="621"/>
      <c r="DJ28" s="621"/>
      <c r="DK28" s="622"/>
      <c r="DL28" s="626">
        <v>3035872</v>
      </c>
      <c r="DM28" s="621"/>
      <c r="DN28" s="621"/>
      <c r="DO28" s="621"/>
      <c r="DP28" s="621"/>
      <c r="DQ28" s="621"/>
      <c r="DR28" s="621"/>
      <c r="DS28" s="621"/>
      <c r="DT28" s="621"/>
      <c r="DU28" s="621"/>
      <c r="DV28" s="622"/>
      <c r="DW28" s="643">
        <v>18.899999999999999</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1303686</v>
      </c>
      <c r="S29" s="621"/>
      <c r="T29" s="621"/>
      <c r="U29" s="621"/>
      <c r="V29" s="621"/>
      <c r="W29" s="621"/>
      <c r="X29" s="621"/>
      <c r="Y29" s="622"/>
      <c r="Z29" s="673">
        <v>4.7</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3090632</v>
      </c>
      <c r="CS29" s="639"/>
      <c r="CT29" s="639"/>
      <c r="CU29" s="639"/>
      <c r="CV29" s="639"/>
      <c r="CW29" s="639"/>
      <c r="CX29" s="639"/>
      <c r="CY29" s="640"/>
      <c r="CZ29" s="623">
        <v>11.3</v>
      </c>
      <c r="DA29" s="641"/>
      <c r="DB29" s="641"/>
      <c r="DC29" s="642"/>
      <c r="DD29" s="626">
        <v>3035872</v>
      </c>
      <c r="DE29" s="639"/>
      <c r="DF29" s="639"/>
      <c r="DG29" s="639"/>
      <c r="DH29" s="639"/>
      <c r="DI29" s="639"/>
      <c r="DJ29" s="639"/>
      <c r="DK29" s="640"/>
      <c r="DL29" s="626">
        <v>3035872</v>
      </c>
      <c r="DM29" s="639"/>
      <c r="DN29" s="639"/>
      <c r="DO29" s="639"/>
      <c r="DP29" s="639"/>
      <c r="DQ29" s="639"/>
      <c r="DR29" s="639"/>
      <c r="DS29" s="639"/>
      <c r="DT29" s="639"/>
      <c r="DU29" s="639"/>
      <c r="DV29" s="640"/>
      <c r="DW29" s="643">
        <v>18.899999999999999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237831</v>
      </c>
      <c r="S30" s="621"/>
      <c r="T30" s="621"/>
      <c r="U30" s="621"/>
      <c r="V30" s="621"/>
      <c r="W30" s="621"/>
      <c r="X30" s="621"/>
      <c r="Y30" s="622"/>
      <c r="Z30" s="673">
        <v>0.8</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98.8</v>
      </c>
      <c r="BH30" s="687"/>
      <c r="BI30" s="687"/>
      <c r="BJ30" s="687"/>
      <c r="BK30" s="687"/>
      <c r="BL30" s="687"/>
      <c r="BM30" s="688">
        <v>95.2</v>
      </c>
      <c r="BN30" s="687"/>
      <c r="BO30" s="687"/>
      <c r="BP30" s="687"/>
      <c r="BQ30" s="689"/>
      <c r="BR30" s="686">
        <v>98.7</v>
      </c>
      <c r="BS30" s="687"/>
      <c r="BT30" s="687"/>
      <c r="BU30" s="687"/>
      <c r="BV30" s="687"/>
      <c r="BW30" s="687"/>
      <c r="BX30" s="688">
        <v>94.9</v>
      </c>
      <c r="BY30" s="687"/>
      <c r="BZ30" s="687"/>
      <c r="CA30" s="687"/>
      <c r="CB30" s="689"/>
      <c r="CD30" s="692"/>
      <c r="CE30" s="693"/>
      <c r="CF30" s="657" t="s">
        <v>294</v>
      </c>
      <c r="CG30" s="654"/>
      <c r="CH30" s="654"/>
      <c r="CI30" s="654"/>
      <c r="CJ30" s="654"/>
      <c r="CK30" s="654"/>
      <c r="CL30" s="654"/>
      <c r="CM30" s="654"/>
      <c r="CN30" s="654"/>
      <c r="CO30" s="654"/>
      <c r="CP30" s="654"/>
      <c r="CQ30" s="655"/>
      <c r="CR30" s="620">
        <v>2819010</v>
      </c>
      <c r="CS30" s="621"/>
      <c r="CT30" s="621"/>
      <c r="CU30" s="621"/>
      <c r="CV30" s="621"/>
      <c r="CW30" s="621"/>
      <c r="CX30" s="621"/>
      <c r="CY30" s="622"/>
      <c r="CZ30" s="623">
        <v>10.3</v>
      </c>
      <c r="DA30" s="641"/>
      <c r="DB30" s="641"/>
      <c r="DC30" s="642"/>
      <c r="DD30" s="626">
        <v>2764250</v>
      </c>
      <c r="DE30" s="621"/>
      <c r="DF30" s="621"/>
      <c r="DG30" s="621"/>
      <c r="DH30" s="621"/>
      <c r="DI30" s="621"/>
      <c r="DJ30" s="621"/>
      <c r="DK30" s="622"/>
      <c r="DL30" s="626">
        <v>2764250</v>
      </c>
      <c r="DM30" s="621"/>
      <c r="DN30" s="621"/>
      <c r="DO30" s="621"/>
      <c r="DP30" s="621"/>
      <c r="DQ30" s="621"/>
      <c r="DR30" s="621"/>
      <c r="DS30" s="621"/>
      <c r="DT30" s="621"/>
      <c r="DU30" s="621"/>
      <c r="DV30" s="622"/>
      <c r="DW30" s="643">
        <v>17.2</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1091521</v>
      </c>
      <c r="S31" s="621"/>
      <c r="T31" s="621"/>
      <c r="U31" s="621"/>
      <c r="V31" s="621"/>
      <c r="W31" s="621"/>
      <c r="X31" s="621"/>
      <c r="Y31" s="622"/>
      <c r="Z31" s="673">
        <v>3.9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95.3</v>
      </c>
      <c r="BN31" s="685"/>
      <c r="BO31" s="685"/>
      <c r="BP31" s="685"/>
      <c r="BQ31" s="649"/>
      <c r="BR31" s="684">
        <v>98.5</v>
      </c>
      <c r="BS31" s="639"/>
      <c r="BT31" s="639"/>
      <c r="BU31" s="639"/>
      <c r="BV31" s="639"/>
      <c r="BW31" s="639"/>
      <c r="BX31" s="675">
        <v>94.9</v>
      </c>
      <c r="BY31" s="685"/>
      <c r="BZ31" s="685"/>
      <c r="CA31" s="685"/>
      <c r="CB31" s="649"/>
      <c r="CD31" s="692"/>
      <c r="CE31" s="693"/>
      <c r="CF31" s="657" t="s">
        <v>298</v>
      </c>
      <c r="CG31" s="654"/>
      <c r="CH31" s="654"/>
      <c r="CI31" s="654"/>
      <c r="CJ31" s="654"/>
      <c r="CK31" s="654"/>
      <c r="CL31" s="654"/>
      <c r="CM31" s="654"/>
      <c r="CN31" s="654"/>
      <c r="CO31" s="654"/>
      <c r="CP31" s="654"/>
      <c r="CQ31" s="655"/>
      <c r="CR31" s="620">
        <v>271622</v>
      </c>
      <c r="CS31" s="639"/>
      <c r="CT31" s="639"/>
      <c r="CU31" s="639"/>
      <c r="CV31" s="639"/>
      <c r="CW31" s="639"/>
      <c r="CX31" s="639"/>
      <c r="CY31" s="640"/>
      <c r="CZ31" s="623">
        <v>1</v>
      </c>
      <c r="DA31" s="641"/>
      <c r="DB31" s="641"/>
      <c r="DC31" s="642"/>
      <c r="DD31" s="626">
        <v>271622</v>
      </c>
      <c r="DE31" s="639"/>
      <c r="DF31" s="639"/>
      <c r="DG31" s="639"/>
      <c r="DH31" s="639"/>
      <c r="DI31" s="639"/>
      <c r="DJ31" s="639"/>
      <c r="DK31" s="640"/>
      <c r="DL31" s="626">
        <v>271622</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250828</v>
      </c>
      <c r="S32" s="621"/>
      <c r="T32" s="621"/>
      <c r="U32" s="621"/>
      <c r="V32" s="621"/>
      <c r="W32" s="621"/>
      <c r="X32" s="621"/>
      <c r="Y32" s="622"/>
      <c r="Z32" s="673">
        <v>0.9</v>
      </c>
      <c r="AA32" s="673"/>
      <c r="AB32" s="673"/>
      <c r="AC32" s="673"/>
      <c r="AD32" s="674">
        <v>750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98.9</v>
      </c>
      <c r="BH32" s="605"/>
      <c r="BI32" s="605"/>
      <c r="BJ32" s="605"/>
      <c r="BK32" s="605"/>
      <c r="BL32" s="605"/>
      <c r="BM32" s="668">
        <v>94.8</v>
      </c>
      <c r="BN32" s="605"/>
      <c r="BO32" s="605"/>
      <c r="BP32" s="605"/>
      <c r="BQ32" s="662"/>
      <c r="BR32" s="683">
        <v>98.8</v>
      </c>
      <c r="BS32" s="605"/>
      <c r="BT32" s="605"/>
      <c r="BU32" s="605"/>
      <c r="BV32" s="605"/>
      <c r="BW32" s="605"/>
      <c r="BX32" s="668">
        <v>94.5</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2301468</v>
      </c>
      <c r="S33" s="621"/>
      <c r="T33" s="621"/>
      <c r="U33" s="621"/>
      <c r="V33" s="621"/>
      <c r="W33" s="621"/>
      <c r="X33" s="621"/>
      <c r="Y33" s="622"/>
      <c r="Z33" s="673">
        <v>8.1999999999999993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11305489</v>
      </c>
      <c r="CS33" s="639"/>
      <c r="CT33" s="639"/>
      <c r="CU33" s="639"/>
      <c r="CV33" s="639"/>
      <c r="CW33" s="639"/>
      <c r="CX33" s="639"/>
      <c r="CY33" s="640"/>
      <c r="CZ33" s="623">
        <v>41.4</v>
      </c>
      <c r="DA33" s="641"/>
      <c r="DB33" s="641"/>
      <c r="DC33" s="642"/>
      <c r="DD33" s="626">
        <v>9183848</v>
      </c>
      <c r="DE33" s="639"/>
      <c r="DF33" s="639"/>
      <c r="DG33" s="639"/>
      <c r="DH33" s="639"/>
      <c r="DI33" s="639"/>
      <c r="DJ33" s="639"/>
      <c r="DK33" s="640"/>
      <c r="DL33" s="626">
        <v>6012328</v>
      </c>
      <c r="DM33" s="639"/>
      <c r="DN33" s="639"/>
      <c r="DO33" s="639"/>
      <c r="DP33" s="639"/>
      <c r="DQ33" s="639"/>
      <c r="DR33" s="639"/>
      <c r="DS33" s="639"/>
      <c r="DT33" s="639"/>
      <c r="DU33" s="639"/>
      <c r="DV33" s="640"/>
      <c r="DW33" s="643">
        <v>37.5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3216630</v>
      </c>
      <c r="CS34" s="621"/>
      <c r="CT34" s="621"/>
      <c r="CU34" s="621"/>
      <c r="CV34" s="621"/>
      <c r="CW34" s="621"/>
      <c r="CX34" s="621"/>
      <c r="CY34" s="622"/>
      <c r="CZ34" s="623">
        <v>11.8</v>
      </c>
      <c r="DA34" s="641"/>
      <c r="DB34" s="641"/>
      <c r="DC34" s="642"/>
      <c r="DD34" s="626">
        <v>2667327</v>
      </c>
      <c r="DE34" s="621"/>
      <c r="DF34" s="621"/>
      <c r="DG34" s="621"/>
      <c r="DH34" s="621"/>
      <c r="DI34" s="621"/>
      <c r="DJ34" s="621"/>
      <c r="DK34" s="622"/>
      <c r="DL34" s="626">
        <v>1926152</v>
      </c>
      <c r="DM34" s="621"/>
      <c r="DN34" s="621"/>
      <c r="DO34" s="621"/>
      <c r="DP34" s="621"/>
      <c r="DQ34" s="621"/>
      <c r="DR34" s="621"/>
      <c r="DS34" s="621"/>
      <c r="DT34" s="621"/>
      <c r="DU34" s="621"/>
      <c r="DV34" s="622"/>
      <c r="DW34" s="643">
        <v>12</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903468</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3283710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195005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473570</v>
      </c>
      <c r="CS35" s="639"/>
      <c r="CT35" s="639"/>
      <c r="CU35" s="639"/>
      <c r="CV35" s="639"/>
      <c r="CW35" s="639"/>
      <c r="CX35" s="639"/>
      <c r="CY35" s="640"/>
      <c r="CZ35" s="623">
        <v>1.7</v>
      </c>
      <c r="DA35" s="641"/>
      <c r="DB35" s="641"/>
      <c r="DC35" s="642"/>
      <c r="DD35" s="626">
        <v>369718</v>
      </c>
      <c r="DE35" s="639"/>
      <c r="DF35" s="639"/>
      <c r="DG35" s="639"/>
      <c r="DH35" s="639"/>
      <c r="DI35" s="639"/>
      <c r="DJ35" s="639"/>
      <c r="DK35" s="640"/>
      <c r="DL35" s="626">
        <v>316092</v>
      </c>
      <c r="DM35" s="639"/>
      <c r="DN35" s="639"/>
      <c r="DO35" s="639"/>
      <c r="DP35" s="639"/>
      <c r="DQ35" s="639"/>
      <c r="DR35" s="639"/>
      <c r="DS35" s="639"/>
      <c r="DT35" s="639"/>
      <c r="DU35" s="639"/>
      <c r="DV35" s="640"/>
      <c r="DW35" s="643">
        <v>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28018082</v>
      </c>
      <c r="S36" s="661"/>
      <c r="T36" s="661"/>
      <c r="U36" s="661"/>
      <c r="V36" s="661"/>
      <c r="W36" s="661"/>
      <c r="X36" s="661"/>
      <c r="Y36" s="664"/>
      <c r="Z36" s="665">
        <v>100</v>
      </c>
      <c r="AA36" s="665"/>
      <c r="AB36" s="665"/>
      <c r="AC36" s="665"/>
      <c r="AD36" s="666">
        <v>15137140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858000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95210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3815487</v>
      </c>
      <c r="CS36" s="621"/>
      <c r="CT36" s="621"/>
      <c r="CU36" s="621"/>
      <c r="CV36" s="621"/>
      <c r="CW36" s="621"/>
      <c r="CX36" s="621"/>
      <c r="CY36" s="622"/>
      <c r="CZ36" s="623">
        <v>14</v>
      </c>
      <c r="DA36" s="641"/>
      <c r="DB36" s="641"/>
      <c r="DC36" s="642"/>
      <c r="DD36" s="626">
        <v>2886766</v>
      </c>
      <c r="DE36" s="621"/>
      <c r="DF36" s="621"/>
      <c r="DG36" s="621"/>
      <c r="DH36" s="621"/>
      <c r="DI36" s="621"/>
      <c r="DJ36" s="621"/>
      <c r="DK36" s="622"/>
      <c r="DL36" s="626">
        <v>1403680</v>
      </c>
      <c r="DM36" s="621"/>
      <c r="DN36" s="621"/>
      <c r="DO36" s="621"/>
      <c r="DP36" s="621"/>
      <c r="DQ36" s="621"/>
      <c r="DR36" s="621"/>
      <c r="DS36" s="621"/>
      <c r="DT36" s="621"/>
      <c r="DU36" s="621"/>
      <c r="DV36" s="622"/>
      <c r="DW36" s="643">
        <v>8.8000000000000007</v>
      </c>
      <c r="DX36" s="644"/>
      <c r="DY36" s="644"/>
      <c r="DZ36" s="644"/>
      <c r="EA36" s="644"/>
      <c r="EB36" s="644"/>
      <c r="EC36" s="645"/>
    </row>
    <row r="37" spans="2:133" ht="11.25" customHeight="1">
      <c r="AQ37" s="646" t="s">
        <v>316</v>
      </c>
      <c r="AR37" s="647"/>
      <c r="AS37" s="647"/>
      <c r="AT37" s="647"/>
      <c r="AU37" s="647"/>
      <c r="AV37" s="647"/>
      <c r="AW37" s="647"/>
      <c r="AX37" s="647"/>
      <c r="AY37" s="648"/>
      <c r="AZ37" s="620">
        <v>250052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8724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680852</v>
      </c>
      <c r="CS37" s="639"/>
      <c r="CT37" s="639"/>
      <c r="CU37" s="639"/>
      <c r="CV37" s="639"/>
      <c r="CW37" s="639"/>
      <c r="CX37" s="639"/>
      <c r="CY37" s="640"/>
      <c r="CZ37" s="623">
        <v>2.5</v>
      </c>
      <c r="DA37" s="641"/>
      <c r="DB37" s="641"/>
      <c r="DC37" s="642"/>
      <c r="DD37" s="626">
        <v>680852</v>
      </c>
      <c r="DE37" s="639"/>
      <c r="DF37" s="639"/>
      <c r="DG37" s="639"/>
      <c r="DH37" s="639"/>
      <c r="DI37" s="639"/>
      <c r="DJ37" s="639"/>
      <c r="DK37" s="640"/>
      <c r="DL37" s="626">
        <v>676062</v>
      </c>
      <c r="DM37" s="639"/>
      <c r="DN37" s="639"/>
      <c r="DO37" s="639"/>
      <c r="DP37" s="639"/>
      <c r="DQ37" s="639"/>
      <c r="DR37" s="639"/>
      <c r="DS37" s="639"/>
      <c r="DT37" s="639"/>
      <c r="DU37" s="639"/>
      <c r="DV37" s="640"/>
      <c r="DW37" s="643">
        <v>4.2</v>
      </c>
      <c r="DX37" s="644"/>
      <c r="DY37" s="644"/>
      <c r="DZ37" s="644"/>
      <c r="EA37" s="644"/>
      <c r="EB37" s="644"/>
      <c r="EC37" s="645"/>
    </row>
    <row r="38" spans="2:133" ht="11.25" customHeight="1">
      <c r="AQ38" s="646" t="s">
        <v>319</v>
      </c>
      <c r="AR38" s="647"/>
      <c r="AS38" s="647"/>
      <c r="AT38" s="647"/>
      <c r="AU38" s="647"/>
      <c r="AV38" s="647"/>
      <c r="AW38" s="647"/>
      <c r="AX38" s="647"/>
      <c r="AY38" s="648"/>
      <c r="AZ38" s="620">
        <v>43211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14732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2990548</v>
      </c>
      <c r="CS38" s="621"/>
      <c r="CT38" s="621"/>
      <c r="CU38" s="621"/>
      <c r="CV38" s="621"/>
      <c r="CW38" s="621"/>
      <c r="CX38" s="621"/>
      <c r="CY38" s="622"/>
      <c r="CZ38" s="623">
        <v>10.9</v>
      </c>
      <c r="DA38" s="641"/>
      <c r="DB38" s="641"/>
      <c r="DC38" s="642"/>
      <c r="DD38" s="626">
        <v>2638374</v>
      </c>
      <c r="DE38" s="621"/>
      <c r="DF38" s="621"/>
      <c r="DG38" s="621"/>
      <c r="DH38" s="621"/>
      <c r="DI38" s="621"/>
      <c r="DJ38" s="621"/>
      <c r="DK38" s="622"/>
      <c r="DL38" s="626">
        <v>2366404</v>
      </c>
      <c r="DM38" s="621"/>
      <c r="DN38" s="621"/>
      <c r="DO38" s="621"/>
      <c r="DP38" s="621"/>
      <c r="DQ38" s="621"/>
      <c r="DR38" s="621"/>
      <c r="DS38" s="621"/>
      <c r="DT38" s="621"/>
      <c r="DU38" s="621"/>
      <c r="DV38" s="622"/>
      <c r="DW38" s="643">
        <v>14.8</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744541</v>
      </c>
      <c r="CS39" s="639"/>
      <c r="CT39" s="639"/>
      <c r="CU39" s="639"/>
      <c r="CV39" s="639"/>
      <c r="CW39" s="639"/>
      <c r="CX39" s="639"/>
      <c r="CY39" s="640"/>
      <c r="CZ39" s="623">
        <v>2.7</v>
      </c>
      <c r="DA39" s="641"/>
      <c r="DB39" s="641"/>
      <c r="DC39" s="642"/>
      <c r="DD39" s="626">
        <v>621621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470036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64713</v>
      </c>
      <c r="CS40" s="621"/>
      <c r="CT40" s="621"/>
      <c r="CU40" s="621"/>
      <c r="CV40" s="621"/>
      <c r="CW40" s="621"/>
      <c r="CX40" s="621"/>
      <c r="CY40" s="622"/>
      <c r="CZ40" s="623">
        <v>0.2</v>
      </c>
      <c r="DA40" s="641"/>
      <c r="DB40" s="641"/>
      <c r="DC40" s="642"/>
      <c r="DD40" s="626">
        <v>42</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1662411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345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2714841</v>
      </c>
      <c r="CS42" s="621"/>
      <c r="CT42" s="621"/>
      <c r="CU42" s="621"/>
      <c r="CV42" s="621"/>
      <c r="CW42" s="621"/>
      <c r="CX42" s="621"/>
      <c r="CY42" s="622"/>
      <c r="CZ42" s="623">
        <v>9.9</v>
      </c>
      <c r="DA42" s="624"/>
      <c r="DB42" s="624"/>
      <c r="DC42" s="625"/>
      <c r="DD42" s="626">
        <v>828248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69195</v>
      </c>
      <c r="CS43" s="639"/>
      <c r="CT43" s="639"/>
      <c r="CU43" s="639"/>
      <c r="CV43" s="639"/>
      <c r="CW43" s="639"/>
      <c r="CX43" s="639"/>
      <c r="CY43" s="640"/>
      <c r="CZ43" s="623">
        <v>0.3</v>
      </c>
      <c r="DA43" s="641"/>
      <c r="DB43" s="641"/>
      <c r="DC43" s="642"/>
      <c r="DD43" s="626">
        <v>68584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2597185</v>
      </c>
      <c r="CS44" s="621"/>
      <c r="CT44" s="621"/>
      <c r="CU44" s="621"/>
      <c r="CV44" s="621"/>
      <c r="CW44" s="621"/>
      <c r="CX44" s="621"/>
      <c r="CY44" s="622"/>
      <c r="CZ44" s="623">
        <v>9.5</v>
      </c>
      <c r="DA44" s="624"/>
      <c r="DB44" s="624"/>
      <c r="DC44" s="625"/>
      <c r="DD44" s="626">
        <v>727372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1247069</v>
      </c>
      <c r="CS45" s="639"/>
      <c r="CT45" s="639"/>
      <c r="CU45" s="639"/>
      <c r="CV45" s="639"/>
      <c r="CW45" s="639"/>
      <c r="CX45" s="639"/>
      <c r="CY45" s="640"/>
      <c r="CZ45" s="623">
        <v>4.5999999999999996</v>
      </c>
      <c r="DA45" s="641"/>
      <c r="DB45" s="641"/>
      <c r="DC45" s="642"/>
      <c r="DD45" s="626">
        <v>118471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1316433</v>
      </c>
      <c r="CS46" s="621"/>
      <c r="CT46" s="621"/>
      <c r="CU46" s="621"/>
      <c r="CV46" s="621"/>
      <c r="CW46" s="621"/>
      <c r="CX46" s="621"/>
      <c r="CY46" s="622"/>
      <c r="CZ46" s="623">
        <v>4.8</v>
      </c>
      <c r="DA46" s="624"/>
      <c r="DB46" s="624"/>
      <c r="DC46" s="625"/>
      <c r="DD46" s="626">
        <v>575383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117656</v>
      </c>
      <c r="CS47" s="639"/>
      <c r="CT47" s="639"/>
      <c r="CU47" s="639"/>
      <c r="CV47" s="639"/>
      <c r="CW47" s="639"/>
      <c r="CX47" s="639"/>
      <c r="CY47" s="640"/>
      <c r="CZ47" s="623">
        <v>0.4</v>
      </c>
      <c r="DA47" s="641"/>
      <c r="DB47" s="641"/>
      <c r="DC47" s="642"/>
      <c r="DD47" s="626">
        <v>100876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27318356</v>
      </c>
      <c r="CS49" s="605"/>
      <c r="CT49" s="605"/>
      <c r="CU49" s="605"/>
      <c r="CV49" s="605"/>
      <c r="CW49" s="605"/>
      <c r="CX49" s="605"/>
      <c r="CY49" s="606"/>
      <c r="CZ49" s="607">
        <v>100</v>
      </c>
      <c r="DA49" s="608"/>
      <c r="DB49" s="608"/>
      <c r="DC49" s="609"/>
      <c r="DD49" s="610">
        <v>18874994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P88" sqref="AP88:AT8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27846</v>
      </c>
      <c r="R7" s="1134"/>
      <c r="S7" s="1134"/>
      <c r="T7" s="1134"/>
      <c r="U7" s="1134"/>
      <c r="V7" s="1134">
        <v>27146</v>
      </c>
      <c r="W7" s="1134"/>
      <c r="X7" s="1134"/>
      <c r="Y7" s="1134"/>
      <c r="Z7" s="1134"/>
      <c r="AA7" s="1134">
        <v>700</v>
      </c>
      <c r="AB7" s="1134"/>
      <c r="AC7" s="1134"/>
      <c r="AD7" s="1134"/>
      <c r="AE7" s="1135"/>
      <c r="AF7" s="1136">
        <v>577</v>
      </c>
      <c r="AG7" s="1137"/>
      <c r="AH7" s="1137"/>
      <c r="AI7" s="1137"/>
      <c r="AJ7" s="1138"/>
      <c r="AK7" s="1120">
        <v>162</v>
      </c>
      <c r="AL7" s="1121"/>
      <c r="AM7" s="1121"/>
      <c r="AN7" s="1121"/>
      <c r="AO7" s="1121"/>
      <c r="AP7" s="1121">
        <v>26971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537</v>
      </c>
      <c r="BS7" s="1124" t="s">
        <v>538</v>
      </c>
      <c r="BT7" s="1125"/>
      <c r="BU7" s="1125"/>
      <c r="BV7" s="1125"/>
      <c r="BW7" s="1125"/>
      <c r="BX7" s="1125"/>
      <c r="BY7" s="1125"/>
      <c r="BZ7" s="1125"/>
      <c r="CA7" s="1125"/>
      <c r="CB7" s="1125"/>
      <c r="CC7" s="1125"/>
      <c r="CD7" s="1125"/>
      <c r="CE7" s="1125"/>
      <c r="CF7" s="1125"/>
      <c r="CG7" s="1126"/>
      <c r="CH7" s="1117">
        <v>0</v>
      </c>
      <c r="CI7" s="1118"/>
      <c r="CJ7" s="1118"/>
      <c r="CK7" s="1118"/>
      <c r="CL7" s="1119"/>
      <c r="CM7" s="1117">
        <v>51</v>
      </c>
      <c r="CN7" s="1118"/>
      <c r="CO7" s="1118"/>
      <c r="CP7" s="1118"/>
      <c r="CQ7" s="1119"/>
      <c r="CR7" s="1117">
        <v>10</v>
      </c>
      <c r="CS7" s="1118"/>
      <c r="CT7" s="1118"/>
      <c r="CU7" s="1118"/>
      <c r="CV7" s="1119"/>
      <c r="CW7" s="1117" t="s">
        <v>558</v>
      </c>
      <c r="CX7" s="1118"/>
      <c r="CY7" s="1118"/>
      <c r="CZ7" s="1118"/>
      <c r="DA7" s="1119"/>
      <c r="DB7" s="1117">
        <v>325</v>
      </c>
      <c r="DC7" s="1118"/>
      <c r="DD7" s="1118"/>
      <c r="DE7" s="1118"/>
      <c r="DF7" s="1119"/>
      <c r="DG7" s="1117" t="s">
        <v>558</v>
      </c>
      <c r="DH7" s="1118"/>
      <c r="DI7" s="1118"/>
      <c r="DJ7" s="1118"/>
      <c r="DK7" s="1119"/>
      <c r="DL7" s="1117" t="s">
        <v>483</v>
      </c>
      <c r="DM7" s="1118"/>
      <c r="DN7" s="1118"/>
      <c r="DO7" s="1118"/>
      <c r="DP7" s="1119"/>
      <c r="DQ7" s="1117" t="s">
        <v>483</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564</v>
      </c>
      <c r="R8" s="1073"/>
      <c r="S8" s="1073"/>
      <c r="T8" s="1073"/>
      <c r="U8" s="1073"/>
      <c r="V8" s="1073">
        <v>564</v>
      </c>
      <c r="W8" s="1073"/>
      <c r="X8" s="1073"/>
      <c r="Y8" s="1073"/>
      <c r="Z8" s="1073"/>
      <c r="AA8" s="1073">
        <v>0</v>
      </c>
      <c r="AB8" s="1073"/>
      <c r="AC8" s="1073"/>
      <c r="AD8" s="1073"/>
      <c r="AE8" s="1074"/>
      <c r="AF8" s="1048">
        <v>0</v>
      </c>
      <c r="AG8" s="1049"/>
      <c r="AH8" s="1049"/>
      <c r="AI8" s="1049"/>
      <c r="AJ8" s="1050"/>
      <c r="AK8" s="1115">
        <v>462</v>
      </c>
      <c r="AL8" s="1116"/>
      <c r="AM8" s="1116"/>
      <c r="AN8" s="1116"/>
      <c r="AO8" s="1116"/>
      <c r="AP8" s="1116">
        <v>2528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-2</v>
      </c>
      <c r="CI8" s="1019"/>
      <c r="CJ8" s="1019"/>
      <c r="CK8" s="1019"/>
      <c r="CL8" s="1020"/>
      <c r="CM8" s="1018">
        <v>498</v>
      </c>
      <c r="CN8" s="1019"/>
      <c r="CO8" s="1019"/>
      <c r="CP8" s="1019"/>
      <c r="CQ8" s="1020"/>
      <c r="CR8" s="1018">
        <v>356</v>
      </c>
      <c r="CS8" s="1019"/>
      <c r="CT8" s="1019"/>
      <c r="CU8" s="1019"/>
      <c r="CV8" s="1020"/>
      <c r="CW8" s="1018">
        <v>3</v>
      </c>
      <c r="CX8" s="1019"/>
      <c r="CY8" s="1019"/>
      <c r="CZ8" s="1019"/>
      <c r="DA8" s="1020"/>
      <c r="DB8" s="1018" t="s">
        <v>557</v>
      </c>
      <c r="DC8" s="1019"/>
      <c r="DD8" s="1019"/>
      <c r="DE8" s="1019"/>
      <c r="DF8" s="1020"/>
      <c r="DG8" s="1018" t="s">
        <v>557</v>
      </c>
      <c r="DH8" s="1019"/>
      <c r="DI8" s="1019"/>
      <c r="DJ8" s="1019"/>
      <c r="DK8" s="1020"/>
      <c r="DL8" s="1018" t="s">
        <v>557</v>
      </c>
      <c r="DM8" s="1019"/>
      <c r="DN8" s="1019"/>
      <c r="DO8" s="1019"/>
      <c r="DP8" s="1020"/>
      <c r="DQ8" s="1018" t="s">
        <v>557</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1</v>
      </c>
      <c r="CI9" s="1019"/>
      <c r="CJ9" s="1019"/>
      <c r="CK9" s="1019"/>
      <c r="CL9" s="1020"/>
      <c r="CM9" s="1018">
        <v>59</v>
      </c>
      <c r="CN9" s="1019"/>
      <c r="CO9" s="1019"/>
      <c r="CP9" s="1019"/>
      <c r="CQ9" s="1020"/>
      <c r="CR9" s="1018">
        <v>15</v>
      </c>
      <c r="CS9" s="1019"/>
      <c r="CT9" s="1019"/>
      <c r="CU9" s="1019"/>
      <c r="CV9" s="1020"/>
      <c r="CW9" s="1018" t="s">
        <v>557</v>
      </c>
      <c r="CX9" s="1019"/>
      <c r="CY9" s="1019"/>
      <c r="CZ9" s="1019"/>
      <c r="DA9" s="1020"/>
      <c r="DB9" s="1018" t="s">
        <v>557</v>
      </c>
      <c r="DC9" s="1019"/>
      <c r="DD9" s="1019"/>
      <c r="DE9" s="1019"/>
      <c r="DF9" s="1020"/>
      <c r="DG9" s="1018" t="s">
        <v>557</v>
      </c>
      <c r="DH9" s="1019"/>
      <c r="DI9" s="1019"/>
      <c r="DJ9" s="1019"/>
      <c r="DK9" s="1020"/>
      <c r="DL9" s="1018" t="s">
        <v>557</v>
      </c>
      <c r="DM9" s="1019"/>
      <c r="DN9" s="1019"/>
      <c r="DO9" s="1019"/>
      <c r="DP9" s="1020"/>
      <c r="DQ9" s="1018" t="s">
        <v>557</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c r="BU10" s="1044"/>
      <c r="BV10" s="1044"/>
      <c r="BW10" s="1044"/>
      <c r="BX10" s="1044"/>
      <c r="BY10" s="1044"/>
      <c r="BZ10" s="1044"/>
      <c r="CA10" s="1044"/>
      <c r="CB10" s="1044"/>
      <c r="CC10" s="1044"/>
      <c r="CD10" s="1044"/>
      <c r="CE10" s="1044"/>
      <c r="CF10" s="1044"/>
      <c r="CG10" s="1045"/>
      <c r="CH10" s="1018">
        <v>16</v>
      </c>
      <c r="CI10" s="1019"/>
      <c r="CJ10" s="1019"/>
      <c r="CK10" s="1019"/>
      <c r="CL10" s="1020"/>
      <c r="CM10" s="1018">
        <v>136</v>
      </c>
      <c r="CN10" s="1019"/>
      <c r="CO10" s="1019"/>
      <c r="CP10" s="1019"/>
      <c r="CQ10" s="1020"/>
      <c r="CR10" s="1018">
        <v>89</v>
      </c>
      <c r="CS10" s="1019"/>
      <c r="CT10" s="1019"/>
      <c r="CU10" s="1019"/>
      <c r="CV10" s="1020"/>
      <c r="CW10" s="1018" t="s">
        <v>557</v>
      </c>
      <c r="CX10" s="1019"/>
      <c r="CY10" s="1019"/>
      <c r="CZ10" s="1019"/>
      <c r="DA10" s="1020"/>
      <c r="DB10" s="1018" t="s">
        <v>557</v>
      </c>
      <c r="DC10" s="1019"/>
      <c r="DD10" s="1019"/>
      <c r="DE10" s="1019"/>
      <c r="DF10" s="1020"/>
      <c r="DG10" s="1018" t="s">
        <v>557</v>
      </c>
      <c r="DH10" s="1019"/>
      <c r="DI10" s="1019"/>
      <c r="DJ10" s="1019"/>
      <c r="DK10" s="1020"/>
      <c r="DL10" s="1018" t="s">
        <v>557</v>
      </c>
      <c r="DM10" s="1019"/>
      <c r="DN10" s="1019"/>
      <c r="DO10" s="1019"/>
      <c r="DP10" s="1020"/>
      <c r="DQ10" s="1018" t="s">
        <v>557</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542</v>
      </c>
      <c r="BT11" s="1044"/>
      <c r="BU11" s="1044"/>
      <c r="BV11" s="1044"/>
      <c r="BW11" s="1044"/>
      <c r="BX11" s="1044"/>
      <c r="BY11" s="1044"/>
      <c r="BZ11" s="1044"/>
      <c r="CA11" s="1044"/>
      <c r="CB11" s="1044"/>
      <c r="CC11" s="1044"/>
      <c r="CD11" s="1044"/>
      <c r="CE11" s="1044"/>
      <c r="CF11" s="1044"/>
      <c r="CG11" s="1045"/>
      <c r="CH11" s="1018">
        <v>-164</v>
      </c>
      <c r="CI11" s="1019"/>
      <c r="CJ11" s="1019"/>
      <c r="CK11" s="1019"/>
      <c r="CL11" s="1020"/>
      <c r="CM11" s="1018">
        <v>592</v>
      </c>
      <c r="CN11" s="1019"/>
      <c r="CO11" s="1019"/>
      <c r="CP11" s="1019"/>
      <c r="CQ11" s="1020"/>
      <c r="CR11" s="1018">
        <v>28</v>
      </c>
      <c r="CS11" s="1019"/>
      <c r="CT11" s="1019"/>
      <c r="CU11" s="1019"/>
      <c r="CV11" s="1020"/>
      <c r="CW11" s="1018">
        <v>9</v>
      </c>
      <c r="CX11" s="1019"/>
      <c r="CY11" s="1019"/>
      <c r="CZ11" s="1019"/>
      <c r="DA11" s="1020"/>
      <c r="DB11" s="1018" t="s">
        <v>557</v>
      </c>
      <c r="DC11" s="1019"/>
      <c r="DD11" s="1019"/>
      <c r="DE11" s="1019"/>
      <c r="DF11" s="1020"/>
      <c r="DG11" s="1018" t="s">
        <v>557</v>
      </c>
      <c r="DH11" s="1019"/>
      <c r="DI11" s="1019"/>
      <c r="DJ11" s="1019"/>
      <c r="DK11" s="1020"/>
      <c r="DL11" s="1018" t="s">
        <v>557</v>
      </c>
      <c r="DM11" s="1019"/>
      <c r="DN11" s="1019"/>
      <c r="DO11" s="1019"/>
      <c r="DP11" s="1020"/>
      <c r="DQ11" s="1018" t="s">
        <v>557</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28024</v>
      </c>
      <c r="R23" s="1098"/>
      <c r="S23" s="1098"/>
      <c r="T23" s="1098"/>
      <c r="U23" s="1098"/>
      <c r="V23" s="1098">
        <v>27324</v>
      </c>
      <c r="W23" s="1098"/>
      <c r="X23" s="1098"/>
      <c r="Y23" s="1098"/>
      <c r="Z23" s="1098"/>
      <c r="AA23" s="1098">
        <v>700</v>
      </c>
      <c r="AB23" s="1098"/>
      <c r="AC23" s="1098"/>
      <c r="AD23" s="1098"/>
      <c r="AE23" s="1099"/>
      <c r="AF23" s="1100">
        <v>577</v>
      </c>
      <c r="AG23" s="1098"/>
      <c r="AH23" s="1098"/>
      <c r="AI23" s="1098"/>
      <c r="AJ23" s="1101"/>
      <c r="AK23" s="1102"/>
      <c r="AL23" s="1103"/>
      <c r="AM23" s="1103"/>
      <c r="AN23" s="1103"/>
      <c r="AO23" s="1103"/>
      <c r="AP23" s="1098">
        <v>29499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8174</v>
      </c>
      <c r="R28" s="1083"/>
      <c r="S28" s="1083"/>
      <c r="T28" s="1083"/>
      <c r="U28" s="1083"/>
      <c r="V28" s="1083">
        <v>7979</v>
      </c>
      <c r="W28" s="1083"/>
      <c r="X28" s="1083"/>
      <c r="Y28" s="1083"/>
      <c r="Z28" s="1083"/>
      <c r="AA28" s="1083">
        <v>195</v>
      </c>
      <c r="AB28" s="1083"/>
      <c r="AC28" s="1083"/>
      <c r="AD28" s="1083"/>
      <c r="AE28" s="1084"/>
      <c r="AF28" s="1085">
        <v>195</v>
      </c>
      <c r="AG28" s="1083"/>
      <c r="AH28" s="1083"/>
      <c r="AI28" s="1083"/>
      <c r="AJ28" s="1086"/>
      <c r="AK28" s="1087">
        <v>470</v>
      </c>
      <c r="AL28" s="1075"/>
      <c r="AM28" s="1075"/>
      <c r="AN28" s="1075"/>
      <c r="AO28" s="1075"/>
      <c r="AP28" s="1075" t="s">
        <v>556</v>
      </c>
      <c r="AQ28" s="1075"/>
      <c r="AR28" s="1075"/>
      <c r="AS28" s="1075"/>
      <c r="AT28" s="1075"/>
      <c r="AU28" s="1075" t="s">
        <v>556</v>
      </c>
      <c r="AV28" s="1075"/>
      <c r="AW28" s="1075"/>
      <c r="AX28" s="1075"/>
      <c r="AY28" s="1075"/>
      <c r="AZ28" s="1076" t="s">
        <v>556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794</v>
      </c>
      <c r="R29" s="1073"/>
      <c r="S29" s="1073"/>
      <c r="T29" s="1073"/>
      <c r="U29" s="1073"/>
      <c r="V29" s="1073">
        <v>793</v>
      </c>
      <c r="W29" s="1073"/>
      <c r="X29" s="1073"/>
      <c r="Y29" s="1073"/>
      <c r="Z29" s="1073"/>
      <c r="AA29" s="1073">
        <v>1</v>
      </c>
      <c r="AB29" s="1073"/>
      <c r="AC29" s="1073"/>
      <c r="AD29" s="1073"/>
      <c r="AE29" s="1074"/>
      <c r="AF29" s="1048">
        <v>1</v>
      </c>
      <c r="AG29" s="1049"/>
      <c r="AH29" s="1049"/>
      <c r="AI29" s="1049"/>
      <c r="AJ29" s="1050"/>
      <c r="AK29" s="1009">
        <v>186</v>
      </c>
      <c r="AL29" s="1000"/>
      <c r="AM29" s="1000"/>
      <c r="AN29" s="1000"/>
      <c r="AO29" s="1000"/>
      <c r="AP29" s="1000" t="s">
        <v>556</v>
      </c>
      <c r="AQ29" s="1000"/>
      <c r="AR29" s="1000"/>
      <c r="AS29" s="1000"/>
      <c r="AT29" s="1000"/>
      <c r="AU29" s="1000" t="s">
        <v>556</v>
      </c>
      <c r="AV29" s="1000"/>
      <c r="AW29" s="1000"/>
      <c r="AX29" s="1000"/>
      <c r="AY29" s="1000"/>
      <c r="AZ29" s="1071" t="s">
        <v>556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5183</v>
      </c>
      <c r="R30" s="1073"/>
      <c r="S30" s="1073"/>
      <c r="T30" s="1073"/>
      <c r="U30" s="1073"/>
      <c r="V30" s="1073">
        <v>5109</v>
      </c>
      <c r="W30" s="1073"/>
      <c r="X30" s="1073"/>
      <c r="Y30" s="1073"/>
      <c r="Z30" s="1073"/>
      <c r="AA30" s="1073">
        <v>74</v>
      </c>
      <c r="AB30" s="1073"/>
      <c r="AC30" s="1073"/>
      <c r="AD30" s="1073"/>
      <c r="AE30" s="1074"/>
      <c r="AF30" s="1048">
        <v>74</v>
      </c>
      <c r="AG30" s="1049"/>
      <c r="AH30" s="1049"/>
      <c r="AI30" s="1049"/>
      <c r="AJ30" s="1050"/>
      <c r="AK30" s="1009">
        <v>769</v>
      </c>
      <c r="AL30" s="1000"/>
      <c r="AM30" s="1000"/>
      <c r="AN30" s="1000"/>
      <c r="AO30" s="1000"/>
      <c r="AP30" s="1000" t="s">
        <v>556</v>
      </c>
      <c r="AQ30" s="1000"/>
      <c r="AR30" s="1000"/>
      <c r="AS30" s="1000"/>
      <c r="AT30" s="1000"/>
      <c r="AU30" s="1000" t="s">
        <v>556</v>
      </c>
      <c r="AV30" s="1000"/>
      <c r="AW30" s="1000"/>
      <c r="AX30" s="1000"/>
      <c r="AY30" s="1000"/>
      <c r="AZ30" s="1071" t="s">
        <v>556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1392</v>
      </c>
      <c r="R31" s="1073"/>
      <c r="S31" s="1073"/>
      <c r="T31" s="1073"/>
      <c r="U31" s="1073"/>
      <c r="V31" s="1073">
        <v>1126</v>
      </c>
      <c r="W31" s="1073"/>
      <c r="X31" s="1073"/>
      <c r="Y31" s="1073"/>
      <c r="Z31" s="1073"/>
      <c r="AA31" s="1073">
        <v>266</v>
      </c>
      <c r="AB31" s="1073"/>
      <c r="AC31" s="1073"/>
      <c r="AD31" s="1073"/>
      <c r="AE31" s="1074"/>
      <c r="AF31" s="1048">
        <v>1769</v>
      </c>
      <c r="AG31" s="1049"/>
      <c r="AH31" s="1049"/>
      <c r="AI31" s="1049"/>
      <c r="AJ31" s="1050"/>
      <c r="AK31" s="1009">
        <v>174</v>
      </c>
      <c r="AL31" s="1000"/>
      <c r="AM31" s="1000"/>
      <c r="AN31" s="1000"/>
      <c r="AO31" s="1000"/>
      <c r="AP31" s="1000">
        <v>3138</v>
      </c>
      <c r="AQ31" s="1000"/>
      <c r="AR31" s="1000"/>
      <c r="AS31" s="1000"/>
      <c r="AT31" s="1000"/>
      <c r="AU31" s="1000">
        <v>1161</v>
      </c>
      <c r="AV31" s="1000"/>
      <c r="AW31" s="1000"/>
      <c r="AX31" s="1000"/>
      <c r="AY31" s="1000"/>
      <c r="AZ31" s="1071" t="s">
        <v>556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39</v>
      </c>
      <c r="R32" s="1073"/>
      <c r="S32" s="1073"/>
      <c r="T32" s="1073"/>
      <c r="U32" s="1073"/>
      <c r="V32" s="1073">
        <v>23</v>
      </c>
      <c r="W32" s="1073"/>
      <c r="X32" s="1073"/>
      <c r="Y32" s="1073"/>
      <c r="Z32" s="1073"/>
      <c r="AA32" s="1073">
        <v>16</v>
      </c>
      <c r="AB32" s="1073"/>
      <c r="AC32" s="1073"/>
      <c r="AD32" s="1073"/>
      <c r="AE32" s="1074"/>
      <c r="AF32" s="1048">
        <v>176</v>
      </c>
      <c r="AG32" s="1049"/>
      <c r="AH32" s="1049"/>
      <c r="AI32" s="1049"/>
      <c r="AJ32" s="1050"/>
      <c r="AK32" s="1009" t="s">
        <v>556</v>
      </c>
      <c r="AL32" s="1000"/>
      <c r="AM32" s="1000"/>
      <c r="AN32" s="1000"/>
      <c r="AO32" s="1000"/>
      <c r="AP32" s="1000">
        <v>75</v>
      </c>
      <c r="AQ32" s="1000"/>
      <c r="AR32" s="1000"/>
      <c r="AS32" s="1000"/>
      <c r="AT32" s="1000"/>
      <c r="AU32" s="1000" t="s">
        <v>556</v>
      </c>
      <c r="AV32" s="1000"/>
      <c r="AW32" s="1000"/>
      <c r="AX32" s="1000"/>
      <c r="AY32" s="1000"/>
      <c r="AZ32" s="1071" t="s">
        <v>556</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1833</v>
      </c>
      <c r="R33" s="1073"/>
      <c r="S33" s="1073"/>
      <c r="T33" s="1073"/>
      <c r="U33" s="1073"/>
      <c r="V33" s="1073">
        <v>1832</v>
      </c>
      <c r="W33" s="1073"/>
      <c r="X33" s="1073"/>
      <c r="Y33" s="1073"/>
      <c r="Z33" s="1073"/>
      <c r="AA33" s="1073">
        <v>0</v>
      </c>
      <c r="AB33" s="1073"/>
      <c r="AC33" s="1073"/>
      <c r="AD33" s="1073"/>
      <c r="AE33" s="1074"/>
      <c r="AF33" s="1048">
        <v>0</v>
      </c>
      <c r="AG33" s="1049"/>
      <c r="AH33" s="1049"/>
      <c r="AI33" s="1049"/>
      <c r="AJ33" s="1050"/>
      <c r="AK33" s="1009">
        <v>663</v>
      </c>
      <c r="AL33" s="1000"/>
      <c r="AM33" s="1000"/>
      <c r="AN33" s="1000"/>
      <c r="AO33" s="1000"/>
      <c r="AP33" s="1000">
        <v>11040</v>
      </c>
      <c r="AQ33" s="1000"/>
      <c r="AR33" s="1000"/>
      <c r="AS33" s="1000"/>
      <c r="AT33" s="1000"/>
      <c r="AU33" s="1000">
        <v>7805</v>
      </c>
      <c r="AV33" s="1000"/>
      <c r="AW33" s="1000"/>
      <c r="AX33" s="1000"/>
      <c r="AY33" s="1000"/>
      <c r="AZ33" s="1071" t="s">
        <v>556</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290</v>
      </c>
      <c r="R34" s="1073"/>
      <c r="S34" s="1073"/>
      <c r="T34" s="1073"/>
      <c r="U34" s="1073"/>
      <c r="V34" s="1073">
        <v>290</v>
      </c>
      <c r="W34" s="1073"/>
      <c r="X34" s="1073"/>
      <c r="Y34" s="1073"/>
      <c r="Z34" s="1073"/>
      <c r="AA34" s="1073">
        <v>0</v>
      </c>
      <c r="AB34" s="1073"/>
      <c r="AC34" s="1073"/>
      <c r="AD34" s="1073"/>
      <c r="AE34" s="1074"/>
      <c r="AF34" s="1048">
        <v>0</v>
      </c>
      <c r="AG34" s="1049"/>
      <c r="AH34" s="1049"/>
      <c r="AI34" s="1049"/>
      <c r="AJ34" s="1050"/>
      <c r="AK34" s="1009">
        <v>205</v>
      </c>
      <c r="AL34" s="1000"/>
      <c r="AM34" s="1000"/>
      <c r="AN34" s="1000"/>
      <c r="AO34" s="1000"/>
      <c r="AP34" s="1000">
        <v>1453</v>
      </c>
      <c r="AQ34" s="1000"/>
      <c r="AR34" s="1000"/>
      <c r="AS34" s="1000"/>
      <c r="AT34" s="1000"/>
      <c r="AU34" s="1000">
        <v>1233</v>
      </c>
      <c r="AV34" s="1000"/>
      <c r="AW34" s="1000"/>
      <c r="AX34" s="1000"/>
      <c r="AY34" s="1000"/>
      <c r="AZ34" s="1071" t="s">
        <v>556</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712</v>
      </c>
      <c r="R35" s="1073"/>
      <c r="S35" s="1073"/>
      <c r="T35" s="1073"/>
      <c r="U35" s="1073"/>
      <c r="V35" s="1073">
        <v>712</v>
      </c>
      <c r="W35" s="1073"/>
      <c r="X35" s="1073"/>
      <c r="Y35" s="1073"/>
      <c r="Z35" s="1073"/>
      <c r="AA35" s="1073">
        <v>0</v>
      </c>
      <c r="AB35" s="1073"/>
      <c r="AC35" s="1073"/>
      <c r="AD35" s="1073"/>
      <c r="AE35" s="1074"/>
      <c r="AF35" s="1048">
        <v>0</v>
      </c>
      <c r="AG35" s="1049"/>
      <c r="AH35" s="1049"/>
      <c r="AI35" s="1049"/>
      <c r="AJ35" s="1050"/>
      <c r="AK35" s="1009">
        <v>62</v>
      </c>
      <c r="AL35" s="1000"/>
      <c r="AM35" s="1000"/>
      <c r="AN35" s="1000"/>
      <c r="AO35" s="1000"/>
      <c r="AP35" s="1000">
        <v>689</v>
      </c>
      <c r="AQ35" s="1000"/>
      <c r="AR35" s="1000"/>
      <c r="AS35" s="1000"/>
      <c r="AT35" s="1000"/>
      <c r="AU35" s="1000">
        <v>48</v>
      </c>
      <c r="AV35" s="1000"/>
      <c r="AW35" s="1000"/>
      <c r="AX35" s="1000"/>
      <c r="AY35" s="1000"/>
      <c r="AZ35" s="1071" t="s">
        <v>556</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2215</v>
      </c>
      <c r="AG63" s="988"/>
      <c r="AH63" s="988"/>
      <c r="AI63" s="988"/>
      <c r="AJ63" s="1059"/>
      <c r="AK63" s="1060"/>
      <c r="AL63" s="992"/>
      <c r="AM63" s="992"/>
      <c r="AN63" s="992"/>
      <c r="AO63" s="992"/>
      <c r="AP63" s="988">
        <v>16394</v>
      </c>
      <c r="AQ63" s="988"/>
      <c r="AR63" s="988"/>
      <c r="AS63" s="988"/>
      <c r="AT63" s="988"/>
      <c r="AU63" s="988">
        <v>10247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53</v>
      </c>
      <c r="R68" s="1011"/>
      <c r="S68" s="1011"/>
      <c r="T68" s="1011"/>
      <c r="U68" s="1011"/>
      <c r="V68" s="1011">
        <v>47</v>
      </c>
      <c r="W68" s="1011"/>
      <c r="X68" s="1011"/>
      <c r="Y68" s="1011"/>
      <c r="Z68" s="1011"/>
      <c r="AA68" s="1011">
        <v>5</v>
      </c>
      <c r="AB68" s="1011"/>
      <c r="AC68" s="1011"/>
      <c r="AD68" s="1011"/>
      <c r="AE68" s="1011"/>
      <c r="AF68" s="1011">
        <v>5</v>
      </c>
      <c r="AG68" s="1011"/>
      <c r="AH68" s="1011"/>
      <c r="AI68" s="1011"/>
      <c r="AJ68" s="1011"/>
      <c r="AK68" s="1011">
        <v>24</v>
      </c>
      <c r="AL68" s="1011"/>
      <c r="AM68" s="1011"/>
      <c r="AN68" s="1011"/>
      <c r="AO68" s="1011"/>
      <c r="AP68" s="1011" t="s">
        <v>557</v>
      </c>
      <c r="AQ68" s="1011"/>
      <c r="AR68" s="1011"/>
      <c r="AS68" s="1011"/>
      <c r="AT68" s="1011"/>
      <c r="AU68" s="1011" t="s">
        <v>557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1701</v>
      </c>
      <c r="R69" s="1000"/>
      <c r="S69" s="1000"/>
      <c r="T69" s="1000"/>
      <c r="U69" s="1000"/>
      <c r="V69" s="1000">
        <v>1701</v>
      </c>
      <c r="W69" s="1000"/>
      <c r="X69" s="1000"/>
      <c r="Y69" s="1000"/>
      <c r="Z69" s="1000"/>
      <c r="AA69" s="1000" t="s">
        <v>557</v>
      </c>
      <c r="AB69" s="1000"/>
      <c r="AC69" s="1000"/>
      <c r="AD69" s="1000"/>
      <c r="AE69" s="1000"/>
      <c r="AF69" s="1000" t="s">
        <v>557</v>
      </c>
      <c r="AG69" s="1000"/>
      <c r="AH69" s="1000"/>
      <c r="AI69" s="1000"/>
      <c r="AJ69" s="1000"/>
      <c r="AK69" s="1000" t="s">
        <v>557</v>
      </c>
      <c r="AL69" s="1000"/>
      <c r="AM69" s="1000"/>
      <c r="AN69" s="1000"/>
      <c r="AO69" s="1000"/>
      <c r="AP69" s="1000" t="s">
        <v>557</v>
      </c>
      <c r="AQ69" s="1000"/>
      <c r="AR69" s="1000"/>
      <c r="AS69" s="1000"/>
      <c r="AT69" s="1000"/>
      <c r="AU69" s="1000" t="s">
        <v>557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1149</v>
      </c>
      <c r="R70" s="1000"/>
      <c r="S70" s="1000"/>
      <c r="T70" s="1000"/>
      <c r="U70" s="1000"/>
      <c r="V70" s="1000">
        <v>1078</v>
      </c>
      <c r="W70" s="1000"/>
      <c r="X70" s="1000"/>
      <c r="Y70" s="1000"/>
      <c r="Z70" s="1000"/>
      <c r="AA70" s="1000">
        <v>72</v>
      </c>
      <c r="AB70" s="1000"/>
      <c r="AC70" s="1000"/>
      <c r="AD70" s="1000"/>
      <c r="AE70" s="1000"/>
      <c r="AF70" s="1000">
        <v>72</v>
      </c>
      <c r="AG70" s="1000"/>
      <c r="AH70" s="1000"/>
      <c r="AI70" s="1000"/>
      <c r="AJ70" s="1000"/>
      <c r="AK70" s="1000" t="s">
        <v>557</v>
      </c>
      <c r="AL70" s="1000"/>
      <c r="AM70" s="1000"/>
      <c r="AN70" s="1000"/>
      <c r="AO70" s="1000"/>
      <c r="AP70" s="1000">
        <v>869</v>
      </c>
      <c r="AQ70" s="1000"/>
      <c r="AR70" s="1000"/>
      <c r="AS70" s="1000"/>
      <c r="AT70" s="1000"/>
      <c r="AU70" s="1000">
        <v>447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25</v>
      </c>
      <c r="R71" s="1000"/>
      <c r="S71" s="1000"/>
      <c r="T71" s="1000"/>
      <c r="U71" s="1000"/>
      <c r="V71" s="1000">
        <v>17</v>
      </c>
      <c r="W71" s="1000"/>
      <c r="X71" s="1000"/>
      <c r="Y71" s="1000"/>
      <c r="Z71" s="1000"/>
      <c r="AA71" s="1000">
        <v>8</v>
      </c>
      <c r="AB71" s="1000"/>
      <c r="AC71" s="1000"/>
      <c r="AD71" s="1000"/>
      <c r="AE71" s="1000"/>
      <c r="AF71" s="1000">
        <v>8</v>
      </c>
      <c r="AG71" s="1000"/>
      <c r="AH71" s="1000"/>
      <c r="AI71" s="1000"/>
      <c r="AJ71" s="1000"/>
      <c r="AK71" s="1000" t="s">
        <v>557</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107</v>
      </c>
      <c r="R72" s="1000"/>
      <c r="S72" s="1000"/>
      <c r="T72" s="1000"/>
      <c r="U72" s="1000"/>
      <c r="V72" s="1000">
        <v>73</v>
      </c>
      <c r="W72" s="1000"/>
      <c r="X72" s="1000"/>
      <c r="Y72" s="1000"/>
      <c r="Z72" s="1000"/>
      <c r="AA72" s="1000">
        <v>34</v>
      </c>
      <c r="AB72" s="1000"/>
      <c r="AC72" s="1000"/>
      <c r="AD72" s="1000"/>
      <c r="AE72" s="1000"/>
      <c r="AF72" s="1000">
        <v>34</v>
      </c>
      <c r="AG72" s="1000"/>
      <c r="AH72" s="1000"/>
      <c r="AI72" s="1000"/>
      <c r="AJ72" s="1000"/>
      <c r="AK72" s="1000">
        <v>10</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67</v>
      </c>
      <c r="R73" s="1000"/>
      <c r="S73" s="1000"/>
      <c r="T73" s="1000"/>
      <c r="U73" s="1000"/>
      <c r="V73" s="1000">
        <v>64</v>
      </c>
      <c r="W73" s="1000"/>
      <c r="X73" s="1000"/>
      <c r="Y73" s="1000"/>
      <c r="Z73" s="1000"/>
      <c r="AA73" s="1000">
        <v>3</v>
      </c>
      <c r="AB73" s="1000"/>
      <c r="AC73" s="1000"/>
      <c r="AD73" s="1000"/>
      <c r="AE73" s="1000"/>
      <c r="AF73" s="1000">
        <v>3</v>
      </c>
      <c r="AG73" s="1000"/>
      <c r="AH73" s="1000"/>
      <c r="AI73" s="1000"/>
      <c r="AJ73" s="1000"/>
      <c r="AK73" s="1000">
        <v>2</v>
      </c>
      <c r="AL73" s="1000"/>
      <c r="AM73" s="1000"/>
      <c r="AN73" s="1000"/>
      <c r="AO73" s="1000"/>
      <c r="AP73" s="1000" t="s">
        <v>559</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263837</v>
      </c>
      <c r="R74" s="1000"/>
      <c r="S74" s="1000"/>
      <c r="T74" s="1000"/>
      <c r="U74" s="1000"/>
      <c r="V74" s="1000">
        <v>263732</v>
      </c>
      <c r="W74" s="1000"/>
      <c r="X74" s="1000"/>
      <c r="Y74" s="1000"/>
      <c r="Z74" s="1000"/>
      <c r="AA74" s="1000">
        <v>104</v>
      </c>
      <c r="AB74" s="1000"/>
      <c r="AC74" s="1000"/>
      <c r="AD74" s="1000"/>
      <c r="AE74" s="1000"/>
      <c r="AF74" s="1000">
        <v>104</v>
      </c>
      <c r="AG74" s="1000"/>
      <c r="AH74" s="1000"/>
      <c r="AI74" s="1000"/>
      <c r="AJ74" s="1000"/>
      <c r="AK74" s="1000">
        <v>5790</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7534</v>
      </c>
      <c r="R75" s="1008"/>
      <c r="S75" s="1008"/>
      <c r="T75" s="1008"/>
      <c r="U75" s="1009"/>
      <c r="V75" s="1010">
        <v>7409</v>
      </c>
      <c r="W75" s="1008"/>
      <c r="X75" s="1008"/>
      <c r="Y75" s="1008"/>
      <c r="Z75" s="1009"/>
      <c r="AA75" s="1010">
        <v>125</v>
      </c>
      <c r="AB75" s="1008"/>
      <c r="AC75" s="1008"/>
      <c r="AD75" s="1008"/>
      <c r="AE75" s="1009"/>
      <c r="AF75" s="1010">
        <v>125</v>
      </c>
      <c r="AG75" s="1008"/>
      <c r="AH75" s="1008"/>
      <c r="AI75" s="1008"/>
      <c r="AJ75" s="1009"/>
      <c r="AK75" s="1010">
        <v>564</v>
      </c>
      <c r="AL75" s="1008"/>
      <c r="AM75" s="1008"/>
      <c r="AN75" s="1008"/>
      <c r="AO75" s="1009"/>
      <c r="AP75" s="1000" t="s">
        <v>559</v>
      </c>
      <c r="AQ75" s="1000"/>
      <c r="AR75" s="1000"/>
      <c r="AS75" s="1000"/>
      <c r="AT75" s="1000"/>
      <c r="AU75" s="1000" t="s">
        <v>559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551</v>
      </c>
      <c r="C76" s="1004"/>
      <c r="D76" s="1004"/>
      <c r="E76" s="1004"/>
      <c r="F76" s="1004"/>
      <c r="G76" s="1004"/>
      <c r="H76" s="1004"/>
      <c r="I76" s="1004"/>
      <c r="J76" s="1004"/>
      <c r="K76" s="1004"/>
      <c r="L76" s="1004"/>
      <c r="M76" s="1004"/>
      <c r="N76" s="1004"/>
      <c r="O76" s="1004"/>
      <c r="P76" s="1005"/>
      <c r="Q76" s="1007">
        <v>1184</v>
      </c>
      <c r="R76" s="1008"/>
      <c r="S76" s="1008"/>
      <c r="T76" s="1008"/>
      <c r="U76" s="1009"/>
      <c r="V76" s="1010">
        <v>655</v>
      </c>
      <c r="W76" s="1008"/>
      <c r="X76" s="1008"/>
      <c r="Y76" s="1008"/>
      <c r="Z76" s="1009"/>
      <c r="AA76" s="1010">
        <v>529</v>
      </c>
      <c r="AB76" s="1008"/>
      <c r="AC76" s="1008"/>
      <c r="AD76" s="1008"/>
      <c r="AE76" s="1009"/>
      <c r="AF76" s="1010">
        <v>529</v>
      </c>
      <c r="AG76" s="1008"/>
      <c r="AH76" s="1008"/>
      <c r="AI76" s="1008"/>
      <c r="AJ76" s="1009"/>
      <c r="AK76" s="1010" t="s">
        <v>559</v>
      </c>
      <c r="AL76" s="1008"/>
      <c r="AM76" s="1008"/>
      <c r="AN76" s="1008"/>
      <c r="AO76" s="1009"/>
      <c r="AP76" s="1000" t="s">
        <v>559</v>
      </c>
      <c r="AQ76" s="1000"/>
      <c r="AR76" s="1000"/>
      <c r="AS76" s="1000"/>
      <c r="AT76" s="1000"/>
      <c r="AU76" s="1000" t="s">
        <v>559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560</v>
      </c>
      <c r="C77" s="1004"/>
      <c r="D77" s="1004"/>
      <c r="E77" s="1004"/>
      <c r="F77" s="1004"/>
      <c r="G77" s="1004"/>
      <c r="H77" s="1004"/>
      <c r="I77" s="1004"/>
      <c r="J77" s="1004"/>
      <c r="K77" s="1004"/>
      <c r="L77" s="1004"/>
      <c r="M77" s="1004"/>
      <c r="N77" s="1004"/>
      <c r="O77" s="1004"/>
      <c r="P77" s="1005"/>
      <c r="Q77" s="1007">
        <v>231</v>
      </c>
      <c r="R77" s="1008"/>
      <c r="S77" s="1008"/>
      <c r="T77" s="1008"/>
      <c r="U77" s="1009"/>
      <c r="V77" s="1010">
        <v>206</v>
      </c>
      <c r="W77" s="1008"/>
      <c r="X77" s="1008"/>
      <c r="Y77" s="1008"/>
      <c r="Z77" s="1009"/>
      <c r="AA77" s="1010">
        <v>25</v>
      </c>
      <c r="AB77" s="1008"/>
      <c r="AC77" s="1008"/>
      <c r="AD77" s="1008"/>
      <c r="AE77" s="1009"/>
      <c r="AF77" s="1010">
        <v>25</v>
      </c>
      <c r="AG77" s="1008"/>
      <c r="AH77" s="1008"/>
      <c r="AI77" s="1008"/>
      <c r="AJ77" s="1009"/>
      <c r="AK77" s="1010">
        <v>231</v>
      </c>
      <c r="AL77" s="1008"/>
      <c r="AM77" s="1008"/>
      <c r="AN77" s="1008"/>
      <c r="AO77" s="1009"/>
      <c r="AP77" s="1000" t="s">
        <v>559</v>
      </c>
      <c r="AQ77" s="1000"/>
      <c r="AR77" s="1000"/>
      <c r="AS77" s="1000"/>
      <c r="AT77" s="1000"/>
      <c r="AU77" s="1000" t="s">
        <v>559</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6</v>
      </c>
      <c r="R78" s="1000"/>
      <c r="S78" s="1000"/>
      <c r="T78" s="1000"/>
      <c r="U78" s="1000"/>
      <c r="V78" s="1000">
        <v>3</v>
      </c>
      <c r="W78" s="1000"/>
      <c r="X78" s="1000"/>
      <c r="Y78" s="1000"/>
      <c r="Z78" s="1000"/>
      <c r="AA78" s="1000">
        <v>3</v>
      </c>
      <c r="AB78" s="1000"/>
      <c r="AC78" s="1000"/>
      <c r="AD78" s="1000"/>
      <c r="AE78" s="1000"/>
      <c r="AF78" s="1000">
        <v>3</v>
      </c>
      <c r="AG78" s="1000"/>
      <c r="AH78" s="1000"/>
      <c r="AI78" s="1000"/>
      <c r="AJ78" s="1000"/>
      <c r="AK78" s="1000" t="s">
        <v>559</v>
      </c>
      <c r="AL78" s="1000"/>
      <c r="AM78" s="1000"/>
      <c r="AN78" s="1000"/>
      <c r="AO78" s="1000"/>
      <c r="AP78" s="1000" t="s">
        <v>559</v>
      </c>
      <c r="AQ78" s="1000"/>
      <c r="AR78" s="1000"/>
      <c r="AS78" s="1000"/>
      <c r="AT78" s="1000"/>
      <c r="AU78" s="1000" t="s">
        <v>559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7</v>
      </c>
      <c r="R79" s="1000"/>
      <c r="S79" s="1000"/>
      <c r="T79" s="1000"/>
      <c r="U79" s="1000"/>
      <c r="V79" s="1000">
        <v>6</v>
      </c>
      <c r="W79" s="1000"/>
      <c r="X79" s="1000"/>
      <c r="Y79" s="1000"/>
      <c r="Z79" s="1000"/>
      <c r="AA79" s="1000">
        <v>1</v>
      </c>
      <c r="AB79" s="1000"/>
      <c r="AC79" s="1000"/>
      <c r="AD79" s="1000"/>
      <c r="AE79" s="1000"/>
      <c r="AF79" s="1000">
        <v>1</v>
      </c>
      <c r="AG79" s="1000"/>
      <c r="AH79" s="1000"/>
      <c r="AI79" s="1000"/>
      <c r="AJ79" s="1000"/>
      <c r="AK79" s="1000" t="s">
        <v>557</v>
      </c>
      <c r="AL79" s="1000"/>
      <c r="AM79" s="1000"/>
      <c r="AN79" s="1000"/>
      <c r="AO79" s="1000"/>
      <c r="AP79" s="1000" t="s">
        <v>557</v>
      </c>
      <c r="AQ79" s="1000"/>
      <c r="AR79" s="1000"/>
      <c r="AS79" s="1000"/>
      <c r="AT79" s="1000"/>
      <c r="AU79" s="1000" t="s">
        <v>557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554</v>
      </c>
      <c r="C80" s="1004"/>
      <c r="D80" s="1004"/>
      <c r="E80" s="1004"/>
      <c r="F80" s="1004"/>
      <c r="G80" s="1004"/>
      <c r="H80" s="1004"/>
      <c r="I80" s="1004"/>
      <c r="J80" s="1004"/>
      <c r="K80" s="1004"/>
      <c r="L80" s="1004"/>
      <c r="M80" s="1004"/>
      <c r="N80" s="1004"/>
      <c r="O80" s="1004"/>
      <c r="P80" s="1005"/>
      <c r="Q80" s="1006">
        <v>6567</v>
      </c>
      <c r="R80" s="1000"/>
      <c r="S80" s="1000"/>
      <c r="T80" s="1000"/>
      <c r="U80" s="1000"/>
      <c r="V80" s="1000">
        <v>7247</v>
      </c>
      <c r="W80" s="1000"/>
      <c r="X80" s="1000"/>
      <c r="Y80" s="1000"/>
      <c r="Z80" s="1000"/>
      <c r="AA80" s="1000">
        <v>-680</v>
      </c>
      <c r="AB80" s="1000"/>
      <c r="AC80" s="1000"/>
      <c r="AD80" s="1000"/>
      <c r="AE80" s="1000"/>
      <c r="AF80" s="1000">
        <v>3600</v>
      </c>
      <c r="AG80" s="1000"/>
      <c r="AH80" s="1000"/>
      <c r="AI80" s="1000"/>
      <c r="AJ80" s="1000"/>
      <c r="AK80" s="1000" t="s">
        <v>559</v>
      </c>
      <c r="AL80" s="1000"/>
      <c r="AM80" s="1000"/>
      <c r="AN80" s="1000"/>
      <c r="AO80" s="1000"/>
      <c r="AP80" s="1000">
        <v>30263</v>
      </c>
      <c r="AQ80" s="1000"/>
      <c r="AR80" s="1000"/>
      <c r="AS80" s="1000"/>
      <c r="AT80" s="1000"/>
      <c r="AU80" s="1000">
        <v>22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555</v>
      </c>
      <c r="C81" s="1004"/>
      <c r="D81" s="1004"/>
      <c r="E81" s="1004"/>
      <c r="F81" s="1004"/>
      <c r="G81" s="1004"/>
      <c r="H81" s="1004"/>
      <c r="I81" s="1004"/>
      <c r="J81" s="1004"/>
      <c r="K81" s="1004"/>
      <c r="L81" s="1004"/>
      <c r="M81" s="1004"/>
      <c r="N81" s="1004"/>
      <c r="O81" s="1004"/>
      <c r="P81" s="1005"/>
      <c r="Q81" s="1006">
        <v>236</v>
      </c>
      <c r="R81" s="1000"/>
      <c r="S81" s="1000"/>
      <c r="T81" s="1000"/>
      <c r="U81" s="1000"/>
      <c r="V81" s="1000">
        <v>103</v>
      </c>
      <c r="W81" s="1000"/>
      <c r="X81" s="1000"/>
      <c r="Y81" s="1000"/>
      <c r="Z81" s="1000"/>
      <c r="AA81" s="1000">
        <v>134</v>
      </c>
      <c r="AB81" s="1000"/>
      <c r="AC81" s="1000"/>
      <c r="AD81" s="1000"/>
      <c r="AE81" s="1000"/>
      <c r="AF81" s="1000">
        <v>134</v>
      </c>
      <c r="AG81" s="1000"/>
      <c r="AH81" s="1000"/>
      <c r="AI81" s="1000"/>
      <c r="AJ81" s="1000"/>
      <c r="AK81" s="1000" t="s">
        <v>557</v>
      </c>
      <c r="AL81" s="1000"/>
      <c r="AM81" s="1000"/>
      <c r="AN81" s="1000"/>
      <c r="AO81" s="1000"/>
      <c r="AP81" s="1000" t="s">
        <v>557</v>
      </c>
      <c r="AQ81" s="1000"/>
      <c r="AR81" s="1000"/>
      <c r="AS81" s="1000"/>
      <c r="AT81" s="1000"/>
      <c r="AU81" s="1000" t="s">
        <v>557</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4643</v>
      </c>
      <c r="AG88" s="988"/>
      <c r="AH88" s="988"/>
      <c r="AI88" s="988"/>
      <c r="AJ88" s="988"/>
      <c r="AK88" s="992"/>
      <c r="AL88" s="992"/>
      <c r="AM88" s="992"/>
      <c r="AN88" s="992"/>
      <c r="AO88" s="992"/>
      <c r="AP88" s="988">
        <v>31132</v>
      </c>
      <c r="AQ88" s="988"/>
      <c r="AR88" s="988"/>
      <c r="AS88" s="988"/>
      <c r="AT88" s="988"/>
      <c r="AU88" s="988">
        <v>469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498</v>
      </c>
      <c r="CS102" s="980"/>
      <c r="CT102" s="980"/>
      <c r="CU102" s="980"/>
      <c r="CV102" s="981"/>
      <c r="CW102" s="979">
        <v>12</v>
      </c>
      <c r="CX102" s="980"/>
      <c r="CY102" s="980"/>
      <c r="CZ102" s="980"/>
      <c r="DA102" s="981"/>
      <c r="DB102" s="979">
        <v>325</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3150432</v>
      </c>
      <c r="AB110" s="916"/>
      <c r="AC110" s="916"/>
      <c r="AD110" s="916"/>
      <c r="AE110" s="917"/>
      <c r="AF110" s="918">
        <v>3057931</v>
      </c>
      <c r="AG110" s="916"/>
      <c r="AH110" s="916"/>
      <c r="AI110" s="916"/>
      <c r="AJ110" s="917"/>
      <c r="AK110" s="918">
        <v>3090632</v>
      </c>
      <c r="AL110" s="916"/>
      <c r="AM110" s="916"/>
      <c r="AN110" s="916"/>
      <c r="AO110" s="917"/>
      <c r="AP110" s="919">
        <v>23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30222553</v>
      </c>
      <c r="BR110" s="863"/>
      <c r="BS110" s="863"/>
      <c r="BT110" s="863"/>
      <c r="BU110" s="863"/>
      <c r="BV110" s="863">
        <v>30016142</v>
      </c>
      <c r="BW110" s="863"/>
      <c r="BX110" s="863"/>
      <c r="BY110" s="863"/>
      <c r="BZ110" s="863"/>
      <c r="CA110" s="863">
        <v>29498600</v>
      </c>
      <c r="CB110" s="863"/>
      <c r="CC110" s="863"/>
      <c r="CD110" s="863"/>
      <c r="CE110" s="863"/>
      <c r="CF110" s="887">
        <v>219.9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846260</v>
      </c>
      <c r="BR111" s="835"/>
      <c r="BS111" s="835"/>
      <c r="BT111" s="835"/>
      <c r="BU111" s="835"/>
      <c r="BV111" s="835">
        <v>785726</v>
      </c>
      <c r="BW111" s="835"/>
      <c r="BX111" s="835"/>
      <c r="BY111" s="835"/>
      <c r="BZ111" s="835"/>
      <c r="CA111" s="835">
        <v>698901</v>
      </c>
      <c r="CB111" s="835"/>
      <c r="CC111" s="835"/>
      <c r="CD111" s="835"/>
      <c r="CE111" s="835"/>
      <c r="CF111" s="896">
        <v>5.2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11618696</v>
      </c>
      <c r="BR112" s="835"/>
      <c r="BS112" s="835"/>
      <c r="BT112" s="835"/>
      <c r="BU112" s="835"/>
      <c r="BV112" s="835">
        <v>11016770</v>
      </c>
      <c r="BW112" s="835"/>
      <c r="BX112" s="835"/>
      <c r="BY112" s="835"/>
      <c r="BZ112" s="835"/>
      <c r="CA112" s="835">
        <v>10246901</v>
      </c>
      <c r="CB112" s="835"/>
      <c r="CC112" s="835"/>
      <c r="CD112" s="835"/>
      <c r="CE112" s="835"/>
      <c r="CF112" s="896">
        <v>76.400000000000006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907122</v>
      </c>
      <c r="AB113" s="944"/>
      <c r="AC113" s="944"/>
      <c r="AD113" s="944"/>
      <c r="AE113" s="945"/>
      <c r="AF113" s="946">
        <v>891965</v>
      </c>
      <c r="AG113" s="944"/>
      <c r="AH113" s="944"/>
      <c r="AI113" s="944"/>
      <c r="AJ113" s="945"/>
      <c r="AK113" s="946">
        <v>825527</v>
      </c>
      <c r="AL113" s="944"/>
      <c r="AM113" s="944"/>
      <c r="AN113" s="944"/>
      <c r="AO113" s="945"/>
      <c r="AP113" s="947">
        <v>6.2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585482</v>
      </c>
      <c r="BR113" s="835"/>
      <c r="BS113" s="835"/>
      <c r="BT113" s="835"/>
      <c r="BU113" s="835"/>
      <c r="BV113" s="835">
        <v>540342</v>
      </c>
      <c r="BW113" s="835"/>
      <c r="BX113" s="835"/>
      <c r="BY113" s="835"/>
      <c r="BZ113" s="835"/>
      <c r="CA113" s="835">
        <v>468175</v>
      </c>
      <c r="CB113" s="835"/>
      <c r="CC113" s="835"/>
      <c r="CD113" s="835"/>
      <c r="CE113" s="835"/>
      <c r="CF113" s="896">
        <v>3.5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141650</v>
      </c>
      <c r="AB114" s="798"/>
      <c r="AC114" s="798"/>
      <c r="AD114" s="798"/>
      <c r="AE114" s="799"/>
      <c r="AF114" s="800">
        <v>142042</v>
      </c>
      <c r="AG114" s="798"/>
      <c r="AH114" s="798"/>
      <c r="AI114" s="798"/>
      <c r="AJ114" s="799"/>
      <c r="AK114" s="800">
        <v>143973</v>
      </c>
      <c r="AL114" s="798"/>
      <c r="AM114" s="798"/>
      <c r="AN114" s="798"/>
      <c r="AO114" s="799"/>
      <c r="AP114" s="845">
        <v>1.1000000000000001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4505089</v>
      </c>
      <c r="BR114" s="835"/>
      <c r="BS114" s="835"/>
      <c r="BT114" s="835"/>
      <c r="BU114" s="835"/>
      <c r="BV114" s="835">
        <v>4197368</v>
      </c>
      <c r="BW114" s="835"/>
      <c r="BX114" s="835"/>
      <c r="BY114" s="835"/>
      <c r="BZ114" s="835"/>
      <c r="CA114" s="835">
        <v>3932860</v>
      </c>
      <c r="CB114" s="835"/>
      <c r="CC114" s="835"/>
      <c r="CD114" s="835"/>
      <c r="CE114" s="835"/>
      <c r="CF114" s="896">
        <v>29.3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136318</v>
      </c>
      <c r="AB115" s="944"/>
      <c r="AC115" s="944"/>
      <c r="AD115" s="944"/>
      <c r="AE115" s="945"/>
      <c r="AF115" s="946">
        <v>118521</v>
      </c>
      <c r="AG115" s="944"/>
      <c r="AH115" s="944"/>
      <c r="AI115" s="944"/>
      <c r="AJ115" s="945"/>
      <c r="AK115" s="946">
        <v>103503</v>
      </c>
      <c r="AL115" s="944"/>
      <c r="AM115" s="944"/>
      <c r="AN115" s="944"/>
      <c r="AO115" s="945"/>
      <c r="AP115" s="947">
        <v>0.8</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4</v>
      </c>
      <c r="BR115" s="835"/>
      <c r="BS115" s="835"/>
      <c r="BT115" s="835"/>
      <c r="BU115" s="835"/>
      <c r="BV115" s="835">
        <v>10</v>
      </c>
      <c r="BW115" s="835"/>
      <c r="BX115" s="835"/>
      <c r="BY115" s="835"/>
      <c r="BZ115" s="835"/>
      <c r="CA115" s="835" t="s">
        <v>113</v>
      </c>
      <c r="CB115" s="835"/>
      <c r="CC115" s="835"/>
      <c r="CD115" s="835"/>
      <c r="CE115" s="835"/>
      <c r="CF115" s="896" t="s">
        <v>113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4335549</v>
      </c>
      <c r="AB117" s="930"/>
      <c r="AC117" s="930"/>
      <c r="AD117" s="930"/>
      <c r="AE117" s="931"/>
      <c r="AF117" s="932">
        <v>4210459</v>
      </c>
      <c r="AG117" s="930"/>
      <c r="AH117" s="930"/>
      <c r="AI117" s="930"/>
      <c r="AJ117" s="931"/>
      <c r="AK117" s="932">
        <v>4163635</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47778084</v>
      </c>
      <c r="BR119" s="866"/>
      <c r="BS119" s="866"/>
      <c r="BT119" s="866"/>
      <c r="BU119" s="866"/>
      <c r="BV119" s="866">
        <v>46556358</v>
      </c>
      <c r="BW119" s="866"/>
      <c r="BX119" s="866"/>
      <c r="BY119" s="866"/>
      <c r="BZ119" s="866"/>
      <c r="CA119" s="866">
        <v>44845437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846260</v>
      </c>
      <c r="DH119" s="781"/>
      <c r="DI119" s="781"/>
      <c r="DJ119" s="781"/>
      <c r="DK119" s="782"/>
      <c r="DL119" s="783">
        <v>785726</v>
      </c>
      <c r="DM119" s="781"/>
      <c r="DN119" s="781"/>
      <c r="DO119" s="781"/>
      <c r="DP119" s="782"/>
      <c r="DQ119" s="783">
        <v>698901</v>
      </c>
      <c r="DR119" s="781"/>
      <c r="DS119" s="781"/>
      <c r="DT119" s="781"/>
      <c r="DU119" s="782"/>
      <c r="DV119" s="869">
        <v>5.2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8274810</v>
      </c>
      <c r="BR120" s="863"/>
      <c r="BS120" s="863"/>
      <c r="BT120" s="863"/>
      <c r="BU120" s="863"/>
      <c r="BV120" s="863">
        <v>9043338</v>
      </c>
      <c r="BW120" s="863"/>
      <c r="BX120" s="863"/>
      <c r="BY120" s="863"/>
      <c r="BZ120" s="863"/>
      <c r="CA120" s="863">
        <v>9535962</v>
      </c>
      <c r="CB120" s="863"/>
      <c r="CC120" s="863"/>
      <c r="CD120" s="863"/>
      <c r="CE120" s="863"/>
      <c r="CF120" s="887">
        <v>71.099999999999994</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8843316</v>
      </c>
      <c r="DH120" s="863"/>
      <c r="DI120" s="863"/>
      <c r="DJ120" s="863"/>
      <c r="DK120" s="863"/>
      <c r="DL120" s="863">
        <v>8450256</v>
      </c>
      <c r="DM120" s="863"/>
      <c r="DN120" s="863"/>
      <c r="DO120" s="863"/>
      <c r="DP120" s="863"/>
      <c r="DQ120" s="863">
        <v>7805080</v>
      </c>
      <c r="DR120" s="863"/>
      <c r="DS120" s="863"/>
      <c r="DT120" s="863"/>
      <c r="DU120" s="863"/>
      <c r="DV120" s="864">
        <v>58.2</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3997097</v>
      </c>
      <c r="BR121" s="835"/>
      <c r="BS121" s="835"/>
      <c r="BT121" s="835"/>
      <c r="BU121" s="835"/>
      <c r="BV121" s="835">
        <v>3883227</v>
      </c>
      <c r="BW121" s="835"/>
      <c r="BX121" s="835"/>
      <c r="BY121" s="835"/>
      <c r="BZ121" s="835"/>
      <c r="CA121" s="835">
        <v>3692121</v>
      </c>
      <c r="CB121" s="835"/>
      <c r="CC121" s="835"/>
      <c r="CD121" s="835"/>
      <c r="CE121" s="835"/>
      <c r="CF121" s="896">
        <v>27.5</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1436554</v>
      </c>
      <c r="DH121" s="835"/>
      <c r="DI121" s="835"/>
      <c r="DJ121" s="835"/>
      <c r="DK121" s="835"/>
      <c r="DL121" s="835">
        <v>1334956</v>
      </c>
      <c r="DM121" s="835"/>
      <c r="DN121" s="835"/>
      <c r="DO121" s="835"/>
      <c r="DP121" s="835"/>
      <c r="DQ121" s="835">
        <v>1233338</v>
      </c>
      <c r="DR121" s="835"/>
      <c r="DS121" s="835"/>
      <c r="DT121" s="835"/>
      <c r="DU121" s="835"/>
      <c r="DV121" s="812">
        <v>9.1999999999999993</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27282814</v>
      </c>
      <c r="BR122" s="866"/>
      <c r="BS122" s="866"/>
      <c r="BT122" s="866"/>
      <c r="BU122" s="866"/>
      <c r="BV122" s="866">
        <v>27650348</v>
      </c>
      <c r="BW122" s="866"/>
      <c r="BX122" s="866"/>
      <c r="BY122" s="866"/>
      <c r="BZ122" s="866"/>
      <c r="CA122" s="866">
        <v>26589051</v>
      </c>
      <c r="CB122" s="866"/>
      <c r="CC122" s="866"/>
      <c r="CD122" s="866"/>
      <c r="CE122" s="866"/>
      <c r="CF122" s="867">
        <v>198.2</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1263185</v>
      </c>
      <c r="DH122" s="835"/>
      <c r="DI122" s="835"/>
      <c r="DJ122" s="835"/>
      <c r="DK122" s="835"/>
      <c r="DL122" s="835">
        <v>1165841</v>
      </c>
      <c r="DM122" s="835"/>
      <c r="DN122" s="835"/>
      <c r="DO122" s="835"/>
      <c r="DP122" s="835"/>
      <c r="DQ122" s="835">
        <v>1160957</v>
      </c>
      <c r="DR122" s="835"/>
      <c r="DS122" s="835"/>
      <c r="DT122" s="835"/>
      <c r="DU122" s="835"/>
      <c r="DV122" s="812">
        <v>8.6999999999999993</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39554721</v>
      </c>
      <c r="BR123" s="854"/>
      <c r="BS123" s="854"/>
      <c r="BT123" s="854"/>
      <c r="BU123" s="854"/>
      <c r="BV123" s="854">
        <v>40576913</v>
      </c>
      <c r="BW123" s="854"/>
      <c r="BX123" s="854"/>
      <c r="BY123" s="854"/>
      <c r="BZ123" s="854"/>
      <c r="CA123" s="854">
        <v>39817134</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75641</v>
      </c>
      <c r="DH123" s="798"/>
      <c r="DI123" s="798"/>
      <c r="DJ123" s="798"/>
      <c r="DK123" s="799"/>
      <c r="DL123" s="800">
        <v>65717</v>
      </c>
      <c r="DM123" s="798"/>
      <c r="DN123" s="798"/>
      <c r="DO123" s="798"/>
      <c r="DP123" s="799"/>
      <c r="DQ123" s="800">
        <v>47526</v>
      </c>
      <c r="DR123" s="798"/>
      <c r="DS123" s="798"/>
      <c r="DT123" s="798"/>
      <c r="DU123" s="799"/>
      <c r="DV123" s="845">
        <v>0.4</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61.4</v>
      </c>
      <c r="BR124" s="852"/>
      <c r="BS124" s="852"/>
      <c r="BT124" s="852"/>
      <c r="BU124" s="852"/>
      <c r="BV124" s="852">
        <v>44.2</v>
      </c>
      <c r="BW124" s="852"/>
      <c r="BX124" s="852"/>
      <c r="BY124" s="852"/>
      <c r="BZ124" s="852"/>
      <c r="CA124" s="852">
        <v>37.4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128959</v>
      </c>
      <c r="AB126" s="798"/>
      <c r="AC126" s="798"/>
      <c r="AD126" s="798"/>
      <c r="AE126" s="799"/>
      <c r="AF126" s="800">
        <v>112466</v>
      </c>
      <c r="AG126" s="798"/>
      <c r="AH126" s="798"/>
      <c r="AI126" s="798"/>
      <c r="AJ126" s="799"/>
      <c r="AK126" s="800">
        <v>98442</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7359</v>
      </c>
      <c r="AB127" s="798"/>
      <c r="AC127" s="798"/>
      <c r="AD127" s="798"/>
      <c r="AE127" s="799"/>
      <c r="AF127" s="800">
        <v>6055</v>
      </c>
      <c r="AG127" s="798"/>
      <c r="AH127" s="798"/>
      <c r="AI127" s="798"/>
      <c r="AJ127" s="799"/>
      <c r="AK127" s="800">
        <v>5061</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422953</v>
      </c>
      <c r="AB128" s="819"/>
      <c r="AC128" s="819"/>
      <c r="AD128" s="819"/>
      <c r="AE128" s="820"/>
      <c r="AF128" s="821">
        <v>442310</v>
      </c>
      <c r="AG128" s="819"/>
      <c r="AH128" s="819"/>
      <c r="AI128" s="819"/>
      <c r="AJ128" s="820"/>
      <c r="AK128" s="821">
        <v>429312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12.72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4</v>
      </c>
      <c r="DH128" s="809"/>
      <c r="DI128" s="809"/>
      <c r="DJ128" s="809"/>
      <c r="DK128" s="809"/>
      <c r="DL128" s="809">
        <v>10</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15934026</v>
      </c>
      <c r="AB129" s="798"/>
      <c r="AC129" s="798"/>
      <c r="AD129" s="798"/>
      <c r="AE129" s="799"/>
      <c r="AF129" s="800">
        <v>16000462</v>
      </c>
      <c r="AG129" s="798"/>
      <c r="AH129" s="798"/>
      <c r="AI129" s="798"/>
      <c r="AJ129" s="799"/>
      <c r="AK129" s="800">
        <v>15835479</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17.72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2547789</v>
      </c>
      <c r="AB130" s="798"/>
      <c r="AC130" s="798"/>
      <c r="AD130" s="798"/>
      <c r="AE130" s="799"/>
      <c r="AF130" s="800">
        <v>2482492</v>
      </c>
      <c r="AG130" s="798"/>
      <c r="AH130" s="798"/>
      <c r="AI130" s="798"/>
      <c r="AJ130" s="799"/>
      <c r="AK130" s="800">
        <v>2418747</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13386237</v>
      </c>
      <c r="AB131" s="781"/>
      <c r="AC131" s="781"/>
      <c r="AD131" s="781"/>
      <c r="AE131" s="782"/>
      <c r="AF131" s="783">
        <v>13517970</v>
      </c>
      <c r="AG131" s="781"/>
      <c r="AH131" s="781"/>
      <c r="AI131" s="781"/>
      <c r="AJ131" s="782"/>
      <c r="AK131" s="783">
        <v>13416732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10.19559866</v>
      </c>
      <c r="AB132" s="761"/>
      <c r="AC132" s="761"/>
      <c r="AD132" s="761"/>
      <c r="AE132" s="762"/>
      <c r="AF132" s="763">
        <v>9.5107253529999998</v>
      </c>
      <c r="AG132" s="761"/>
      <c r="AH132" s="761"/>
      <c r="AI132" s="761"/>
      <c r="AJ132" s="762"/>
      <c r="AK132" s="763">
        <v>9.8054876550000003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11.3</v>
      </c>
      <c r="AB133" s="740"/>
      <c r="AC133" s="740"/>
      <c r="AD133" s="740"/>
      <c r="AE133" s="741"/>
      <c r="AF133" s="739">
        <v>10.4</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6" zoomScaleNormal="85" zoomScaleSheetLayoutView="55" workbookViewId="0">
      <selection activeCell="M94" sqref="M9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8"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4464222</v>
      </c>
      <c r="L9" s="266">
        <v>65449</v>
      </c>
      <c r="M9" s="267">
        <v>72433</v>
      </c>
      <c r="N9" s="268">
        <v>-9.6</v>
      </c>
    </row>
    <row r="10" spans="1:16">
      <c r="A10" s="250"/>
      <c r="B10" s="246"/>
      <c r="C10" s="246"/>
      <c r="D10" s="246"/>
      <c r="E10" s="246"/>
      <c r="F10" s="246"/>
      <c r="G10" s="1166" t="s">
        <v>479</v>
      </c>
      <c r="H10" s="1167"/>
      <c r="I10" s="1167"/>
      <c r="J10" s="1168"/>
      <c r="K10" s="269">
        <v>482539</v>
      </c>
      <c r="L10" s="270">
        <v>7074</v>
      </c>
      <c r="M10" s="271">
        <v>5807</v>
      </c>
      <c r="N10" s="272">
        <v>21.8</v>
      </c>
    </row>
    <row r="11" spans="1:16" ht="13.5" customHeight="1">
      <c r="A11" s="250"/>
      <c r="B11" s="246"/>
      <c r="C11" s="246"/>
      <c r="D11" s="246"/>
      <c r="E11" s="246"/>
      <c r="F11" s="246"/>
      <c r="G11" s="1166" t="s">
        <v>480</v>
      </c>
      <c r="H11" s="1167"/>
      <c r="I11" s="1167"/>
      <c r="J11" s="1168"/>
      <c r="K11" s="269">
        <v>71256</v>
      </c>
      <c r="L11" s="270">
        <v>1045</v>
      </c>
      <c r="M11" s="271">
        <v>5465</v>
      </c>
      <c r="N11" s="272">
        <v>-80.900000000000006</v>
      </c>
    </row>
    <row r="12" spans="1:16" ht="13.5" customHeight="1">
      <c r="A12" s="250"/>
      <c r="B12" s="246"/>
      <c r="C12" s="246"/>
      <c r="D12" s="246"/>
      <c r="E12" s="246"/>
      <c r="F12" s="246"/>
      <c r="G12" s="1166" t="s">
        <v>481</v>
      </c>
      <c r="H12" s="1167"/>
      <c r="I12" s="1167"/>
      <c r="J12" s="1168"/>
      <c r="K12" s="269">
        <v>46843</v>
      </c>
      <c r="L12" s="270">
        <v>687</v>
      </c>
      <c r="M12" s="271">
        <v>1191</v>
      </c>
      <c r="N12" s="272">
        <v>-42.3</v>
      </c>
    </row>
    <row r="13" spans="1:16" ht="13.5" customHeight="1">
      <c r="A13" s="250"/>
      <c r="B13" s="246"/>
      <c r="C13" s="246"/>
      <c r="D13" s="246"/>
      <c r="E13" s="246"/>
      <c r="F13" s="246"/>
      <c r="G13" s="1166" t="s">
        <v>482</v>
      </c>
      <c r="H13" s="1167"/>
      <c r="I13" s="1167"/>
      <c r="J13" s="1168"/>
      <c r="K13" s="269" t="s">
        <v>483</v>
      </c>
      <c r="L13" s="270" t="s">
        <v>483</v>
      </c>
      <c r="M13" s="271">
        <v>3</v>
      </c>
      <c r="N13" s="272" t="s">
        <v>483</v>
      </c>
    </row>
    <row r="14" spans="1:16" ht="13.5" customHeight="1">
      <c r="A14" s="250"/>
      <c r="B14" s="246"/>
      <c r="C14" s="246"/>
      <c r="D14" s="246"/>
      <c r="E14" s="246"/>
      <c r="F14" s="246"/>
      <c r="G14" s="1166" t="s">
        <v>484</v>
      </c>
      <c r="H14" s="1167"/>
      <c r="I14" s="1167"/>
      <c r="J14" s="1168"/>
      <c r="K14" s="269">
        <v>198129</v>
      </c>
      <c r="L14" s="270">
        <v>2905</v>
      </c>
      <c r="M14" s="271">
        <v>3078</v>
      </c>
      <c r="N14" s="272">
        <v>-5.6</v>
      </c>
    </row>
    <row r="15" spans="1:16" ht="13.5" customHeight="1">
      <c r="A15" s="250"/>
      <c r="B15" s="246"/>
      <c r="C15" s="246"/>
      <c r="D15" s="246"/>
      <c r="E15" s="246"/>
      <c r="F15" s="246"/>
      <c r="G15" s="1166" t="s">
        <v>485</v>
      </c>
      <c r="H15" s="1167"/>
      <c r="I15" s="1167"/>
      <c r="J15" s="1168"/>
      <c r="K15" s="269">
        <v>69195</v>
      </c>
      <c r="L15" s="270">
        <v>1014</v>
      </c>
      <c r="M15" s="271">
        <v>1624</v>
      </c>
      <c r="N15" s="272">
        <v>-37.6</v>
      </c>
    </row>
    <row r="16" spans="1:16">
      <c r="A16" s="250"/>
      <c r="B16" s="246"/>
      <c r="C16" s="246"/>
      <c r="D16" s="246"/>
      <c r="E16" s="246"/>
      <c r="F16" s="246"/>
      <c r="G16" s="1169" t="s">
        <v>486</v>
      </c>
      <c r="H16" s="1170"/>
      <c r="I16" s="1170"/>
      <c r="J16" s="1171"/>
      <c r="K16" s="270">
        <v>-423314</v>
      </c>
      <c r="L16" s="270">
        <v>-6206</v>
      </c>
      <c r="M16" s="271">
        <v>-7680</v>
      </c>
      <c r="N16" s="272">
        <v>-19.2</v>
      </c>
    </row>
    <row r="17" spans="1:16">
      <c r="A17" s="250"/>
      <c r="B17" s="246"/>
      <c r="C17" s="246"/>
      <c r="D17" s="246"/>
      <c r="E17" s="246"/>
      <c r="F17" s="246"/>
      <c r="G17" s="1169" t="s">
        <v>172</v>
      </c>
      <c r="H17" s="1170"/>
      <c r="I17" s="1170"/>
      <c r="J17" s="1171"/>
      <c r="K17" s="270">
        <v>4908870</v>
      </c>
      <c r="L17" s="270">
        <v>71968</v>
      </c>
      <c r="M17" s="271">
        <v>81920</v>
      </c>
      <c r="N17" s="272">
        <v>-12.1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7.33</v>
      </c>
      <c r="L21" s="283">
        <v>8.2100000000000009</v>
      </c>
      <c r="M21" s="284">
        <v>-0.88</v>
      </c>
      <c r="N21" s="251"/>
      <c r="O21" s="285"/>
      <c r="P21" s="281"/>
    </row>
    <row r="22" spans="1:16" s="286" customFormat="1">
      <c r="A22" s="281"/>
      <c r="B22" s="251"/>
      <c r="C22" s="251"/>
      <c r="D22" s="251"/>
      <c r="E22" s="251"/>
      <c r="F22" s="251"/>
      <c r="G22" s="1163" t="s">
        <v>492</v>
      </c>
      <c r="H22" s="1164"/>
      <c r="I22" s="1164"/>
      <c r="J22" s="1165"/>
      <c r="K22" s="287">
        <v>98.3</v>
      </c>
      <c r="L22" s="288">
        <v>98.1</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3090632</v>
      </c>
      <c r="L32" s="296">
        <v>45311</v>
      </c>
      <c r="M32" s="297">
        <v>53781</v>
      </c>
      <c r="N32" s="298">
        <v>-15.7</v>
      </c>
    </row>
    <row r="33" spans="1:16" ht="13.5" customHeight="1">
      <c r="A33" s="250"/>
      <c r="B33" s="246"/>
      <c r="C33" s="246"/>
      <c r="D33" s="246"/>
      <c r="E33" s="246"/>
      <c r="F33" s="246"/>
      <c r="G33" s="1154" t="s">
        <v>497</v>
      </c>
      <c r="H33" s="1155"/>
      <c r="I33" s="1155"/>
      <c r="J33" s="1156"/>
      <c r="K33" s="296" t="s">
        <v>483</v>
      </c>
      <c r="L33" s="296" t="s">
        <v>483</v>
      </c>
      <c r="M33" s="297" t="s">
        <v>483</v>
      </c>
      <c r="N33" s="298" t="s">
        <v>483</v>
      </c>
    </row>
    <row r="34" spans="1:16" ht="27" customHeight="1">
      <c r="A34" s="250"/>
      <c r="B34" s="246"/>
      <c r="C34" s="246"/>
      <c r="D34" s="246"/>
      <c r="E34" s="246"/>
      <c r="F34" s="246"/>
      <c r="G34" s="1154" t="s">
        <v>498</v>
      </c>
      <c r="H34" s="1155"/>
      <c r="I34" s="1155"/>
      <c r="J34" s="1156"/>
      <c r="K34" s="296" t="s">
        <v>483</v>
      </c>
      <c r="L34" s="296" t="s">
        <v>483</v>
      </c>
      <c r="M34" s="297">
        <v>41</v>
      </c>
      <c r="N34" s="298" t="s">
        <v>483</v>
      </c>
    </row>
    <row r="35" spans="1:16" ht="27" customHeight="1">
      <c r="A35" s="250"/>
      <c r="B35" s="246"/>
      <c r="C35" s="246"/>
      <c r="D35" s="246"/>
      <c r="E35" s="246"/>
      <c r="F35" s="246"/>
      <c r="G35" s="1154" t="s">
        <v>499</v>
      </c>
      <c r="H35" s="1155"/>
      <c r="I35" s="1155"/>
      <c r="J35" s="1156"/>
      <c r="K35" s="296">
        <v>825527</v>
      </c>
      <c r="L35" s="296">
        <v>12103</v>
      </c>
      <c r="M35" s="297">
        <v>14373</v>
      </c>
      <c r="N35" s="298">
        <v>-15.8</v>
      </c>
    </row>
    <row r="36" spans="1:16" ht="27" customHeight="1">
      <c r="A36" s="250"/>
      <c r="B36" s="246"/>
      <c r="C36" s="246"/>
      <c r="D36" s="246"/>
      <c r="E36" s="246"/>
      <c r="F36" s="246"/>
      <c r="G36" s="1154" t="s">
        <v>500</v>
      </c>
      <c r="H36" s="1155"/>
      <c r="I36" s="1155"/>
      <c r="J36" s="1156"/>
      <c r="K36" s="296">
        <v>143973</v>
      </c>
      <c r="L36" s="296">
        <v>2111</v>
      </c>
      <c r="M36" s="297">
        <v>1414</v>
      </c>
      <c r="N36" s="298">
        <v>49.3</v>
      </c>
    </row>
    <row r="37" spans="1:16" ht="13.5" customHeight="1">
      <c r="A37" s="250"/>
      <c r="B37" s="246"/>
      <c r="C37" s="246"/>
      <c r="D37" s="246"/>
      <c r="E37" s="246"/>
      <c r="F37" s="246"/>
      <c r="G37" s="1154" t="s">
        <v>501</v>
      </c>
      <c r="H37" s="1155"/>
      <c r="I37" s="1155"/>
      <c r="J37" s="1156"/>
      <c r="K37" s="296">
        <v>103503</v>
      </c>
      <c r="L37" s="296">
        <v>1517</v>
      </c>
      <c r="M37" s="297">
        <v>886</v>
      </c>
      <c r="N37" s="298">
        <v>71.2</v>
      </c>
    </row>
    <row r="38" spans="1:16" ht="27" customHeight="1">
      <c r="A38" s="250"/>
      <c r="B38" s="246"/>
      <c r="C38" s="246"/>
      <c r="D38" s="246"/>
      <c r="E38" s="246"/>
      <c r="F38" s="246"/>
      <c r="G38" s="1157" t="s">
        <v>502</v>
      </c>
      <c r="H38" s="1158"/>
      <c r="I38" s="1158"/>
      <c r="J38" s="1159"/>
      <c r="K38" s="299" t="s">
        <v>483</v>
      </c>
      <c r="L38" s="299" t="s">
        <v>483</v>
      </c>
      <c r="M38" s="300">
        <v>2</v>
      </c>
      <c r="N38" s="301" t="s">
        <v>483</v>
      </c>
      <c r="O38" s="295"/>
    </row>
    <row r="39" spans="1:16">
      <c r="A39" s="250"/>
      <c r="B39" s="246"/>
      <c r="C39" s="246"/>
      <c r="D39" s="246"/>
      <c r="E39" s="246"/>
      <c r="F39" s="246"/>
      <c r="G39" s="1157" t="s">
        <v>503</v>
      </c>
      <c r="H39" s="1158"/>
      <c r="I39" s="1158"/>
      <c r="J39" s="1159"/>
      <c r="K39" s="302">
        <v>-429312</v>
      </c>
      <c r="L39" s="302">
        <v>-6294</v>
      </c>
      <c r="M39" s="303">
        <v>-4261</v>
      </c>
      <c r="N39" s="304">
        <v>47.7</v>
      </c>
      <c r="O39" s="295"/>
    </row>
    <row r="40" spans="1:16" ht="27" customHeight="1">
      <c r="A40" s="250"/>
      <c r="B40" s="246"/>
      <c r="C40" s="246"/>
      <c r="D40" s="246"/>
      <c r="E40" s="246"/>
      <c r="F40" s="246"/>
      <c r="G40" s="1154" t="s">
        <v>504</v>
      </c>
      <c r="H40" s="1155"/>
      <c r="I40" s="1155"/>
      <c r="J40" s="1156"/>
      <c r="K40" s="302">
        <v>-2418747</v>
      </c>
      <c r="L40" s="302">
        <v>-35461</v>
      </c>
      <c r="M40" s="303">
        <v>-47768</v>
      </c>
      <c r="N40" s="304">
        <v>-25.8</v>
      </c>
      <c r="O40" s="295"/>
    </row>
    <row r="41" spans="1:16">
      <c r="A41" s="250"/>
      <c r="B41" s="246"/>
      <c r="C41" s="246"/>
      <c r="D41" s="246"/>
      <c r="E41" s="246"/>
      <c r="F41" s="246"/>
      <c r="G41" s="1160" t="s">
        <v>283</v>
      </c>
      <c r="H41" s="1161"/>
      <c r="I41" s="1161"/>
      <c r="J41" s="1162"/>
      <c r="K41" s="296">
        <v>1315576</v>
      </c>
      <c r="L41" s="302">
        <v>19287</v>
      </c>
      <c r="M41" s="303">
        <v>18468</v>
      </c>
      <c r="N41" s="304">
        <v>4.4000000000000004</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3673869</v>
      </c>
      <c r="J51" s="322">
        <v>54317</v>
      </c>
      <c r="K51" s="323">
        <v>71</v>
      </c>
      <c r="L51" s="324">
        <v>50880</v>
      </c>
      <c r="M51" s="325">
        <v>7</v>
      </c>
      <c r="N51" s="326">
        <v>64</v>
      </c>
    </row>
    <row r="52" spans="1:14">
      <c r="A52" s="250"/>
      <c r="B52" s="246"/>
      <c r="C52" s="246"/>
      <c r="D52" s="246"/>
      <c r="E52" s="246"/>
      <c r="F52" s="246"/>
      <c r="G52" s="327"/>
      <c r="H52" s="328" t="s">
        <v>515</v>
      </c>
      <c r="I52" s="329">
        <v>1726820</v>
      </c>
      <c r="J52" s="330">
        <v>25531</v>
      </c>
      <c r="K52" s="331">
        <v>48.1</v>
      </c>
      <c r="L52" s="332">
        <v>26879</v>
      </c>
      <c r="M52" s="333">
        <v>2.4</v>
      </c>
      <c r="N52" s="334">
        <v>45.7</v>
      </c>
    </row>
    <row r="53" spans="1:14">
      <c r="A53" s="250"/>
      <c r="B53" s="246"/>
      <c r="C53" s="246"/>
      <c r="D53" s="246"/>
      <c r="E53" s="246"/>
      <c r="F53" s="246"/>
      <c r="G53" s="312" t="s">
        <v>516</v>
      </c>
      <c r="H53" s="313"/>
      <c r="I53" s="321">
        <v>4047363</v>
      </c>
      <c r="J53" s="322">
        <v>59726</v>
      </c>
      <c r="K53" s="323">
        <v>10</v>
      </c>
      <c r="L53" s="324">
        <v>63956</v>
      </c>
      <c r="M53" s="325">
        <v>25.7</v>
      </c>
      <c r="N53" s="326">
        <v>-15.7</v>
      </c>
    </row>
    <row r="54" spans="1:14">
      <c r="A54" s="250"/>
      <c r="B54" s="246"/>
      <c r="C54" s="246"/>
      <c r="D54" s="246"/>
      <c r="E54" s="246"/>
      <c r="F54" s="246"/>
      <c r="G54" s="327"/>
      <c r="H54" s="328" t="s">
        <v>515</v>
      </c>
      <c r="I54" s="329">
        <v>1436032</v>
      </c>
      <c r="J54" s="330">
        <v>21191</v>
      </c>
      <c r="K54" s="331">
        <v>-17</v>
      </c>
      <c r="L54" s="332">
        <v>29239</v>
      </c>
      <c r="M54" s="333">
        <v>8.8000000000000007</v>
      </c>
      <c r="N54" s="334">
        <v>-25.8</v>
      </c>
    </row>
    <row r="55" spans="1:14">
      <c r="A55" s="250"/>
      <c r="B55" s="246"/>
      <c r="C55" s="246"/>
      <c r="D55" s="246"/>
      <c r="E55" s="246"/>
      <c r="F55" s="246"/>
      <c r="G55" s="312" t="s">
        <v>517</v>
      </c>
      <c r="H55" s="313"/>
      <c r="I55" s="321">
        <v>3960106</v>
      </c>
      <c r="J55" s="322">
        <v>58351</v>
      </c>
      <c r="K55" s="323">
        <v>-2.2999999999999998</v>
      </c>
      <c r="L55" s="324">
        <v>66255</v>
      </c>
      <c r="M55" s="325">
        <v>3.6</v>
      </c>
      <c r="N55" s="326">
        <v>-5.9</v>
      </c>
    </row>
    <row r="56" spans="1:14">
      <c r="A56" s="250"/>
      <c r="B56" s="246"/>
      <c r="C56" s="246"/>
      <c r="D56" s="246"/>
      <c r="E56" s="246"/>
      <c r="F56" s="246"/>
      <c r="G56" s="327"/>
      <c r="H56" s="328" t="s">
        <v>515</v>
      </c>
      <c r="I56" s="329">
        <v>1698550</v>
      </c>
      <c r="J56" s="330">
        <v>25028</v>
      </c>
      <c r="K56" s="331">
        <v>18.100000000000001</v>
      </c>
      <c r="L56" s="332">
        <v>31822</v>
      </c>
      <c r="M56" s="333">
        <v>8.8000000000000007</v>
      </c>
      <c r="N56" s="334">
        <v>9.3000000000000007</v>
      </c>
    </row>
    <row r="57" spans="1:14">
      <c r="A57" s="250"/>
      <c r="B57" s="246"/>
      <c r="C57" s="246"/>
      <c r="D57" s="246"/>
      <c r="E57" s="246"/>
      <c r="F57" s="246"/>
      <c r="G57" s="312" t="s">
        <v>518</v>
      </c>
      <c r="H57" s="313"/>
      <c r="I57" s="321">
        <v>3689448</v>
      </c>
      <c r="J57" s="322">
        <v>54263</v>
      </c>
      <c r="K57" s="323">
        <v>-7</v>
      </c>
      <c r="L57" s="324">
        <v>54227</v>
      </c>
      <c r="M57" s="325">
        <v>-18.2</v>
      </c>
      <c r="N57" s="326">
        <v>11.2</v>
      </c>
    </row>
    <row r="58" spans="1:14">
      <c r="A58" s="250"/>
      <c r="B58" s="246"/>
      <c r="C58" s="246"/>
      <c r="D58" s="246"/>
      <c r="E58" s="246"/>
      <c r="F58" s="246"/>
      <c r="G58" s="327"/>
      <c r="H58" s="328" t="s">
        <v>515</v>
      </c>
      <c r="I58" s="329">
        <v>1679058</v>
      </c>
      <c r="J58" s="330">
        <v>24695</v>
      </c>
      <c r="K58" s="331">
        <v>-1.3</v>
      </c>
      <c r="L58" s="332">
        <v>29694</v>
      </c>
      <c r="M58" s="333">
        <v>-6.7</v>
      </c>
      <c r="N58" s="334">
        <v>5.4</v>
      </c>
    </row>
    <row r="59" spans="1:14">
      <c r="A59" s="250"/>
      <c r="B59" s="246"/>
      <c r="C59" s="246"/>
      <c r="D59" s="246"/>
      <c r="E59" s="246"/>
      <c r="F59" s="246"/>
      <c r="G59" s="312" t="s">
        <v>519</v>
      </c>
      <c r="H59" s="313"/>
      <c r="I59" s="321">
        <v>2597185</v>
      </c>
      <c r="J59" s="322">
        <v>38077</v>
      </c>
      <c r="K59" s="323">
        <v>-29.8</v>
      </c>
      <c r="L59" s="324">
        <v>67319</v>
      </c>
      <c r="M59" s="325">
        <v>24.1</v>
      </c>
      <c r="N59" s="326">
        <v>-53.9</v>
      </c>
    </row>
    <row r="60" spans="1:14">
      <c r="A60" s="250"/>
      <c r="B60" s="246"/>
      <c r="C60" s="246"/>
      <c r="D60" s="246"/>
      <c r="E60" s="246"/>
      <c r="F60" s="246"/>
      <c r="G60" s="327"/>
      <c r="H60" s="328" t="s">
        <v>515</v>
      </c>
      <c r="I60" s="335">
        <v>1316433</v>
      </c>
      <c r="J60" s="330">
        <v>19300</v>
      </c>
      <c r="K60" s="331">
        <v>-21.8</v>
      </c>
      <c r="L60" s="332">
        <v>38101</v>
      </c>
      <c r="M60" s="333">
        <v>28.3</v>
      </c>
      <c r="N60" s="334">
        <v>-50.1</v>
      </c>
    </row>
    <row r="61" spans="1:14">
      <c r="A61" s="250"/>
      <c r="B61" s="246"/>
      <c r="C61" s="246"/>
      <c r="D61" s="246"/>
      <c r="E61" s="246"/>
      <c r="F61" s="246"/>
      <c r="G61" s="312" t="s">
        <v>520</v>
      </c>
      <c r="H61" s="336"/>
      <c r="I61" s="337">
        <v>3593594</v>
      </c>
      <c r="J61" s="338">
        <v>52947</v>
      </c>
      <c r="K61" s="339">
        <v>8.4</v>
      </c>
      <c r="L61" s="340">
        <v>60527</v>
      </c>
      <c r="M61" s="341">
        <v>8.4</v>
      </c>
      <c r="N61" s="326">
        <v>0</v>
      </c>
    </row>
    <row r="62" spans="1:14">
      <c r="A62" s="250"/>
      <c r="B62" s="246"/>
      <c r="C62" s="246"/>
      <c r="D62" s="246"/>
      <c r="E62" s="246"/>
      <c r="F62" s="246"/>
      <c r="G62" s="327"/>
      <c r="H62" s="328" t="s">
        <v>515</v>
      </c>
      <c r="I62" s="329">
        <v>1571379</v>
      </c>
      <c r="J62" s="330">
        <v>23149</v>
      </c>
      <c r="K62" s="331">
        <v>5.2</v>
      </c>
      <c r="L62" s="332">
        <v>31147</v>
      </c>
      <c r="M62" s="333">
        <v>8.3000000000000007</v>
      </c>
      <c r="N62" s="334">
        <v>-3.1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8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19.22</v>
      </c>
      <c r="G47" s="12">
        <v>21.86</v>
      </c>
      <c r="H47" s="12">
        <v>24.51</v>
      </c>
      <c r="I47" s="12">
        <v>27.67</v>
      </c>
      <c r="J47" s="13">
        <v>30.35</v>
      </c>
    </row>
    <row r="48" spans="2:10" ht="57.75" customHeight="1">
      <c r="B48" s="14"/>
      <c r="C48" s="1174" t="s">
        <v>4</v>
      </c>
      <c r="D48" s="1174"/>
      <c r="E48" s="1175"/>
      <c r="F48" s="15">
        <v>5.2</v>
      </c>
      <c r="G48" s="16">
        <v>4.78</v>
      </c>
      <c r="H48" s="16">
        <v>6.44</v>
      </c>
      <c r="I48" s="16">
        <v>4.68</v>
      </c>
      <c r="J48" s="17">
        <v>3.65</v>
      </c>
    </row>
    <row r="49" spans="2:10" ht="57.75" customHeight="1" thickBot="1">
      <c r="B49" s="18"/>
      <c r="C49" s="1176" t="s">
        <v>5</v>
      </c>
      <c r="D49" s="1176"/>
      <c r="E49" s="1177"/>
      <c r="F49" s="19">
        <v>3.25</v>
      </c>
      <c r="G49" s="20">
        <v>2.4900000000000002</v>
      </c>
      <c r="H49" s="20">
        <v>4.16</v>
      </c>
      <c r="I49" s="20">
        <v>1.53</v>
      </c>
      <c r="J49" s="21">
        <v>1.31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2018-11-13T06:42:13Z</cp:lastPrinted>
  <dcterms:created xsi:type="dcterms:W3CDTF">2018-01-24T05:54:32Z</dcterms:created>
  <dcterms:modified xsi:type="dcterms:W3CDTF">2018-11-15T00:27:55Z</dcterms:modified>
  <cp:category/>
</cp:coreProperties>
</file>