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alcChain>
</file>

<file path=xl/sharedStrings.xml><?xml version="1.0" encoding="utf-8"?>
<sst xmlns="http://schemas.openxmlformats.org/spreadsheetml/2006/main" count="1079" uniqueCount="608">
  <si>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</si>
  <si>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</si>
  <si>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</si>
  <si>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</si>
  <si>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</si>
  <si>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</si>
  <si>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</si>
  <si>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</si>
  <si>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</si>
  <si>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</si>
  <si>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</si>
  <si>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</si>
  <si>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</si>
  <si>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</si>
  <si>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</si>
  <si>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</si>
  <si>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</si>
  <si>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</si>
  <si>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</si>
  <si>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</si>
  <si>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</si>
  <si>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</si>
  <si>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</si>
  <si>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</si>
  <si>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</si>
  <si>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</si>
  <si>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</si>
  <si>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</si>
  <si>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</si>
  <si>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</si>
  <si>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</si>
  <si>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</si>
  <si>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</si>
  <si>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</si>
  <si>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</si>
  <si>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</si>
  <si>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</si>
  <si>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</si>
  <si>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</si>
  <si>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</si>
  <si>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</si>
  <si>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</si>
  <si>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</si>
  <si>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</si>
  <si>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</si>
  <si>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</si>
  <si>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</si>
  <si>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</si>
  <si>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</si>
  <si>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</si>
  <si>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</si>
  <si>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</si>
  <si>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</si>
  <si>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</si>
  <si>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</si>
  <si>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</si>
  <si>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</si>
  <si>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</si>
  <si>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</si>
  <si>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</si>
  <si>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</si>
  <si>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</si>
  <si>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</si>
  <si>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</si>
  <si>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</si>
  <si>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</si>
  <si>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</si>
  <si>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</si>
  <si>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</si>
  <si>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</si>
  <si>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</si>
  <si>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</si>
  <si>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</si>
  <si>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</si>
  <si>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</si>
  <si>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</si>
  <si>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</si>
  <si>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</si>
  <si>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</si>
  <si>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</si>
  <si>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</si>
  <si>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</si>
  <si>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</si>
  <si>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</si>
  <si>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</si>
  <si>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</si>
  <si>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</si>
  <si>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</si>
  <si>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</si>
  <si>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</si>
  <si>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</si>
  <si>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</si>
  <si>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</si>
  <si>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</si>
  <si>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</si>
  <si>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</si>
  <si>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</si>
  <si>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</si>
  <si>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</si>
  <si>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</si>
  <si>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</si>
  <si>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</si>
  <si>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</si>
  <si>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</si>
  <si>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</si>
  <si>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</si>
  <si>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</si>
  <si>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</si>
  <si>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</si>
  <si>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</si>
  <si>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</si>
  <si>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</si>
  <si>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</si>
  <si>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</si>
  <si>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</si>
  <si>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</si>
  <si>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</si>
  <si>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</si>
  <si>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</si>
  <si>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</si>
  <si>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</si>
  <si>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</si>
  <si>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</si>
  <si>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</si>
  <si>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</si>
  <si>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</si>
  <si>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</si>
  <si>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</si>
  <si>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</si>
  <si>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</si>
  <si>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</si>
  <si>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</si>
  <si>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</si>
  <si>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</si>
  <si>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</si>
  <si>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</si>
  <si>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</si>
  <si>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</si>
  <si>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</si>
  <si>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</si>
  <si>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</si>
  <si>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</si>
  <si>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</si>
  <si>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</si>
  <si>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</si>
  <si>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</si>
  <si>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</si>
  <si>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</si>
  <si>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</si>
  <si>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</si>
  <si>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</si>
  <si>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</si>
  <si>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</si>
  <si>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</si>
  <si>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</si>
  <si>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</si>
  <si>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</si>
  <si>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</si>
  <si>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</si>
  <si>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</si>
  <si>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</si>
  <si>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</si>
  <si>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</si>
  <si>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</si>
  <si>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</si>
  <si>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</si>
  <si>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</si>
  <si>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</si>
  <si>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</si>
  <si>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</si>
  <si>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</si>
  <si>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</si>
  <si>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</si>
  <si>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</si>
  <si>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</si>
  <si>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</si>
  <si>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</si>
  <si>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</si>
  <si>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</si>
  <si>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</si>
  <si>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</si>
  <si>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</si>
  <si>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</si>
  <si>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</si>
  <si>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</si>
  <si>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</si>
  <si>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</si>
  <si>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</si>
  <si>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</si>
  <si>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</si>
  <si>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</si>
  <si>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</si>
  <si>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</si>
  <si>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</si>
  <si>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</si>
  <si>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</si>
  <si>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岡山県倉敷市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</si>
  <si>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</si>
  <si>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</si>
  <si>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</si>
  <si>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</si>
  <si>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</si>
  <si>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</si>
  <si>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</si>
  <si>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</si>
  <si>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</si>
  <si>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</si>
  <si>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</si>
  <si>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</si>
  <si>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</si>
  <si>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</si>
  <si>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</si>
  <si>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</si>
  <si>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</si>
  <si>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</si>
  <si>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</si>
  <si>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</si>
  <si>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</si>
  <si>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</si>
  <si>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</si>
  <si>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</si>
  <si>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</si>
  <si>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</si>
  <si>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</si>
  <si>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</si>
  <si>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</si>
  <si>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</si>
  <si>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</si>
  <si>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</si>
  <si>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</si>
  <si>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</si>
  <si>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</si>
  <si>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</si>
  <si>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</si>
  <si>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</si>
  <si>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</si>
  <si>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</si>
  <si>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</si>
  <si>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</si>
  <si>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</si>
  <si>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</si>
  <si>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</si>
  <si>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</si>
  <si>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</si>
  <si>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</si>
  <si>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</si>
  <si>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</si>
  <si>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</si>
  <si>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</si>
  <si>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</si>
  <si>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</si>
  <si>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</si>
  <si>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</si>
  <si>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</si>
  <si>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</si>
  <si>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</si>
  <si>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</si>
  <si>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</si>
  <si>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</si>
  <si>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</si>
  <si>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</si>
  <si>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</si>
  <si>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</si>
  <si>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</si>
  <si>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</si>
  <si>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</si>
  <si>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</si>
  <si>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</si>
  <si>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</si>
  <si>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</si>
  <si>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</si>
  <si>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</si>
  <si>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</si>
  <si>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</si>
  <si>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</si>
  <si>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</si>
  <si>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</si>
  <si>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</si>
  <si>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</si>
  <si>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</si>
  <si>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</si>
  <si>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</si>
  <si>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</si>
  <si>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</si>
  <si>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</si>
  <si>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</si>
  <si>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</si>
  <si>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</si>
  <si>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</si>
  <si>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</si>
  <si>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</si>
  <si>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</si>
  <si>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</si>
  <si>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</si>
  <si>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</si>
  <si>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</si>
  <si>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</si>
  <si>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</si>
  <si>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</si>
  <si>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</si>
  <si>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</si>
  <si>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</si>
  <si>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</si>
  <si>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</si>
  <si>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</si>
  <si>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</si>
  <si>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</si>
  <si>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</si>
  <si>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</si>
  <si>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</si>
  <si>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</si>
  <si>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</si>
  <si>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</si>
  <si>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</si>
  <si>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</si>
  <si>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</si>
  <si>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</si>
  <si>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</si>
  <si>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</si>
  <si>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</si>
  <si>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</si>
  <si>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</si>
  <si>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</si>
  <si>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</si>
  <si>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</si>
  <si>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</si>
  <si>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</si>
  <si>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</si>
  <si>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</si>
  <si>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</si>
  <si>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</si>
  <si>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</si>
  <si>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</si>
  <si>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</si>
  <si>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</si>
  <si>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</si>
  <si>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</si>
  <si>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</si>
  <si>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</si>
  <si>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</si>
  <si>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</si>
  <si>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</si>
  <si>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</si>
  <si>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</si>
  <si>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</si>
  <si>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岡山県倉敷市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</si>
  <si>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</si>
  <si>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</si>
  <si>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</si>
  <si>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</si>
  <si>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</si>
  <si>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</si>
  <si>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</si>
  <si>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</si>
  <si>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</si>
  <si>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</si>
  <si>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</si>
  <si>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</si>
  <si>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</si>
  <si>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</si>
  <si>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</si>
  <si>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</si>
  <si>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</si>
  <si>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</si>
  <si>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</si>
  <si>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</si>
  <si>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倉敷市母子父子寡婦福祉資金貸付特別会計</t>
    <phoneticPr fontId="5"/>
  </si>
  <si>
    <t>倉敷市住宅新築資金等貸付特別会計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</si>
  <si>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</si>
  <si>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</si>
  <si>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</si>
  <si>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</si>
  <si>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</si>
  <si>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</si>
  <si>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</si>
  <si>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</si>
  <si>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</si>
  <si>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</si>
  <si>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</si>
  <si>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</si>
  <si>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</si>
  <si>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</si>
  <si>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</si>
  <si>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</si>
  <si>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</si>
  <si>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</si>
  <si>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倉敷市立児島市民病院事業会計</t>
    <phoneticPr fontId="5"/>
  </si>
  <si>
    <t>倉敷市児島モーターボート競走事業会計</t>
    <phoneticPr fontId="5"/>
  </si>
  <si>
    <t>倉敷市下水道事業特別会計</t>
    <phoneticPr fontId="5"/>
  </si>
  <si>
    <t>法非適用企業</t>
    <phoneticPr fontId="5"/>
  </si>
  <si>
    <t>倉敷市農業集落排水事業特別会計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</si>
  <si>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</si>
  <si>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</si>
  <si>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</si>
  <si>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</si>
  <si>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</si>
  <si>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</si>
  <si>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</si>
  <si>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</si>
  <si>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</si>
  <si>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</si>
  <si>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</si>
  <si>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</si>
  <si>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</si>
  <si>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</si>
  <si>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</si>
  <si>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</si>
  <si>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</si>
  <si>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</si>
  <si>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</si>
  <si>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</si>
  <si>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</si>
  <si>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</si>
  <si>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</si>
  <si>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</si>
  <si>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</si>
  <si>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</si>
  <si>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</si>
  <si>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</si>
  <si>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</si>
  <si>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</si>
  <si>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</si>
  <si>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</si>
  <si>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</si>
  <si>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</si>
  <si>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</si>
  <si>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</si>
  <si>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</si>
  <si>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</si>
  <si>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</si>
  <si>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</si>
  <si>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</si>
  <si>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</si>
  <si>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</si>
  <si>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</si>
  <si>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</si>
  <si>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</si>
  <si>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</si>
  <si>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</si>
  <si>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</si>
  <si>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</si>
  <si>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</si>
  <si>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</si>
  <si>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</si>
  <si>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</si>
  <si>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</si>
  <si>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</si>
  <si>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</si>
  <si>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</si>
  <si>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</si>
  <si>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</si>
  <si>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</si>
  <si>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</si>
  <si>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</si>
  <si>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</si>
  <si>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</si>
  <si>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</si>
  <si>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</si>
  <si>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</si>
  <si>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</si>
  <si>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</si>
  <si>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</si>
  <si>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</si>
  <si>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</si>
  <si>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</si>
  <si>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</si>
  <si>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</si>
  <si>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</si>
  <si>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</si>
  <si>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</si>
  <si>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</si>
  <si>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</si>
  <si>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</si>
  <si>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</si>
  <si>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</si>
  <si>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</si>
  <si>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</si>
  <si>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</si>
  <si>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</si>
  <si>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</si>
  <si>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</si>
  <si>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</si>
  <si>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</si>
  <si>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</si>
  <si>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</si>
  <si>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</si>
  <si>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</si>
  <si>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</si>
  <si>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</si>
  <si>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</si>
  <si>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</si>
  <si>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</si>
  <si>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</si>
  <si>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</si>
  <si>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</si>
  <si>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</si>
  <si>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</si>
  <si>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</si>
  <si>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</si>
  <si>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</si>
  <si>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</si>
  <si>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</si>
  <si>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</si>
  <si>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</si>
  <si>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</si>
  <si>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</si>
  <si>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</si>
  <si>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</si>
  <si>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</si>
  <si>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</si>
  <si>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</si>
  <si>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</si>
  <si>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</si>
  <si>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</si>
  <si>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</si>
  <si>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</si>
  <si>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</si>
  <si>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</si>
  <si>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</si>
  <si>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</si>
  <si>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</si>
  <si>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</si>
  <si>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</si>
  <si>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</si>
  <si>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</si>
  <si>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</si>
  <si>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倉敷市住宅新築資金等貸付特別会計</t>
  </si>
  <si>
    <t>▲ 1.10</t>
  </si>
  <si>
    <t>▲ 1.06</t>
  </si>
  <si>
    <t>▲ 1.04</t>
  </si>
  <si>
    <t>▲ 1.00</t>
  </si>
  <si>
    <t>倉敷市児島モーターボート競走事業会計</t>
  </si>
  <si>
    <t>倉敷市水道事業会計</t>
  </si>
  <si>
    <t>一般会計</t>
  </si>
  <si>
    <t>倉敷市国民健康保険事業特別会計</t>
  </si>
  <si>
    <t>倉敷市立児島市民病院事業会計</t>
  </si>
  <si>
    <t>倉敷市介護保険事業特別会計</t>
  </si>
  <si>
    <t>倉敷市後期高齢者医療事業特別会計</t>
  </si>
  <si>
    <t>その他会計（赤字）</t>
  </si>
  <si>
    <t>その他会計（黒字）</t>
  </si>
  <si>
    <t>総社広域環境施設組合</t>
    <rPh sb="0" eb="2">
      <t>ソウジャ</t>
    </rPh>
    <rPh sb="2" eb="4">
      <t>コウイキ</t>
    </rPh>
    <rPh sb="4" eb="6">
      <t>カンキョウ</t>
    </rPh>
    <rPh sb="6" eb="8">
      <t>シセツ</t>
    </rPh>
    <rPh sb="8" eb="10">
      <t>クミアイ</t>
    </rPh>
    <phoneticPr fontId="2"/>
  </si>
  <si>
    <t>備南水道企業団</t>
    <rPh sb="0" eb="2">
      <t>ビナン</t>
    </rPh>
    <rPh sb="2" eb="4">
      <t>スイドウ</t>
    </rPh>
    <rPh sb="4" eb="6">
      <t>キギョウ</t>
    </rPh>
    <rPh sb="6" eb="7">
      <t>ダン</t>
    </rPh>
    <phoneticPr fontId="2"/>
  </si>
  <si>
    <t>岡山県南部水道企業団</t>
    <rPh sb="0" eb="3">
      <t>オカヤマケン</t>
    </rPh>
    <rPh sb="3" eb="5">
      <t>ナンブ</t>
    </rPh>
    <rPh sb="5" eb="7">
      <t>スイドウ</t>
    </rPh>
    <rPh sb="7" eb="9">
      <t>キギョウ</t>
    </rPh>
    <rPh sb="9" eb="10">
      <t>ダン</t>
    </rPh>
    <phoneticPr fontId="2"/>
  </si>
  <si>
    <t>岡山県広域水道企業団</t>
    <rPh sb="0" eb="3">
      <t>オカヤマケン</t>
    </rPh>
    <rPh sb="3" eb="5">
      <t>コウイキ</t>
    </rPh>
    <rPh sb="5" eb="7">
      <t>スイドウ</t>
    </rPh>
    <rPh sb="7" eb="9">
      <t>キギョウ</t>
    </rPh>
    <rPh sb="9" eb="10">
      <t>ダン</t>
    </rPh>
    <phoneticPr fontId="2"/>
  </si>
  <si>
    <t>倉敷西部清掃施設組合</t>
    <rPh sb="0" eb="2">
      <t>クラシキ</t>
    </rPh>
    <rPh sb="2" eb="4">
      <t>セイブ</t>
    </rPh>
    <rPh sb="4" eb="6">
      <t>セイソウ</t>
    </rPh>
    <rPh sb="6" eb="8">
      <t>シセツ</t>
    </rPh>
    <rPh sb="8" eb="10">
      <t>クミアイ</t>
    </rPh>
    <phoneticPr fontId="2"/>
  </si>
  <si>
    <t>備南衛生施設組合</t>
    <rPh sb="0" eb="2">
      <t>ビナン</t>
    </rPh>
    <rPh sb="2" eb="4">
      <t>エイセイ</t>
    </rPh>
    <rPh sb="4" eb="6">
      <t>シセツ</t>
    </rPh>
    <rPh sb="6" eb="8">
      <t>クミアイ</t>
    </rPh>
    <phoneticPr fontId="2"/>
  </si>
  <si>
    <t>倉敷地区農業共済事務組合</t>
    <rPh sb="0" eb="2">
      <t>クラシキ</t>
    </rPh>
    <rPh sb="2" eb="4">
      <t>チク</t>
    </rPh>
    <rPh sb="4" eb="6">
      <t>ノウギョウ</t>
    </rPh>
    <rPh sb="6" eb="8">
      <t>キョウサイ</t>
    </rPh>
    <rPh sb="8" eb="10">
      <t>ジム</t>
    </rPh>
    <rPh sb="10" eb="12">
      <t>クミアイ</t>
    </rPh>
    <phoneticPr fontId="2"/>
  </si>
  <si>
    <t>高梁川東西用水組合</t>
    <rPh sb="0" eb="2">
      <t>タカハシ</t>
    </rPh>
    <rPh sb="2" eb="3">
      <t>ガワ</t>
    </rPh>
    <rPh sb="3" eb="5">
      <t>トウザイ</t>
    </rPh>
    <rPh sb="5" eb="7">
      <t>ヨウスイ</t>
    </rPh>
    <rPh sb="7" eb="9">
      <t>クミアイ</t>
    </rPh>
    <phoneticPr fontId="2"/>
  </si>
  <si>
    <t>八ケ郷合同用水組合</t>
    <rPh sb="0" eb="1">
      <t>ハチ</t>
    </rPh>
    <rPh sb="2" eb="3">
      <t>ゴウ</t>
    </rPh>
    <rPh sb="3" eb="5">
      <t>ゴウドウ</t>
    </rPh>
    <rPh sb="5" eb="7">
      <t>ヨウスイ</t>
    </rPh>
    <rPh sb="7" eb="9">
      <t>クミアイ</t>
    </rPh>
    <phoneticPr fontId="2"/>
  </si>
  <si>
    <t>湛井十二箇郷組合</t>
    <rPh sb="0" eb="1">
      <t>タン</t>
    </rPh>
    <rPh sb="1" eb="2">
      <t>イ</t>
    </rPh>
    <rPh sb="2" eb="4">
      <t>ジュウニ</t>
    </rPh>
    <rPh sb="4" eb="5">
      <t>カ</t>
    </rPh>
    <rPh sb="5" eb="6">
      <t>ゴウ</t>
    </rPh>
    <rPh sb="6" eb="8">
      <t>クミアイ</t>
    </rPh>
    <phoneticPr fontId="2"/>
  </si>
  <si>
    <t>四ケ郷組合</t>
    <rPh sb="0" eb="1">
      <t>ヨ</t>
    </rPh>
    <rPh sb="2" eb="3">
      <t>ゴウ</t>
    </rPh>
    <rPh sb="3" eb="5">
      <t>クミアイ</t>
    </rPh>
    <phoneticPr fontId="2"/>
  </si>
  <si>
    <t>三ケ郷組合</t>
    <rPh sb="0" eb="1">
      <t>サン</t>
    </rPh>
    <rPh sb="2" eb="3">
      <t>ゴウ</t>
    </rPh>
    <rPh sb="3" eb="5">
      <t>クミアイ</t>
    </rPh>
    <phoneticPr fontId="2"/>
  </si>
  <si>
    <t>六ケ郷組合</t>
    <rPh sb="0" eb="1">
      <t>ロク</t>
    </rPh>
    <rPh sb="2" eb="3">
      <t>ゴウ</t>
    </rPh>
    <rPh sb="3" eb="5">
      <t>クミアイ</t>
    </rPh>
    <phoneticPr fontId="2"/>
  </si>
  <si>
    <t>西一郷半組合</t>
    <rPh sb="0" eb="1">
      <t>ニシ</t>
    </rPh>
    <rPh sb="1" eb="2">
      <t>イチ</t>
    </rPh>
    <rPh sb="2" eb="3">
      <t>ゴウ</t>
    </rPh>
    <rPh sb="3" eb="4">
      <t>ハン</t>
    </rPh>
    <rPh sb="4" eb="6">
      <t>クミアイ</t>
    </rPh>
    <phoneticPr fontId="2"/>
  </si>
  <si>
    <t>竹川組合</t>
    <rPh sb="0" eb="2">
      <t>タケカワ</t>
    </rPh>
    <rPh sb="2" eb="4">
      <t>クミアイ</t>
    </rPh>
    <phoneticPr fontId="2"/>
  </si>
  <si>
    <t>岡山県市町村総合事務組合</t>
    <rPh sb="0" eb="3">
      <t>オカヤマケン</t>
    </rPh>
    <rPh sb="3" eb="6">
      <t>シチョウソン</t>
    </rPh>
    <rPh sb="6" eb="8">
      <t>ソウゴウ</t>
    </rPh>
    <rPh sb="8" eb="10">
      <t>ジム</t>
    </rPh>
    <rPh sb="10" eb="12">
      <t>クミアイ</t>
    </rPh>
    <phoneticPr fontId="2"/>
  </si>
  <si>
    <t>岡山県後期高齢者医療広域連合会一般会計</t>
    <rPh sb="0" eb="3">
      <t>オカヤマケン</t>
    </rPh>
    <rPh sb="3" eb="5">
      <t>コウキ</t>
    </rPh>
    <rPh sb="5" eb="8">
      <t>コウレイシャ</t>
    </rPh>
    <rPh sb="8" eb="10">
      <t>イリョウ</t>
    </rPh>
    <rPh sb="10" eb="12">
      <t>コウイキ</t>
    </rPh>
    <rPh sb="12" eb="14">
      <t>レンゴウ</t>
    </rPh>
    <rPh sb="14" eb="15">
      <t>カイ</t>
    </rPh>
    <rPh sb="15" eb="17">
      <t>イッパン</t>
    </rPh>
    <rPh sb="17" eb="19">
      <t>カイケイ</t>
    </rPh>
    <phoneticPr fontId="2"/>
  </si>
  <si>
    <t>岡山県後期高齢者医療広域連合会特別会計</t>
    <rPh sb="0" eb="3">
      <t>オカヤマケン</t>
    </rPh>
    <rPh sb="3" eb="5">
      <t>コウキ</t>
    </rPh>
    <rPh sb="5" eb="7">
      <t>コウレイ</t>
    </rPh>
    <rPh sb="7" eb="8">
      <t>シャ</t>
    </rPh>
    <rPh sb="8" eb="10">
      <t>イリョウ</t>
    </rPh>
    <rPh sb="10" eb="12">
      <t>コウイキ</t>
    </rPh>
    <rPh sb="12" eb="15">
      <t>レンゴウカイ</t>
    </rPh>
    <rPh sb="15" eb="17">
      <t>トクベツ</t>
    </rPh>
    <rPh sb="17" eb="19">
      <t>カイケイ</t>
    </rPh>
    <phoneticPr fontId="2"/>
  </si>
  <si>
    <t>倉敷市土地開発公社</t>
    <rPh sb="0" eb="3">
      <t>クラシキシ</t>
    </rPh>
    <rPh sb="3" eb="5">
      <t>トチ</t>
    </rPh>
    <rPh sb="5" eb="7">
      <t>カイハツ</t>
    </rPh>
    <rPh sb="7" eb="9">
      <t>コウシャ</t>
    </rPh>
    <phoneticPr fontId="2"/>
  </si>
  <si>
    <t>一般財団法人倉敷市開発公社</t>
    <rPh sb="0" eb="2">
      <t>イッパン</t>
    </rPh>
    <rPh sb="2" eb="4">
      <t>ザイダン</t>
    </rPh>
    <rPh sb="4" eb="6">
      <t>ホウジン</t>
    </rPh>
    <rPh sb="6" eb="9">
      <t>クラシキシ</t>
    </rPh>
    <rPh sb="9" eb="11">
      <t>カイハツ</t>
    </rPh>
    <rPh sb="11" eb="13">
      <t>コウシャ</t>
    </rPh>
    <phoneticPr fontId="2"/>
  </si>
  <si>
    <t>公益財団法人倉敷市保健医療センター</t>
    <rPh sb="0" eb="2">
      <t>コウエキ</t>
    </rPh>
    <rPh sb="2" eb="4">
      <t>ザイダン</t>
    </rPh>
    <rPh sb="4" eb="6">
      <t>ホウジン</t>
    </rPh>
    <rPh sb="6" eb="9">
      <t>クラシキシ</t>
    </rPh>
    <rPh sb="9" eb="11">
      <t>ホケン</t>
    </rPh>
    <rPh sb="11" eb="13">
      <t>イリョウ</t>
    </rPh>
    <phoneticPr fontId="2"/>
  </si>
  <si>
    <t>公益財団法人倉敷市スポーツ振興事業団</t>
    <rPh sb="0" eb="2">
      <t>コウエキ</t>
    </rPh>
    <rPh sb="2" eb="4">
      <t>ザイダン</t>
    </rPh>
    <rPh sb="4" eb="6">
      <t>ホウジン</t>
    </rPh>
    <rPh sb="6" eb="9">
      <t>クラシキシ</t>
    </rPh>
    <rPh sb="13" eb="15">
      <t>シンコウ</t>
    </rPh>
    <rPh sb="15" eb="18">
      <t>ジギョウダン</t>
    </rPh>
    <phoneticPr fontId="2"/>
  </si>
  <si>
    <t>公益財団法人倉敷市文化振興財団</t>
    <rPh sb="0" eb="2">
      <t>コウエキ</t>
    </rPh>
    <rPh sb="2" eb="4">
      <t>ザイダン</t>
    </rPh>
    <rPh sb="4" eb="6">
      <t>ホウジン</t>
    </rPh>
    <rPh sb="6" eb="9">
      <t>クラシキシ</t>
    </rPh>
    <rPh sb="9" eb="11">
      <t>ブンカ</t>
    </rPh>
    <rPh sb="11" eb="13">
      <t>シンコウ</t>
    </rPh>
    <rPh sb="13" eb="15">
      <t>ザイダン</t>
    </rPh>
    <phoneticPr fontId="2"/>
  </si>
  <si>
    <t>くらしきシティプラザ東西ビル管理株式会社</t>
    <rPh sb="10" eb="12">
      <t>トウザイ</t>
    </rPh>
    <rPh sb="14" eb="16">
      <t>カンリ</t>
    </rPh>
    <rPh sb="16" eb="18">
      <t>カブシキ</t>
    </rPh>
    <rPh sb="18" eb="20">
      <t>カイシャ</t>
    </rPh>
    <phoneticPr fontId="2"/>
  </si>
  <si>
    <t>倉敷市開発ビル管理株式会社</t>
    <rPh sb="0" eb="3">
      <t>クラシキシ</t>
    </rPh>
    <rPh sb="3" eb="5">
      <t>カイハツ</t>
    </rPh>
    <rPh sb="7" eb="9">
      <t>カンリ</t>
    </rPh>
    <rPh sb="9" eb="11">
      <t>カブシキ</t>
    </rPh>
    <rPh sb="11" eb="13">
      <t>カイシャ</t>
    </rPh>
    <phoneticPr fontId="2"/>
  </si>
  <si>
    <t>水島臨海鉄道株式会社</t>
    <rPh sb="0" eb="2">
      <t>ミズシマ</t>
    </rPh>
    <rPh sb="2" eb="4">
      <t>リンカイ</t>
    </rPh>
    <rPh sb="4" eb="6">
      <t>テツドウ</t>
    </rPh>
    <rPh sb="6" eb="8">
      <t>カブシキ</t>
    </rPh>
    <rPh sb="8" eb="10">
      <t>カイシャ</t>
    </rPh>
    <phoneticPr fontId="2"/>
  </si>
  <si>
    <t>倉敷ファッションセンター株式会社</t>
    <rPh sb="0" eb="2">
      <t>クラシキ</t>
    </rPh>
    <rPh sb="12" eb="14">
      <t>カブシキ</t>
    </rPh>
    <rPh sb="14" eb="16">
      <t>カイシャ</t>
    </rPh>
    <phoneticPr fontId="2"/>
  </si>
  <si>
    <t>水島エコワークス株式会社</t>
    <rPh sb="0" eb="2">
      <t>ミズシマ</t>
    </rPh>
    <rPh sb="8" eb="10">
      <t>カブシキ</t>
    </rPh>
    <rPh sb="10" eb="12">
      <t>カイシャ</t>
    </rPh>
    <phoneticPr fontId="2"/>
  </si>
  <si>
    <t>一般財団法人倉敷市船穂農業公社</t>
    <rPh sb="0" eb="2">
      <t>イッパン</t>
    </rPh>
    <rPh sb="2" eb="4">
      <t>ザイダン</t>
    </rPh>
    <rPh sb="4" eb="6">
      <t>ホウジン</t>
    </rPh>
    <rPh sb="6" eb="9">
      <t>クラシキシ</t>
    </rPh>
    <rPh sb="9" eb="11">
      <t>フナオ</t>
    </rPh>
    <rPh sb="11" eb="13">
      <t>ノウギョウ</t>
    </rPh>
    <rPh sb="13" eb="15">
      <t>コウシャ</t>
    </rPh>
    <phoneticPr fontId="2"/>
  </si>
  <si>
    <t>ふなおワイナリー有限会社</t>
    <rPh sb="8" eb="10">
      <t>ユウゲン</t>
    </rPh>
    <rPh sb="10" eb="12">
      <t>カイシャ</t>
    </rPh>
    <phoneticPr fontId="2"/>
  </si>
  <si>
    <t>倉敷まちづくり株式会社</t>
    <rPh sb="0" eb="2">
      <t>クラシキ</t>
    </rPh>
    <rPh sb="7" eb="9">
      <t>カブシキ</t>
    </rPh>
    <rPh sb="9" eb="11">
      <t>カイシャ</t>
    </rPh>
    <phoneticPr fontId="2"/>
  </si>
  <si>
    <t>井原鉄道株式会社</t>
    <rPh sb="0" eb="2">
      <t>イバラ</t>
    </rPh>
    <rPh sb="2" eb="4">
      <t>テツドウ</t>
    </rPh>
    <rPh sb="4" eb="6">
      <t>カブシキ</t>
    </rPh>
    <rPh sb="6" eb="8">
      <t>カイシャ</t>
    </rPh>
    <phoneticPr fontId="2"/>
  </si>
  <si>
    <t>〇</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</si>
  <si>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</si>
  <si>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</si>
  <si>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</si>
  <si>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</si>
  <si>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</si>
  <si>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</si>
  <si>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</si>
  <si>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</si>
  <si>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</si>
  <si>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</si>
  <si>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</si>
  <si>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</si>
  <si>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</si>
  <si>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</si>
  <si>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</si>
  <si>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</si>
  <si>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</si>
  <si>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</si>
  <si>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</si>
  <si>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</si>
  <si>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</si>
  <si>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</si>
  <si>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</si>
  <si>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</si>
  <si>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</si>
  <si>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下水道事業の市債現在高の減少や債務負担行為に基づく支出予定額の減少等により，将来負担比率は6.9ポイント改善している一方で，過去に取得した固定資産の減価償却費が投資的経費を上回る状況が続いているため，有形固定資産減価償却率は上昇している。今後，倉敷市公共施設等総合管理計画等に基づき，次世代に過度な負担を残さないよう限られた財源を生かして，施設の長寿命化や施設総量の適正化などの取組を進め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</si>
  <si>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</si>
  <si>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</si>
  <si>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</si>
  <si>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</si>
  <si>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</si>
  <si>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</si>
  <si>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下水道事業の市債現在高の減少や債務負担行為に基づく支出予定額の減少などにより改善した。（将来負担比率：6.9ポイント，実質公債費比率：0.6ポイント）。将来負担比率は，類似団体より高い状態にあるため，引き続き市債残高の削減等により，財政の健全化に努める。</t>
    <rPh sb="13" eb="14">
      <t>ヒ</t>
    </rPh>
    <rPh sb="83" eb="84">
      <t>ヒ</t>
    </rPh>
    <rPh sb="123" eb="125">
      <t>シサイ</t>
    </rPh>
    <rPh sb="125" eb="127">
      <t>ザンダカ</t>
    </rPh>
    <rPh sb="130" eb="131">
      <t>トウ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</si>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</sst>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2" fillId="0" borderId="41" xfId="34" applyFont="1" applyFill="1" applyBorder="1" applyAlignment="1" applyProtection="1">
      <alignment horizontal="left" vertical="top" wrapText="1"/>
      <protection locked="0"/>
    </xf>
    <xf numFmtId="0" fontId="32" fillId="0" borderId="12" xfId="34" applyFont="1" applyFill="1" applyBorder="1" applyAlignment="1" applyProtection="1">
      <alignment horizontal="left" vertical="top" wrapText="1"/>
      <protection locked="0"/>
    </xf>
    <xf numFmtId="0" fontId="32" fillId="0" borderId="46" xfId="34" applyFont="1" applyFill="1" applyBorder="1" applyAlignment="1" applyProtection="1">
      <alignment horizontal="left" vertical="top" wrapText="1"/>
      <protection locked="0"/>
    </xf>
    <xf numFmtId="0" fontId="32" fillId="0" borderId="60" xfId="34" applyFont="1" applyFill="1" applyBorder="1" applyAlignment="1" applyProtection="1">
      <alignment horizontal="left" vertical="top" wrapText="1"/>
      <protection locked="0"/>
    </xf>
    <xf numFmtId="0" fontId="32" fillId="0" borderId="0" xfId="34" applyFont="1" applyFill="1" applyBorder="1" applyAlignment="1" applyProtection="1">
      <alignment horizontal="left" vertical="top" wrapText="1"/>
      <protection locked="0"/>
    </xf>
    <xf numFmtId="0" fontId="32" fillId="0" borderId="38" xfId="34" applyFont="1" applyFill="1" applyBorder="1" applyAlignment="1" applyProtection="1">
      <alignment horizontal="left" vertical="top" wrapText="1"/>
      <protection locked="0"/>
    </xf>
    <xf numFmtId="0" fontId="32" fillId="0" borderId="37" xfId="34" applyFont="1" applyFill="1" applyBorder="1" applyAlignment="1" applyProtection="1">
      <alignment horizontal="left" vertical="top" wrapText="1"/>
      <protection locked="0"/>
    </xf>
    <xf numFmtId="0" fontId="32" fillId="0" borderId="49" xfId="34" applyFont="1" applyFill="1" applyBorder="1" applyAlignment="1" applyProtection="1">
      <alignment horizontal="left" vertical="top" wrapText="1"/>
      <protection locked="0"/>
    </xf>
    <xf numFmtId="0" fontId="32"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35790</c:v>
                </c:pt>
                <c:pt idx="1">
                  <c:v>35463</c:v>
                </c:pt>
                <c:pt idx="2">
                  <c:v>44815</c:v>
                </c:pt>
                <c:pt idx="3">
                  <c:v>47073</c:v>
                </c:pt>
                <c:pt idx="4">
                  <c:v>34729</c:v>
                </c:pt>
              </c:numCache>
            </c:numRef>
          </c:val>
          <c:smooth val="0"/>
        </c:ser>
        <c:dLbls>
          <c:showLegendKey val="0"/>
          <c:showVal val="0"/>
          <c:showCatName val="0"/>
          <c:showSerName val="0"/>
          <c:showPercent val="0"/>
          <c:showBubbleSize val="0"/>
        </c:dLbls>
        <c:marker val="1"/>
        <c:smooth val="0"/>
        <c:axId val="94783360"/>
        <c:axId val="94789632"/>
      </c:lineChart>
      <c:catAx>
        <c:axId val="94783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89632"/>
        <c:crosses val="autoZero"/>
        <c:auto val="1"/>
        <c:lblAlgn val="ctr"/>
        <c:lblOffset val="100"/>
        <c:tickLblSkip val="1"/>
        <c:tickMarkSkip val="1"/>
        <c:noMultiLvlLbl val="0"/>
      </c:catAx>
      <c:valAx>
        <c:axId val="947896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83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3.85</c:v>
                </c:pt>
                <c:pt idx="1">
                  <c:v>3.95</c:v>
                </c:pt>
                <c:pt idx="2">
                  <c:v>2.54</c:v>
                </c:pt>
                <c:pt idx="3">
                  <c:v>5.13</c:v>
                </c:pt>
                <c:pt idx="4">
                  <c:v>3.62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7.76</c:v>
                </c:pt>
                <c:pt idx="1">
                  <c:v>8.6</c:v>
                </c:pt>
                <c:pt idx="2">
                  <c:v>9.1</c:v>
                </c:pt>
                <c:pt idx="3">
                  <c:v>9.65</c:v>
                </c:pt>
                <c:pt idx="4">
                  <c:v>10.25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179776"/>
        <c:axId val="8318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0.91</c:v>
                </c:pt>
                <c:pt idx="1">
                  <c:v>2.2400000000000002</c:v>
                </c:pt>
                <c:pt idx="2">
                  <c:v>0.14000000000000001</c:v>
                </c:pt>
                <c:pt idx="3">
                  <c:v>4.42</c:v>
                </c:pt>
                <c:pt idx="4">
                  <c:v>0.06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179776"/>
        <c:axId val="83186048"/>
      </c:lineChart>
      <c:catAx>
        <c:axId val="831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186048"/>
        <c:crosses val="autoZero"/>
        <c:auto val="1"/>
        <c:lblAlgn val="ctr"/>
        <c:lblOffset val="100"/>
        <c:tickLblSkip val="1"/>
        <c:tickMarkSkip val="1"/>
        <c:noMultiLvlLbl val="0"/>
      </c:catAx>
      <c:valAx>
        <c:axId val="8318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倉敷市後期高齢者医療事業特別会計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0.42</c:v>
                </c:pt>
                <c:pt idx="2">
                  <c:v>#N/A</c:v>
                </c:pt>
                <c:pt idx="3">
                  <c:v>0.15</c:v>
                </c:pt>
                <c:pt idx="4">
                  <c:v>#N/A</c:v>
                </c:pt>
                <c:pt idx="5">
                  <c:v>0.42</c:v>
                </c:pt>
                <c:pt idx="6">
                  <c:v>#N/A</c:v>
                </c:pt>
                <c:pt idx="7">
                  <c:v>0.14000000000000001</c:v>
                </c:pt>
                <c:pt idx="8">
                  <c:v>#N/A</c:v>
                </c:pt>
                <c:pt idx="9">
                  <c:v>0.59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倉敷市立児島市民病院事業会計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0.57999999999999996</c:v>
                </c:pt>
                <c:pt idx="2">
                  <c:v>#N/A</c:v>
                </c:pt>
                <c:pt idx="3">
                  <c:v>0.72</c:v>
                </c:pt>
                <c:pt idx="4">
                  <c:v>#N/A</c:v>
                </c:pt>
                <c:pt idx="5">
                  <c:v>0.79</c:v>
                </c:pt>
                <c:pt idx="6">
                  <c:v>#N/A</c:v>
                </c:pt>
                <c:pt idx="7">
                  <c:v>0.78</c:v>
                </c:pt>
                <c:pt idx="8">
                  <c:v>#N/A</c:v>
                </c:pt>
                <c:pt idx="9">
                  <c:v>0.72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倉敷市国民健康保険事業特別会計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0.86</c:v>
                </c:pt>
                <c:pt idx="2">
                  <c:v>#N/A</c:v>
                </c:pt>
                <c:pt idx="3">
                  <c:v>0.91</c:v>
                </c:pt>
                <c:pt idx="4">
                  <c:v>#N/A</c:v>
                </c:pt>
                <c:pt idx="5">
                  <c:v>1.68</c:v>
                </c:pt>
                <c:pt idx="6">
                  <c:v>#N/A</c:v>
                </c:pt>
                <c:pt idx="7">
                  <c:v>0.76</c:v>
                </c:pt>
                <c:pt idx="8">
                  <c:v>#N/A</c:v>
                </c:pt>
                <c:pt idx="9">
                  <c:v>1.59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4.9400000000000004</c:v>
                </c:pt>
                <c:pt idx="2">
                  <c:v>#N/A</c:v>
                </c:pt>
                <c:pt idx="3">
                  <c:v>5.01</c:v>
                </c:pt>
                <c:pt idx="4">
                  <c:v>#N/A</c:v>
                </c:pt>
                <c:pt idx="5">
                  <c:v>3.57</c:v>
                </c:pt>
                <c:pt idx="6">
                  <c:v>#N/A</c:v>
                </c:pt>
                <c:pt idx="7">
                  <c:v>6.13</c:v>
                </c:pt>
                <c:pt idx="8">
                  <c:v>#N/A</c:v>
                </c:pt>
                <c:pt idx="9">
                  <c:v>4.62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倉敷市水道事業会計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4.83</c:v>
                </c:pt>
                <c:pt idx="2">
                  <c:v>#N/A</c:v>
                </c:pt>
                <c:pt idx="3">
                  <c:v>4.5199999999999996</c:v>
                </c:pt>
                <c:pt idx="4">
                  <c:v>#N/A</c:v>
                </c:pt>
                <c:pt idx="5">
                  <c:v>4.38</c:v>
                </c:pt>
                <c:pt idx="6">
                  <c:v>#N/A</c:v>
                </c:pt>
                <c:pt idx="7">
                  <c:v>4.46</c:v>
                </c:pt>
                <c:pt idx="8">
                  <c:v>#N/A</c:v>
                </c:pt>
                <c:pt idx="9">
                  <c:v>4.95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11.48</c:v>
                </c:pt>
                <c:pt idx="2">
                  <c:v>#N/A</c:v>
                </c:pt>
                <c:pt idx="3">
                  <c:v>12.02</c:v>
                </c:pt>
                <c:pt idx="4">
                  <c:v>#N/A</c:v>
                </c:pt>
                <c:pt idx="5">
                  <c:v>11.5</c:v>
                </c:pt>
                <c:pt idx="6">
                  <c:v>#N/A</c:v>
                </c:pt>
                <c:pt idx="7">
                  <c:v>11.08</c:v>
                </c:pt>
                <c:pt idx="8">
                  <c:v>#N/A</c:v>
                </c:pt>
                <c:pt idx="9">
                  <c:v>11.92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1.1000000000000001</c:v>
                </c:pt>
                <c:pt idx="1">
                  <c:v>#N/A</c:v>
                </c:pt>
                <c:pt idx="2">
                  <c:v>1.06</c:v>
                </c:pt>
                <c:pt idx="3">
                  <c:v>#N/A</c:v>
                </c:pt>
                <c:pt idx="4">
                  <c:v>1.04</c:v>
                </c:pt>
                <c:pt idx="5">
                  <c:v>#N/A</c:v>
                </c:pt>
                <c:pt idx="6">
                  <c:v>1</c:v>
                </c:pt>
                <c:pt idx="7">
                  <c:v>#N/A</c:v>
                </c:pt>
                <c:pt idx="8">
                  <c:v>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0799232"/>
        <c:axId val="100800768"/>
      </c:barChart>
      <c:catAx>
        <c:axId val="1007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800768"/>
        <c:crosses val="autoZero"/>
        <c:auto val="1"/>
        <c:lblAlgn val="ctr"/>
        <c:lblOffset val="100"/>
        <c:tickLblSkip val="1"/>
        <c:tickMarkSkip val="1"/>
        <c:noMultiLvlLbl val="0"/>
      </c:catAx>
      <c:valAx>
        <c:axId val="10080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9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19887</c:v>
                </c:pt>
                <c:pt idx="5">
                  <c:v>20530</c:v>
                </c:pt>
                <c:pt idx="8">
                  <c:v>21588</c:v>
                </c:pt>
                <c:pt idx="11">
                  <c:v>21108</c:v>
                </c:pt>
                <c:pt idx="14">
                  <c:v>21272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1664</c:v>
                </c:pt>
                <c:pt idx="3">
                  <c:v>1614</c:v>
                </c:pt>
                <c:pt idx="6">
                  <c:v>1560</c:v>
                </c:pt>
                <c:pt idx="9">
                  <c:v>1938</c:v>
                </c:pt>
                <c:pt idx="12">
                  <c:v>1402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351</c:v>
                </c:pt>
                <c:pt idx="3">
                  <c:v>147</c:v>
                </c:pt>
                <c:pt idx="6">
                  <c:v>147</c:v>
                </c:pt>
                <c:pt idx="9">
                  <c:v>147</c:v>
                </c:pt>
                <c:pt idx="12">
                  <c:v>109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8989</c:v>
                </c:pt>
                <c:pt idx="3">
                  <c:v>10240</c:v>
                </c:pt>
                <c:pt idx="6">
                  <c:v>9795</c:v>
                </c:pt>
                <c:pt idx="9">
                  <c:v>10268</c:v>
                </c:pt>
                <c:pt idx="12">
                  <c:v>9943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267</c:v>
                </c:pt>
                <c:pt idx="3">
                  <c:v>317</c:v>
                </c:pt>
                <c:pt idx="6">
                  <c:v>350</c:v>
                </c:pt>
                <c:pt idx="9">
                  <c:v>383</c:v>
                </c:pt>
                <c:pt idx="12">
                  <c:v>417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15485</c:v>
                </c:pt>
                <c:pt idx="3">
                  <c:v>14999</c:v>
                </c:pt>
                <c:pt idx="6">
                  <c:v>15237</c:v>
                </c:pt>
                <c:pt idx="9">
                  <c:v>14521</c:v>
                </c:pt>
                <c:pt idx="12">
                  <c:v>14763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300032"/>
        <c:axId val="94302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6875</c:v>
                </c:pt>
                <c:pt idx="2">
                  <c:v>#N/A</c:v>
                </c:pt>
                <c:pt idx="3">
                  <c:v>#N/A</c:v>
                </c:pt>
                <c:pt idx="4">
                  <c:v>6790</c:v>
                </c:pt>
                <c:pt idx="5">
                  <c:v>#N/A</c:v>
                </c:pt>
                <c:pt idx="6">
                  <c:v>#N/A</c:v>
                </c:pt>
                <c:pt idx="7">
                  <c:v>5501</c:v>
                </c:pt>
                <c:pt idx="8">
                  <c:v>#N/A</c:v>
                </c:pt>
                <c:pt idx="9">
                  <c:v>#N/A</c:v>
                </c:pt>
                <c:pt idx="10">
                  <c:v>6149</c:v>
                </c:pt>
                <c:pt idx="11">
                  <c:v>#N/A</c:v>
                </c:pt>
                <c:pt idx="12">
                  <c:v>#N/A</c:v>
                </c:pt>
                <c:pt idx="13">
                  <c:v>5362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300032"/>
        <c:axId val="94302208"/>
      </c:lineChart>
      <c:catAx>
        <c:axId val="943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02208"/>
        <c:crosses val="autoZero"/>
        <c:auto val="1"/>
        <c:lblAlgn val="ctr"/>
        <c:lblOffset val="100"/>
        <c:tickLblSkip val="1"/>
        <c:tickMarkSkip val="1"/>
        <c:noMultiLvlLbl val="0"/>
      </c:catAx>
      <c:valAx>
        <c:axId val="9430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193146</c:v>
                </c:pt>
                <c:pt idx="5">
                  <c:v>196394</c:v>
                </c:pt>
                <c:pt idx="8">
                  <c:v>196985</c:v>
                </c:pt>
                <c:pt idx="11">
                  <c:v>199124</c:v>
                </c:pt>
                <c:pt idx="14">
                  <c:v>196934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51182</c:v>
                </c:pt>
                <c:pt idx="5">
                  <c:v>46914</c:v>
                </c:pt>
                <c:pt idx="8">
                  <c:v>44717</c:v>
                </c:pt>
                <c:pt idx="11">
                  <c:v>41203</c:v>
                </c:pt>
                <c:pt idx="14">
                  <c:v>39780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17567</c:v>
                </c:pt>
                <c:pt idx="5">
                  <c:v>21997</c:v>
                </c:pt>
                <c:pt idx="8">
                  <c:v>24363</c:v>
                </c:pt>
                <c:pt idx="11">
                  <c:v>28561</c:v>
                </c:pt>
                <c:pt idx="14">
                  <c:v>31571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802</c:v>
                </c:pt>
                <c:pt idx="3">
                  <c:v>752</c:v>
                </c:pt>
                <c:pt idx="6">
                  <c:v>616</c:v>
                </c:pt>
                <c:pt idx="9">
                  <c:v>506</c:v>
                </c:pt>
                <c:pt idx="12">
                  <c:v>604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24267</c:v>
                </c:pt>
                <c:pt idx="3">
                  <c:v>23162</c:v>
                </c:pt>
                <c:pt idx="6">
                  <c:v>21122</c:v>
                </c:pt>
                <c:pt idx="9">
                  <c:v>19498</c:v>
                </c:pt>
                <c:pt idx="12">
                  <c:v>19727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965</c:v>
                </c:pt>
                <c:pt idx="3">
                  <c:v>825</c:v>
                </c:pt>
                <c:pt idx="6">
                  <c:v>692</c:v>
                </c:pt>
                <c:pt idx="9">
                  <c:v>543</c:v>
                </c:pt>
                <c:pt idx="12">
                  <c:v>422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128763</c:v>
                </c:pt>
                <c:pt idx="3">
                  <c:v>124319</c:v>
                </c:pt>
                <c:pt idx="6">
                  <c:v>118208</c:v>
                </c:pt>
                <c:pt idx="9">
                  <c:v>114069</c:v>
                </c:pt>
                <c:pt idx="12">
                  <c:v>108758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10033</c:v>
                </c:pt>
                <c:pt idx="3">
                  <c:v>8613</c:v>
                </c:pt>
                <c:pt idx="6">
                  <c:v>7088</c:v>
                </c:pt>
                <c:pt idx="9">
                  <c:v>5687</c:v>
                </c:pt>
                <c:pt idx="12">
                  <c:v>3555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161880</c:v>
                </c:pt>
                <c:pt idx="3">
                  <c:v>165011</c:v>
                </c:pt>
                <c:pt idx="6">
                  <c:v>168454</c:v>
                </c:pt>
                <c:pt idx="9">
                  <c:v>173312</c:v>
                </c:pt>
                <c:pt idx="12">
                  <c:v>173414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1233792"/>
        <c:axId val="10123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64815</c:v>
                </c:pt>
                <c:pt idx="2">
                  <c:v>#N/A</c:v>
                </c:pt>
                <c:pt idx="3">
                  <c:v>#N/A</c:v>
                </c:pt>
                <c:pt idx="4">
                  <c:v>57376</c:v>
                </c:pt>
                <c:pt idx="5">
                  <c:v>#N/A</c:v>
                </c:pt>
                <c:pt idx="6">
                  <c:v>#N/A</c:v>
                </c:pt>
                <c:pt idx="7">
                  <c:v>50116</c:v>
                </c:pt>
                <c:pt idx="8">
                  <c:v>#N/A</c:v>
                </c:pt>
                <c:pt idx="9">
                  <c:v>#N/A</c:v>
                </c:pt>
                <c:pt idx="10">
                  <c:v>44729</c:v>
                </c:pt>
                <c:pt idx="11">
                  <c:v>#N/A</c:v>
                </c:pt>
                <c:pt idx="12">
                  <c:v>#N/A</c:v>
                </c:pt>
                <c:pt idx="13">
                  <c:v>38196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1233792"/>
        <c:axId val="101235712"/>
      </c:lineChart>
      <c:catAx>
        <c:axId val="1012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35712"/>
        <c:crosses val="autoZero"/>
        <c:auto val="1"/>
        <c:lblAlgn val="ctr"/>
        <c:lblOffset val="100"/>
        <c:tickLblSkip val="1"/>
        <c:tickMarkSkip val="1"/>
        <c:noMultiLvlLbl val="0"/>
      </c:catAx>
      <c:valAx>
        <c:axId val="10123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73</c:v>
                </c:pt>
                <c:pt idx="4">
                  <c:v>73.8</c:v>
                </c:pt>
              </c:numCache>
            </c:numRef>
          </c:xVal>
          <c:yVal>
            <c:numRef>
              <c:f>公会計指標分析・財政指標組合せ分析表!$K$51:$O$51</c:f>
              <c:numCache>
                <c:formatCode>#,##0.0;"▲ "#,##0.0</c:formatCode>
                <c:ptCount val="5"/>
                <c:pt idx="3">
                  <c:v>49.5</c:v>
                </c:pt>
                <c:pt idx="4">
                  <c:v>42.6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1381632"/>
        <c:axId val="101383552"/>
      </c:scatterChart>
      <c:valAx>
        <c:axId val="101381632"/>
        <c:scaling>
          <c:orientation val="minMax"/>
          <c:max val="75"/>
          <c:min val="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383552"/>
        <c:crosses val="autoZero"/>
        <c:crossBetween val="midCat"/>
      </c:valAx>
      <c:valAx>
        <c:axId val="101383552"/>
        <c:scaling>
          <c:orientation val="minMax"/>
          <c:max val="5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38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9.1999999999999993</c:v>
                </c:pt>
                <c:pt idx="2">
                  <c:v>7.2</c:v>
                </c:pt>
                <c:pt idx="3">
                  <c:v>6.9</c:v>
                </c:pt>
                <c:pt idx="4">
                  <c:v>6.3</c:v>
                </c:pt>
              </c:numCache>
            </c:numRef>
          </c:xVal>
          <c:yVal>
            <c:numRef>
              <c:f>公会計指標分析・財政指標組合せ分析表!$K$73:$O$73</c:f>
              <c:numCache>
                <c:formatCode>#,##0.0;"▲ "#,##0.0</c:formatCode>
                <c:ptCount val="5"/>
                <c:pt idx="0">
                  <c:v>74</c:v>
                </c:pt>
                <c:pt idx="1">
                  <c:v>64.400000000000006</c:v>
                </c:pt>
                <c:pt idx="2">
                  <c:v>57</c:v>
                </c:pt>
                <c:pt idx="3">
                  <c:v>49.5</c:v>
                </c:pt>
                <c:pt idx="4">
                  <c:v>42.6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2110720"/>
        <c:axId val="102112640"/>
      </c:scatterChart>
      <c:valAx>
        <c:axId val="102110720"/>
        <c:scaling>
          <c:orientation val="minMax"/>
          <c:max val="10.5"/>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112640"/>
        <c:crosses val="autoZero"/>
        <c:crossBetween val="midCat"/>
      </c:valAx>
      <c:valAx>
        <c:axId val="102112640"/>
        <c:scaling>
          <c:orientation val="minMax"/>
          <c:max val="8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110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は，土地開発公社からの買い戻し費用の減による公債費に準ずる債務負担行為額の減少や下水道事業特別会計への一般会計からの繰出金の減少により，前年度より減少している。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は，都市計画事業の財源として発行された市債償還額に充当した都市計画税の増加や，災害復旧費等に係る基準財政需要額算入額のうち臨時財政対策債等の増加などにより，前年度より増加している。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この結果，実質公債費比率の分子は減少している。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職員数の増（＋１６人）による退職手当負担見込額の増加があるものの，下水道事業特別会計の市債現在高の減少による公営企業債等繰入見込額の減少や，土地開発公社の用地買戻及び土地改良区等の償還による債務負担行為に基づく支出予定額の減少により，前年度より減少している。</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は，決算剰余金を財源とした財政調整基金，減債基金，清掃施設整備基金，学校施設整備基金，奨学基金，公共施設整備基金等の積立により充当可能基金が増加している。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この結果，将来負担比率の分子は減少している。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[ 73.8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過去に取得した固定資産の減価償却費が投資的経費を上回る状況が続いていることから，昨年よりも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％上昇している。類似団体と比較して数値が高くなっているのは，ストック情報分析表①の分析欄のとおり，道路の減価償却率が</a:t>
          </a:r>
          <a:r>
            <a:rPr kumimoji="1" lang="en-US" altLang="ja-JP" sz="1100">
              <a:solidFill>
                <a:schemeClr val="dk1"/>
              </a:solidFill>
              <a:effectLst/>
              <a:latin typeface="+mn-lt"/>
              <a:ea typeface="+mn-ea"/>
              <a:cs typeface="+mn-cs"/>
            </a:rPr>
            <a:t>85.5</a:t>
          </a:r>
          <a:r>
            <a:rPr kumimoji="1" lang="ja-JP" altLang="ja-JP" sz="1100">
              <a:solidFill>
                <a:schemeClr val="dk1"/>
              </a:solidFill>
              <a:effectLst/>
              <a:latin typeface="+mn-lt"/>
              <a:ea typeface="+mn-ea"/>
              <a:cs typeface="+mn-cs"/>
            </a:rPr>
            <a:t>％と高いことが主な原因である。引き続き，倉敷市公共施設等総合管理計画や倉敷市行財政改革プラン</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等に従い，公共施設やインフラ施設についての個別方針や長寿命化計画を策定・実施することで，施設の長寿命化や施設総量の適正化等に取り組む。</a:t>
          </a:r>
          <a:endParaRPr lang="ja-JP" altLang="ja-JP" sz="11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20066</xdr:rowOff>
    </xdr:from>
    <xdr:to>
      <xdr:col>3</xdr:col>
      <xdr:colOff>1222375</xdr:colOff>
      <xdr:row>28</xdr:row>
      <xdr:rowOff>121666</xdr:rowOff>
    </xdr:to>
    <xdr:sp macro="" textlink="">
      <xdr:nvSpPr>
        <xdr:cNvPr id="75" name="円/楕円 74"/>
        <xdr:cNvSpPr/>
      </xdr:nvSpPr>
      <xdr:spPr>
        <a:xfrm>
          <a:off x="47117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42943</xdr:rowOff>
    </xdr:from>
    <xdr:ext cx="405111" cy="259045"/>
    <xdr:sp macro="" textlink="">
      <xdr:nvSpPr>
        <xdr:cNvPr id="76" name="有形固定資産減価償却率該当値テキスト"/>
        <xdr:cNvSpPr txBox="1"/>
      </xdr:nvSpPr>
      <xdr:spPr>
        <a:xfrm>
          <a:off x="4813300" y="545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77" name="円/楕円 76"/>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70866</xdr:rowOff>
    </xdr:from>
    <xdr:to>
      <xdr:col>3</xdr:col>
      <xdr:colOff>1171575</xdr:colOff>
      <xdr:row>28</xdr:row>
      <xdr:rowOff>105410</xdr:rowOff>
    </xdr:to>
    <xdr:cxnSp macro="">
      <xdr:nvCxnSpPr>
        <xdr:cNvPr id="78" name="直線コネクタ 77"/>
        <xdr:cNvCxnSpPr/>
      </xdr:nvCxnSpPr>
      <xdr:spPr>
        <a:xfrm flipV="1">
          <a:off x="4051300" y="565251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80" name="n_1mainValue有形固定資産減価償却率"/>
        <xdr:cNvSpPr txBox="1"/>
      </xdr:nvSpPr>
      <xdr:spPr>
        <a:xfrm>
          <a:off x="3836043"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71120</xdr:rowOff>
    </xdr:from>
    <xdr:to>
      <xdr:col>6</xdr:col>
      <xdr:colOff>561975</xdr:colOff>
      <xdr:row>36</xdr:row>
      <xdr:rowOff>1270</xdr:rowOff>
    </xdr:to>
    <xdr:sp macro="" textlink="">
      <xdr:nvSpPr>
        <xdr:cNvPr id="68" name="円/楕円 67"/>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93997</xdr:rowOff>
    </xdr:from>
    <xdr:ext cx="405111" cy="259045"/>
    <xdr:sp macro="" textlink="">
      <xdr:nvSpPr>
        <xdr:cNvPr id="69" name="【道路】&#10;有形固定資産減価償却率該当値テキスト"/>
        <xdr:cNvSpPr txBox="1"/>
      </xdr:nvSpPr>
      <xdr:spPr>
        <a:xfrm>
          <a:off x="47244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114554</xdr:rowOff>
    </xdr:from>
    <xdr:to>
      <xdr:col>5</xdr:col>
      <xdr:colOff>409575</xdr:colOff>
      <xdr:row>36</xdr:row>
      <xdr:rowOff>44704</xdr:rowOff>
    </xdr:to>
    <xdr:sp macro="" textlink="">
      <xdr:nvSpPr>
        <xdr:cNvPr id="70" name="円/楕円 69"/>
        <xdr:cNvSpPr/>
      </xdr:nvSpPr>
      <xdr:spPr>
        <a:xfrm>
          <a:off x="3746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121920</xdr:rowOff>
    </xdr:from>
    <xdr:to>
      <xdr:col>6</xdr:col>
      <xdr:colOff>511175</xdr:colOff>
      <xdr:row>35</xdr:row>
      <xdr:rowOff>165354</xdr:rowOff>
    </xdr:to>
    <xdr:cxnSp macro="">
      <xdr:nvCxnSpPr>
        <xdr:cNvPr id="71" name="直線コネクタ 70"/>
        <xdr:cNvCxnSpPr/>
      </xdr:nvCxnSpPr>
      <xdr:spPr>
        <a:xfrm flipV="1">
          <a:off x="3797300" y="61226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61231</xdr:rowOff>
    </xdr:from>
    <xdr:ext cx="405111" cy="259045"/>
    <xdr:sp macro="" textlink="">
      <xdr:nvSpPr>
        <xdr:cNvPr id="73" name="n_1mainValue【道路】&#10;有形固定資産減価償却率"/>
        <xdr:cNvSpPr txBox="1"/>
      </xdr:nvSpPr>
      <xdr:spPr>
        <a:xfrm>
          <a:off x="3582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4"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11357</xdr:rowOff>
    </xdr:from>
    <xdr:to>
      <xdr:col>15</xdr:col>
      <xdr:colOff>231775</xdr:colOff>
      <xdr:row>37</xdr:row>
      <xdr:rowOff>112957</xdr:rowOff>
    </xdr:to>
    <xdr:sp macro="" textlink="">
      <xdr:nvSpPr>
        <xdr:cNvPr id="112" name="円/楕円 111"/>
        <xdr:cNvSpPr/>
      </xdr:nvSpPr>
      <xdr:spPr>
        <a:xfrm>
          <a:off x="10426700" y="63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34234</xdr:rowOff>
    </xdr:from>
    <xdr:ext cx="469744" cy="259045"/>
    <xdr:sp macro="" textlink="">
      <xdr:nvSpPr>
        <xdr:cNvPr id="113" name="【道路】&#10;一人当たり延長該当値テキスト"/>
        <xdr:cNvSpPr txBox="1"/>
      </xdr:nvSpPr>
      <xdr:spPr>
        <a:xfrm>
          <a:off x="10566400" y="620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13426</xdr:rowOff>
    </xdr:from>
    <xdr:to>
      <xdr:col>14</xdr:col>
      <xdr:colOff>79375</xdr:colOff>
      <xdr:row>37</xdr:row>
      <xdr:rowOff>115026</xdr:rowOff>
    </xdr:to>
    <xdr:sp macro="" textlink="">
      <xdr:nvSpPr>
        <xdr:cNvPr id="114" name="円/楕円 113"/>
        <xdr:cNvSpPr/>
      </xdr:nvSpPr>
      <xdr:spPr>
        <a:xfrm>
          <a:off x="9588500" y="63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62157</xdr:rowOff>
    </xdr:from>
    <xdr:to>
      <xdr:col>15</xdr:col>
      <xdr:colOff>180975</xdr:colOff>
      <xdr:row>37</xdr:row>
      <xdr:rowOff>64226</xdr:rowOff>
    </xdr:to>
    <xdr:cxnSp macro="">
      <xdr:nvCxnSpPr>
        <xdr:cNvPr id="115" name="直線コネクタ 114"/>
        <xdr:cNvCxnSpPr/>
      </xdr:nvCxnSpPr>
      <xdr:spPr>
        <a:xfrm flipV="1">
          <a:off x="9639300" y="6405807"/>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22333</xdr:rowOff>
    </xdr:from>
    <xdr:ext cx="469744" cy="259045"/>
    <xdr:sp macro="" textlink="">
      <xdr:nvSpPr>
        <xdr:cNvPr id="116" name="n_1aveValue【道路】&#10;一人当たり延長"/>
        <xdr:cNvSpPr txBox="1"/>
      </xdr:nvSpPr>
      <xdr:spPr>
        <a:xfrm>
          <a:off x="93917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131553</xdr:rowOff>
    </xdr:from>
    <xdr:ext cx="469744" cy="259045"/>
    <xdr:sp macro="" textlink="">
      <xdr:nvSpPr>
        <xdr:cNvPr id="117" name="n_1mainValue【道路】&#10;一人当たり延長"/>
        <xdr:cNvSpPr txBox="1"/>
      </xdr:nvSpPr>
      <xdr:spPr>
        <a:xfrm>
          <a:off x="9391727" y="613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31496</xdr:rowOff>
    </xdr:from>
    <xdr:to>
      <xdr:col>6</xdr:col>
      <xdr:colOff>561975</xdr:colOff>
      <xdr:row>59</xdr:row>
      <xdr:rowOff>133096</xdr:rowOff>
    </xdr:to>
    <xdr:sp macro="" textlink="">
      <xdr:nvSpPr>
        <xdr:cNvPr id="153" name="円/楕円 152"/>
        <xdr:cNvSpPr/>
      </xdr:nvSpPr>
      <xdr:spPr>
        <a:xfrm>
          <a:off x="4584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9923</xdr:rowOff>
    </xdr:from>
    <xdr:ext cx="405111" cy="259045"/>
    <xdr:sp macro="" textlink="">
      <xdr:nvSpPr>
        <xdr:cNvPr id="154" name="【橋りょう・トンネル】&#10;有形固定資産減価償却率該当値テキスト"/>
        <xdr:cNvSpPr txBox="1"/>
      </xdr:nvSpPr>
      <xdr:spPr>
        <a:xfrm>
          <a:off x="4724400"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20066</xdr:rowOff>
    </xdr:from>
    <xdr:to>
      <xdr:col>5</xdr:col>
      <xdr:colOff>409575</xdr:colOff>
      <xdr:row>59</xdr:row>
      <xdr:rowOff>121666</xdr:rowOff>
    </xdr:to>
    <xdr:sp macro="" textlink="">
      <xdr:nvSpPr>
        <xdr:cNvPr id="155" name="円/楕円 154"/>
        <xdr:cNvSpPr/>
      </xdr:nvSpPr>
      <xdr:spPr>
        <a:xfrm>
          <a:off x="3746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70866</xdr:rowOff>
    </xdr:from>
    <xdr:to>
      <xdr:col>6</xdr:col>
      <xdr:colOff>511175</xdr:colOff>
      <xdr:row>59</xdr:row>
      <xdr:rowOff>82296</xdr:rowOff>
    </xdr:to>
    <xdr:cxnSp macro="">
      <xdr:nvCxnSpPr>
        <xdr:cNvPr id="156" name="直線コネクタ 155"/>
        <xdr:cNvCxnSpPr/>
      </xdr:nvCxnSpPr>
      <xdr:spPr>
        <a:xfrm>
          <a:off x="3797300" y="1018641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138193</xdr:rowOff>
    </xdr:from>
    <xdr:ext cx="405111" cy="259045"/>
    <xdr:sp macro="" textlink="">
      <xdr:nvSpPr>
        <xdr:cNvPr id="158" name="n_1mainValue【橋りょう・トンネル】&#10;有形固定資産減価償却率"/>
        <xdr:cNvSpPr txBox="1"/>
      </xdr:nvSpPr>
      <xdr:spPr>
        <a:xfrm>
          <a:off x="3582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85"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24729</xdr:rowOff>
    </xdr:from>
    <xdr:to>
      <xdr:col>15</xdr:col>
      <xdr:colOff>231775</xdr:colOff>
      <xdr:row>61</xdr:row>
      <xdr:rowOff>126329</xdr:rowOff>
    </xdr:to>
    <xdr:sp macro="" textlink="">
      <xdr:nvSpPr>
        <xdr:cNvPr id="193" name="円/楕円 192"/>
        <xdr:cNvSpPr/>
      </xdr:nvSpPr>
      <xdr:spPr>
        <a:xfrm>
          <a:off x="10426700" y="104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47606</xdr:rowOff>
    </xdr:from>
    <xdr:ext cx="534377" cy="259045"/>
    <xdr:sp macro="" textlink="">
      <xdr:nvSpPr>
        <xdr:cNvPr id="194" name="【橋りょう・トンネル】&#10;一人当たり有形固定資産（償却資産）額該当値テキスト"/>
        <xdr:cNvSpPr txBox="1"/>
      </xdr:nvSpPr>
      <xdr:spPr>
        <a:xfrm>
          <a:off x="10566400" y="103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95,980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41604</xdr:rowOff>
    </xdr:from>
    <xdr:to>
      <xdr:col>14</xdr:col>
      <xdr:colOff>79375</xdr:colOff>
      <xdr:row>61</xdr:row>
      <xdr:rowOff>143204</xdr:rowOff>
    </xdr:to>
    <xdr:sp macro="" textlink="">
      <xdr:nvSpPr>
        <xdr:cNvPr id="195" name="円/楕円 194"/>
        <xdr:cNvSpPr/>
      </xdr:nvSpPr>
      <xdr:spPr>
        <a:xfrm>
          <a:off x="9588500" y="105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75529</xdr:rowOff>
    </xdr:from>
    <xdr:to>
      <xdr:col>15</xdr:col>
      <xdr:colOff>180975</xdr:colOff>
      <xdr:row>61</xdr:row>
      <xdr:rowOff>92404</xdr:rowOff>
    </xdr:to>
    <xdr:cxnSp macro="">
      <xdr:nvCxnSpPr>
        <xdr:cNvPr id="196" name="直線コネクタ 195"/>
        <xdr:cNvCxnSpPr/>
      </xdr:nvCxnSpPr>
      <xdr:spPr>
        <a:xfrm flipV="1">
          <a:off x="9639300" y="10533979"/>
          <a:ext cx="8382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134331</xdr:rowOff>
    </xdr:from>
    <xdr:ext cx="534377" cy="259045"/>
    <xdr:sp macro="" textlink="">
      <xdr:nvSpPr>
        <xdr:cNvPr id="198" name="n_1mainValue【橋りょう・トンネル】&#10;一人当たり有形固定資産（償却資産）額"/>
        <xdr:cNvSpPr txBox="1"/>
      </xdr:nvSpPr>
      <xdr:spPr>
        <a:xfrm>
          <a:off x="9359411" y="10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70576</xdr:rowOff>
    </xdr:from>
    <xdr:to>
      <xdr:col>6</xdr:col>
      <xdr:colOff>561975</xdr:colOff>
      <xdr:row>78</xdr:row>
      <xdr:rowOff>726</xdr:rowOff>
    </xdr:to>
    <xdr:sp macro="" textlink="">
      <xdr:nvSpPr>
        <xdr:cNvPr id="238" name="円/楕円 237"/>
        <xdr:cNvSpPr/>
      </xdr:nvSpPr>
      <xdr:spPr>
        <a:xfrm>
          <a:off x="45847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20337</xdr:rowOff>
    </xdr:from>
    <xdr:ext cx="405111" cy="259045"/>
    <xdr:sp macro="" textlink="">
      <xdr:nvSpPr>
        <xdr:cNvPr id="239" name="【公営住宅】&#10;有形固定資産減価償却率該当値テキスト"/>
        <xdr:cNvSpPr txBox="1"/>
      </xdr:nvSpPr>
      <xdr:spPr>
        <a:xfrm>
          <a:off x="4724400" y="1322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119562</xdr:rowOff>
    </xdr:from>
    <xdr:to>
      <xdr:col>5</xdr:col>
      <xdr:colOff>409575</xdr:colOff>
      <xdr:row>78</xdr:row>
      <xdr:rowOff>49712</xdr:rowOff>
    </xdr:to>
    <xdr:sp macro="" textlink="">
      <xdr:nvSpPr>
        <xdr:cNvPr id="240" name="円/楕円 239"/>
        <xdr:cNvSpPr/>
      </xdr:nvSpPr>
      <xdr:spPr>
        <a:xfrm>
          <a:off x="37465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121376</xdr:rowOff>
    </xdr:from>
    <xdr:to>
      <xdr:col>6</xdr:col>
      <xdr:colOff>511175</xdr:colOff>
      <xdr:row>77</xdr:row>
      <xdr:rowOff>170362</xdr:rowOff>
    </xdr:to>
    <xdr:cxnSp macro="">
      <xdr:nvCxnSpPr>
        <xdr:cNvPr id="241" name="直線コネクタ 240"/>
        <xdr:cNvCxnSpPr/>
      </xdr:nvCxnSpPr>
      <xdr:spPr>
        <a:xfrm flipV="1">
          <a:off x="3797300" y="133230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66239</xdr:rowOff>
    </xdr:from>
    <xdr:ext cx="405111" cy="259045"/>
    <xdr:sp macro="" textlink="">
      <xdr:nvSpPr>
        <xdr:cNvPr id="243" name="n_1mainValue【公営住宅】&#10;有形固定資産減価償却率"/>
        <xdr:cNvSpPr txBox="1"/>
      </xdr:nvSpPr>
      <xdr:spPr>
        <a:xfrm>
          <a:off x="3582043" y="130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0</xdr:rowOff>
    </xdr:from>
    <xdr:to>
      <xdr:col>15</xdr:col>
      <xdr:colOff>231775</xdr:colOff>
      <xdr:row>83</xdr:row>
      <xdr:rowOff>101600</xdr:rowOff>
    </xdr:to>
    <xdr:sp macro="" textlink="">
      <xdr:nvSpPr>
        <xdr:cNvPr id="280" name="円/楕円 279"/>
        <xdr:cNvSpPr/>
      </xdr:nvSpPr>
      <xdr:spPr>
        <a:xfrm>
          <a:off x="104267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149877</xdr:rowOff>
    </xdr:from>
    <xdr:ext cx="469744" cy="259045"/>
    <xdr:sp macro="" textlink="">
      <xdr:nvSpPr>
        <xdr:cNvPr id="281" name="【公営住宅】&#10;一人当たり面積該当値テキスト"/>
        <xdr:cNvSpPr txBox="1"/>
      </xdr:nvSpPr>
      <xdr:spPr>
        <a:xfrm>
          <a:off x="10566400"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170180</xdr:rowOff>
    </xdr:from>
    <xdr:to>
      <xdr:col>14</xdr:col>
      <xdr:colOff>79375</xdr:colOff>
      <xdr:row>83</xdr:row>
      <xdr:rowOff>100330</xdr:rowOff>
    </xdr:to>
    <xdr:sp macro="" textlink="">
      <xdr:nvSpPr>
        <xdr:cNvPr id="282" name="円/楕円 281"/>
        <xdr:cNvSpPr/>
      </xdr:nvSpPr>
      <xdr:spPr>
        <a:xfrm>
          <a:off x="958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49530</xdr:rowOff>
    </xdr:from>
    <xdr:to>
      <xdr:col>15</xdr:col>
      <xdr:colOff>180975</xdr:colOff>
      <xdr:row>83</xdr:row>
      <xdr:rowOff>50800</xdr:rowOff>
    </xdr:to>
    <xdr:cxnSp macro="">
      <xdr:nvCxnSpPr>
        <xdr:cNvPr id="283" name="直線コネクタ 282"/>
        <xdr:cNvCxnSpPr/>
      </xdr:nvCxnSpPr>
      <xdr:spPr>
        <a:xfrm>
          <a:off x="9639300" y="142798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91457</xdr:rowOff>
    </xdr:from>
    <xdr:ext cx="469744" cy="259045"/>
    <xdr:sp macro="" textlink="">
      <xdr:nvSpPr>
        <xdr:cNvPr id="285" name="n_1main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151147</xdr:rowOff>
    </xdr:from>
    <xdr:ext cx="405111" cy="259045"/>
    <xdr:sp macro="" textlink="">
      <xdr:nvSpPr>
        <xdr:cNvPr id="317" name="【港湾・漁港】&#10;有形固定資産減価償却率平均値テキスト"/>
        <xdr:cNvSpPr txBox="1"/>
      </xdr:nvSpPr>
      <xdr:spPr>
        <a:xfrm>
          <a:off x="4724400" y="1729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18869</xdr:rowOff>
    </xdr:from>
    <xdr:to>
      <xdr:col>6</xdr:col>
      <xdr:colOff>561975</xdr:colOff>
      <xdr:row>108</xdr:row>
      <xdr:rowOff>120469</xdr:rowOff>
    </xdr:to>
    <xdr:sp macro="" textlink="">
      <xdr:nvSpPr>
        <xdr:cNvPr id="325" name="円/楕円 324"/>
        <xdr:cNvSpPr/>
      </xdr:nvSpPr>
      <xdr:spPr>
        <a:xfrm>
          <a:off x="4584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105246</xdr:rowOff>
    </xdr:from>
    <xdr:ext cx="405111" cy="259045"/>
    <xdr:sp macro="" textlink="">
      <xdr:nvSpPr>
        <xdr:cNvPr id="326" name="【港湾・漁港】&#10;有形固定資産減価償却率該当値テキスト"/>
        <xdr:cNvSpPr txBox="1"/>
      </xdr:nvSpPr>
      <xdr:spPr>
        <a:xfrm>
          <a:off x="4724400" y="1845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87449</xdr:rowOff>
    </xdr:from>
    <xdr:to>
      <xdr:col>5</xdr:col>
      <xdr:colOff>409575</xdr:colOff>
      <xdr:row>109</xdr:row>
      <xdr:rowOff>17599</xdr:rowOff>
    </xdr:to>
    <xdr:sp macro="" textlink="">
      <xdr:nvSpPr>
        <xdr:cNvPr id="327" name="円/楕円 326"/>
        <xdr:cNvSpPr/>
      </xdr:nvSpPr>
      <xdr:spPr>
        <a:xfrm>
          <a:off x="3746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69669</xdr:rowOff>
    </xdr:from>
    <xdr:to>
      <xdr:col>6</xdr:col>
      <xdr:colOff>511175</xdr:colOff>
      <xdr:row>108</xdr:row>
      <xdr:rowOff>138249</xdr:rowOff>
    </xdr:to>
    <xdr:cxnSp macro="">
      <xdr:nvCxnSpPr>
        <xdr:cNvPr id="328" name="直線コネクタ 327"/>
        <xdr:cNvCxnSpPr/>
      </xdr:nvCxnSpPr>
      <xdr:spPr>
        <a:xfrm flipV="1">
          <a:off x="3797300" y="185862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2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8726</xdr:rowOff>
    </xdr:from>
    <xdr:ext cx="405111" cy="259045"/>
    <xdr:sp macro="" textlink="">
      <xdr:nvSpPr>
        <xdr:cNvPr id="330" name="n_1mainValue【港湾・漁港】&#10;有形固定資産減価償却率"/>
        <xdr:cNvSpPr txBox="1"/>
      </xdr:nvSpPr>
      <xdr:spPr>
        <a:xfrm>
          <a:off x="3582043"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10566400" y="1817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44958</xdr:rowOff>
    </xdr:from>
    <xdr:to>
      <xdr:col>15</xdr:col>
      <xdr:colOff>231775</xdr:colOff>
      <xdr:row>108</xdr:row>
      <xdr:rowOff>146558</xdr:rowOff>
    </xdr:to>
    <xdr:sp macro="" textlink="">
      <xdr:nvSpPr>
        <xdr:cNvPr id="367" name="円/楕円 366"/>
        <xdr:cNvSpPr/>
      </xdr:nvSpPr>
      <xdr:spPr>
        <a:xfrm>
          <a:off x="10426700" y="18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131335</xdr:rowOff>
    </xdr:from>
    <xdr:ext cx="469744" cy="259045"/>
    <xdr:sp macro="" textlink="">
      <xdr:nvSpPr>
        <xdr:cNvPr id="368" name="【港湾・漁港】&#10;一人当たり有形固定資産（償却資産）額該当値テキスト"/>
        <xdr:cNvSpPr txBox="1"/>
      </xdr:nvSpPr>
      <xdr:spPr>
        <a:xfrm>
          <a:off x="10566400" y="184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44932</xdr:rowOff>
    </xdr:from>
    <xdr:to>
      <xdr:col>14</xdr:col>
      <xdr:colOff>79375</xdr:colOff>
      <xdr:row>108</xdr:row>
      <xdr:rowOff>146532</xdr:rowOff>
    </xdr:to>
    <xdr:sp macro="" textlink="">
      <xdr:nvSpPr>
        <xdr:cNvPr id="369" name="円/楕円 368"/>
        <xdr:cNvSpPr/>
      </xdr:nvSpPr>
      <xdr:spPr>
        <a:xfrm>
          <a:off x="9588500" y="185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95732</xdr:rowOff>
    </xdr:from>
    <xdr:to>
      <xdr:col>15</xdr:col>
      <xdr:colOff>180975</xdr:colOff>
      <xdr:row>108</xdr:row>
      <xdr:rowOff>95758</xdr:rowOff>
    </xdr:to>
    <xdr:cxnSp macro="">
      <xdr:nvCxnSpPr>
        <xdr:cNvPr id="370" name="直線コネクタ 369"/>
        <xdr:cNvCxnSpPr/>
      </xdr:nvCxnSpPr>
      <xdr:spPr>
        <a:xfrm>
          <a:off x="9639300" y="1861233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105021</xdr:rowOff>
    </xdr:from>
    <xdr:ext cx="469744" cy="259045"/>
    <xdr:sp macro="" textlink="">
      <xdr:nvSpPr>
        <xdr:cNvPr id="371" name="n_1aveValue【港湾・漁港】&#10;一人当たり有形固定資産（償却資産）額"/>
        <xdr:cNvSpPr txBox="1"/>
      </xdr:nvSpPr>
      <xdr:spPr>
        <a:xfrm>
          <a:off x="9391727" y="182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137659</xdr:rowOff>
    </xdr:from>
    <xdr:ext cx="469744" cy="259045"/>
    <xdr:sp macro="" textlink="">
      <xdr:nvSpPr>
        <xdr:cNvPr id="372" name="n_1mainValue【港湾・漁港】&#10;一人当たり有形固定資産（償却資産）額"/>
        <xdr:cNvSpPr txBox="1"/>
      </xdr:nvSpPr>
      <xdr:spPr>
        <a:xfrm>
          <a:off x="9391727" y="186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404"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20501</xdr:rowOff>
    </xdr:from>
    <xdr:to>
      <xdr:col>23</xdr:col>
      <xdr:colOff>568325</xdr:colOff>
      <xdr:row>33</xdr:row>
      <xdr:rowOff>122101</xdr:rowOff>
    </xdr:to>
    <xdr:sp macro="" textlink="">
      <xdr:nvSpPr>
        <xdr:cNvPr id="412" name="円/楕円 411"/>
        <xdr:cNvSpPr/>
      </xdr:nvSpPr>
      <xdr:spPr>
        <a:xfrm>
          <a:off x="162687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43378</xdr:rowOff>
    </xdr:from>
    <xdr:ext cx="405111" cy="259045"/>
    <xdr:sp macro="" textlink="">
      <xdr:nvSpPr>
        <xdr:cNvPr id="413" name="【認定こども園・幼稚園・保育所】&#10;有形固定資産減価償却率該当値テキスト"/>
        <xdr:cNvSpPr txBox="1"/>
      </xdr:nvSpPr>
      <xdr:spPr>
        <a:xfrm>
          <a:off x="16408400" y="55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152763</xdr:rowOff>
    </xdr:from>
    <xdr:to>
      <xdr:col>22</xdr:col>
      <xdr:colOff>415925</xdr:colOff>
      <xdr:row>33</xdr:row>
      <xdr:rowOff>82913</xdr:rowOff>
    </xdr:to>
    <xdr:sp macro="" textlink="">
      <xdr:nvSpPr>
        <xdr:cNvPr id="414" name="円/楕円 413"/>
        <xdr:cNvSpPr/>
      </xdr:nvSpPr>
      <xdr:spPr>
        <a:xfrm>
          <a:off x="15430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32113</xdr:rowOff>
    </xdr:from>
    <xdr:to>
      <xdr:col>23</xdr:col>
      <xdr:colOff>517525</xdr:colOff>
      <xdr:row>33</xdr:row>
      <xdr:rowOff>71301</xdr:rowOff>
    </xdr:to>
    <xdr:cxnSp macro="">
      <xdr:nvCxnSpPr>
        <xdr:cNvPr id="415" name="直線コネクタ 414"/>
        <xdr:cNvCxnSpPr/>
      </xdr:nvCxnSpPr>
      <xdr:spPr>
        <a:xfrm>
          <a:off x="15481300" y="56899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416"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99440</xdr:rowOff>
    </xdr:from>
    <xdr:ext cx="405111" cy="259045"/>
    <xdr:sp macro="" textlink="">
      <xdr:nvSpPr>
        <xdr:cNvPr id="417" name="n_1mainValue【認定こども園・幼稚園・保育所】&#10;有形固定資産減価償却率"/>
        <xdr:cNvSpPr txBox="1"/>
      </xdr:nvSpPr>
      <xdr:spPr>
        <a:xfrm>
          <a:off x="15266043"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446"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21590</xdr:rowOff>
    </xdr:from>
    <xdr:to>
      <xdr:col>32</xdr:col>
      <xdr:colOff>238125</xdr:colOff>
      <xdr:row>35</xdr:row>
      <xdr:rowOff>123190</xdr:rowOff>
    </xdr:to>
    <xdr:sp macro="" textlink="">
      <xdr:nvSpPr>
        <xdr:cNvPr id="454" name="円/楕円 453"/>
        <xdr:cNvSpPr/>
      </xdr:nvSpPr>
      <xdr:spPr>
        <a:xfrm>
          <a:off x="22110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44467</xdr:rowOff>
    </xdr:from>
    <xdr:ext cx="469744" cy="259045"/>
    <xdr:sp macro="" textlink="">
      <xdr:nvSpPr>
        <xdr:cNvPr id="455" name="【認定こども園・幼稚園・保育所】&#10;一人当たり面積該当値テキスト"/>
        <xdr:cNvSpPr txBox="1"/>
      </xdr:nvSpPr>
      <xdr:spPr>
        <a:xfrm>
          <a:off x="22250400"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124460</xdr:rowOff>
    </xdr:from>
    <xdr:to>
      <xdr:col>31</xdr:col>
      <xdr:colOff>85725</xdr:colOff>
      <xdr:row>35</xdr:row>
      <xdr:rowOff>54610</xdr:rowOff>
    </xdr:to>
    <xdr:sp macro="" textlink="">
      <xdr:nvSpPr>
        <xdr:cNvPr id="456" name="円/楕円 455"/>
        <xdr:cNvSpPr/>
      </xdr:nvSpPr>
      <xdr:spPr>
        <a:xfrm>
          <a:off x="21272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3810</xdr:rowOff>
    </xdr:from>
    <xdr:to>
      <xdr:col>32</xdr:col>
      <xdr:colOff>187325</xdr:colOff>
      <xdr:row>35</xdr:row>
      <xdr:rowOff>72390</xdr:rowOff>
    </xdr:to>
    <xdr:cxnSp macro="">
      <xdr:nvCxnSpPr>
        <xdr:cNvPr id="457" name="直線コネクタ 456"/>
        <xdr:cNvCxnSpPr/>
      </xdr:nvCxnSpPr>
      <xdr:spPr>
        <a:xfrm>
          <a:off x="21323300" y="6004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129557</xdr:rowOff>
    </xdr:from>
    <xdr:ext cx="469744" cy="259045"/>
    <xdr:sp macro="" textlink="">
      <xdr:nvSpPr>
        <xdr:cNvPr id="458"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71137</xdr:rowOff>
    </xdr:from>
    <xdr:ext cx="469744" cy="259045"/>
    <xdr:sp macro="" textlink="">
      <xdr:nvSpPr>
        <xdr:cNvPr id="459" name="n_1mainValue【認定こども園・幼稚園・保育所】&#10;一人当たり面積"/>
        <xdr:cNvSpPr txBox="1"/>
      </xdr:nvSpPr>
      <xdr:spPr>
        <a:xfrm>
          <a:off x="210757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87"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95" name="円/楕円 494"/>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144797</xdr:rowOff>
    </xdr:from>
    <xdr:ext cx="405111" cy="259045"/>
    <xdr:sp macro="" textlink="">
      <xdr:nvSpPr>
        <xdr:cNvPr id="496" name="【学校施設】&#10;有形固定資産減価償却率該当値テキスト"/>
        <xdr:cNvSpPr txBox="1"/>
      </xdr:nvSpPr>
      <xdr:spPr>
        <a:xfrm>
          <a:off x="164084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152654</xdr:rowOff>
    </xdr:from>
    <xdr:to>
      <xdr:col>22</xdr:col>
      <xdr:colOff>415925</xdr:colOff>
      <xdr:row>60</xdr:row>
      <xdr:rowOff>82804</xdr:rowOff>
    </xdr:to>
    <xdr:sp macro="" textlink="">
      <xdr:nvSpPr>
        <xdr:cNvPr id="497" name="円/楕円 496"/>
        <xdr:cNvSpPr/>
      </xdr:nvSpPr>
      <xdr:spPr>
        <a:xfrm>
          <a:off x="15430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32004</xdr:rowOff>
    </xdr:from>
    <xdr:to>
      <xdr:col>23</xdr:col>
      <xdr:colOff>517525</xdr:colOff>
      <xdr:row>60</xdr:row>
      <xdr:rowOff>45720</xdr:rowOff>
    </xdr:to>
    <xdr:cxnSp macro="">
      <xdr:nvCxnSpPr>
        <xdr:cNvPr id="498" name="直線コネクタ 497"/>
        <xdr:cNvCxnSpPr/>
      </xdr:nvCxnSpPr>
      <xdr:spPr>
        <a:xfrm>
          <a:off x="15481300" y="10319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76471</xdr:rowOff>
    </xdr:from>
    <xdr:ext cx="405111" cy="259045"/>
    <xdr:sp macro="" textlink="">
      <xdr:nvSpPr>
        <xdr:cNvPr id="499"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73931</xdr:rowOff>
    </xdr:from>
    <xdr:ext cx="405111" cy="259045"/>
    <xdr:sp macro="" textlink="">
      <xdr:nvSpPr>
        <xdr:cNvPr id="500" name="n_1mainValue【学校施設】&#10;有形固定資産減価償却率"/>
        <xdr:cNvSpPr txBox="1"/>
      </xdr:nvSpPr>
      <xdr:spPr>
        <a:xfrm>
          <a:off x="15266043"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530"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67310</xdr:rowOff>
    </xdr:from>
    <xdr:to>
      <xdr:col>32</xdr:col>
      <xdr:colOff>238125</xdr:colOff>
      <xdr:row>58</xdr:row>
      <xdr:rowOff>168910</xdr:rowOff>
    </xdr:to>
    <xdr:sp macro="" textlink="">
      <xdr:nvSpPr>
        <xdr:cNvPr id="538" name="円/楕円 537"/>
        <xdr:cNvSpPr/>
      </xdr:nvSpPr>
      <xdr:spPr>
        <a:xfrm>
          <a:off x="22110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90187</xdr:rowOff>
    </xdr:from>
    <xdr:ext cx="469744" cy="259045"/>
    <xdr:sp macro="" textlink="">
      <xdr:nvSpPr>
        <xdr:cNvPr id="539" name="【学校施設】&#10;一人当たり面積該当値テキスト"/>
        <xdr:cNvSpPr txBox="1"/>
      </xdr:nvSpPr>
      <xdr:spPr>
        <a:xfrm>
          <a:off x="222504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111125</xdr:rowOff>
    </xdr:from>
    <xdr:to>
      <xdr:col>31</xdr:col>
      <xdr:colOff>85725</xdr:colOff>
      <xdr:row>59</xdr:row>
      <xdr:rowOff>41275</xdr:rowOff>
    </xdr:to>
    <xdr:sp macro="" textlink="">
      <xdr:nvSpPr>
        <xdr:cNvPr id="540" name="円/楕円 539"/>
        <xdr:cNvSpPr/>
      </xdr:nvSpPr>
      <xdr:spPr>
        <a:xfrm>
          <a:off x="2127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118110</xdr:rowOff>
    </xdr:from>
    <xdr:to>
      <xdr:col>32</xdr:col>
      <xdr:colOff>187325</xdr:colOff>
      <xdr:row>58</xdr:row>
      <xdr:rowOff>161925</xdr:rowOff>
    </xdr:to>
    <xdr:cxnSp macro="">
      <xdr:nvCxnSpPr>
        <xdr:cNvPr id="541" name="直線コネクタ 540"/>
        <xdr:cNvCxnSpPr/>
      </xdr:nvCxnSpPr>
      <xdr:spPr>
        <a:xfrm flipV="1">
          <a:off x="21323300" y="100622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542"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57802</xdr:rowOff>
    </xdr:from>
    <xdr:ext cx="469744" cy="259045"/>
    <xdr:sp macro="" textlink="">
      <xdr:nvSpPr>
        <xdr:cNvPr id="543" name="n_1mainValue【学校施設】&#10;一人当たり面積"/>
        <xdr:cNvSpPr txBox="1"/>
      </xdr:nvSpPr>
      <xdr:spPr>
        <a:xfrm>
          <a:off x="21075727" y="98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75"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99968</xdr:rowOff>
    </xdr:from>
    <xdr:to>
      <xdr:col>23</xdr:col>
      <xdr:colOff>568325</xdr:colOff>
      <xdr:row>84</xdr:row>
      <xdr:rowOff>30118</xdr:rowOff>
    </xdr:to>
    <xdr:sp macro="" textlink="">
      <xdr:nvSpPr>
        <xdr:cNvPr id="583" name="円/楕円 582"/>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78395</xdr:rowOff>
    </xdr:from>
    <xdr:ext cx="405111" cy="259045"/>
    <xdr:sp macro="" textlink="">
      <xdr:nvSpPr>
        <xdr:cNvPr id="584" name="【児童館】&#10;有形固定資産減価償却率該当値テキスト"/>
        <xdr:cNvSpPr txBox="1"/>
      </xdr:nvSpPr>
      <xdr:spPr>
        <a:xfrm>
          <a:off x="164084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363</xdr:rowOff>
    </xdr:from>
    <xdr:to>
      <xdr:col>22</xdr:col>
      <xdr:colOff>415925</xdr:colOff>
      <xdr:row>84</xdr:row>
      <xdr:rowOff>101963</xdr:rowOff>
    </xdr:to>
    <xdr:sp macro="" textlink="">
      <xdr:nvSpPr>
        <xdr:cNvPr id="585" name="円/楕円 584"/>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150768</xdr:rowOff>
    </xdr:from>
    <xdr:to>
      <xdr:col>23</xdr:col>
      <xdr:colOff>517525</xdr:colOff>
      <xdr:row>84</xdr:row>
      <xdr:rowOff>51163</xdr:rowOff>
    </xdr:to>
    <xdr:cxnSp macro="">
      <xdr:nvCxnSpPr>
        <xdr:cNvPr id="586" name="直線コネクタ 585"/>
        <xdr:cNvCxnSpPr/>
      </xdr:nvCxnSpPr>
      <xdr:spPr>
        <a:xfrm flipV="1">
          <a:off x="15481300" y="143811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87"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93090</xdr:rowOff>
    </xdr:from>
    <xdr:ext cx="405111" cy="259045"/>
    <xdr:sp macro="" textlink="">
      <xdr:nvSpPr>
        <xdr:cNvPr id="588" name="n_1mainValue【児童館】&#10;有形固定資産減価償却率"/>
        <xdr:cNvSpPr txBox="1"/>
      </xdr:nvSpPr>
      <xdr:spPr>
        <a:xfrm>
          <a:off x="15266043"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63500</xdr:rowOff>
    </xdr:from>
    <xdr:to>
      <xdr:col>32</xdr:col>
      <xdr:colOff>238125</xdr:colOff>
      <xdr:row>84</xdr:row>
      <xdr:rowOff>165100</xdr:rowOff>
    </xdr:to>
    <xdr:sp macro="" textlink="">
      <xdr:nvSpPr>
        <xdr:cNvPr id="625" name="円/楕円 624"/>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41927</xdr:rowOff>
    </xdr:from>
    <xdr:ext cx="469744" cy="259045"/>
    <xdr:sp macro="" textlink="">
      <xdr:nvSpPr>
        <xdr:cNvPr id="626" name="【児童館】&#10;一人当たり面積該当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627" name="円/楕円 626"/>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114300</xdr:rowOff>
    </xdr:from>
    <xdr:to>
      <xdr:col>32</xdr:col>
      <xdr:colOff>187325</xdr:colOff>
      <xdr:row>84</xdr:row>
      <xdr:rowOff>114300</xdr:rowOff>
    </xdr:to>
    <xdr:cxnSp macro="">
      <xdr:nvCxnSpPr>
        <xdr:cNvPr id="628" name="直線コネクタ 627"/>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2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156227</xdr:rowOff>
    </xdr:from>
    <xdr:ext cx="469744" cy="259045"/>
    <xdr:sp macro="" textlink="">
      <xdr:nvSpPr>
        <xdr:cNvPr id="630"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60"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105411</xdr:rowOff>
    </xdr:from>
    <xdr:to>
      <xdr:col>23</xdr:col>
      <xdr:colOff>568325</xdr:colOff>
      <xdr:row>104</xdr:row>
      <xdr:rowOff>35561</xdr:rowOff>
    </xdr:to>
    <xdr:sp macro="" textlink="">
      <xdr:nvSpPr>
        <xdr:cNvPr id="668" name="円/楕円 667"/>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128288</xdr:rowOff>
    </xdr:from>
    <xdr:ext cx="405111" cy="259045"/>
    <xdr:sp macro="" textlink="">
      <xdr:nvSpPr>
        <xdr:cNvPr id="669" name="【公民館】&#10;有形固定資産減価償却率該当値テキスト"/>
        <xdr:cNvSpPr txBox="1"/>
      </xdr:nvSpPr>
      <xdr:spPr>
        <a:xfrm>
          <a:off x="164084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137795</xdr:rowOff>
    </xdr:from>
    <xdr:to>
      <xdr:col>22</xdr:col>
      <xdr:colOff>415925</xdr:colOff>
      <xdr:row>104</xdr:row>
      <xdr:rowOff>67945</xdr:rowOff>
    </xdr:to>
    <xdr:sp macro="" textlink="">
      <xdr:nvSpPr>
        <xdr:cNvPr id="670" name="円/楕円 669"/>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156211</xdr:rowOff>
    </xdr:from>
    <xdr:to>
      <xdr:col>23</xdr:col>
      <xdr:colOff>517525</xdr:colOff>
      <xdr:row>104</xdr:row>
      <xdr:rowOff>17145</xdr:rowOff>
    </xdr:to>
    <xdr:cxnSp macro="">
      <xdr:nvCxnSpPr>
        <xdr:cNvPr id="671" name="直線コネクタ 670"/>
        <xdr:cNvCxnSpPr/>
      </xdr:nvCxnSpPr>
      <xdr:spPr>
        <a:xfrm flipV="1">
          <a:off x="15481300" y="178155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7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84472</xdr:rowOff>
    </xdr:from>
    <xdr:ext cx="405111" cy="259045"/>
    <xdr:sp macro="" textlink="">
      <xdr:nvSpPr>
        <xdr:cNvPr id="673" name="n_1mainValue【公民館】&#10;有形固定資産減価償却率"/>
        <xdr:cNvSpPr txBox="1"/>
      </xdr:nvSpPr>
      <xdr:spPr>
        <a:xfrm>
          <a:off x="15266043"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704"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28121</xdr:rowOff>
    </xdr:from>
    <xdr:to>
      <xdr:col>32</xdr:col>
      <xdr:colOff>238125</xdr:colOff>
      <xdr:row>105</xdr:row>
      <xdr:rowOff>129721</xdr:rowOff>
    </xdr:to>
    <xdr:sp macro="" textlink="">
      <xdr:nvSpPr>
        <xdr:cNvPr id="712" name="円/楕円 711"/>
        <xdr:cNvSpPr/>
      </xdr:nvSpPr>
      <xdr:spPr>
        <a:xfrm>
          <a:off x="221107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6548</xdr:rowOff>
    </xdr:from>
    <xdr:ext cx="469744" cy="259045"/>
    <xdr:sp macro="" textlink="">
      <xdr:nvSpPr>
        <xdr:cNvPr id="713" name="【公民館】&#10;一人当たり面積該当値テキスト"/>
        <xdr:cNvSpPr txBox="1"/>
      </xdr:nvSpPr>
      <xdr:spPr>
        <a:xfrm>
          <a:off x="22250400" y="1800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28121</xdr:rowOff>
    </xdr:from>
    <xdr:to>
      <xdr:col>31</xdr:col>
      <xdr:colOff>85725</xdr:colOff>
      <xdr:row>105</xdr:row>
      <xdr:rowOff>129721</xdr:rowOff>
    </xdr:to>
    <xdr:sp macro="" textlink="">
      <xdr:nvSpPr>
        <xdr:cNvPr id="714" name="円/楕円 713"/>
        <xdr:cNvSpPr/>
      </xdr:nvSpPr>
      <xdr:spPr>
        <a:xfrm>
          <a:off x="212725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78921</xdr:rowOff>
    </xdr:from>
    <xdr:to>
      <xdr:col>32</xdr:col>
      <xdr:colOff>187325</xdr:colOff>
      <xdr:row>105</xdr:row>
      <xdr:rowOff>78921</xdr:rowOff>
    </xdr:to>
    <xdr:cxnSp macro="">
      <xdr:nvCxnSpPr>
        <xdr:cNvPr id="715" name="直線コネクタ 714"/>
        <xdr:cNvCxnSpPr/>
      </xdr:nvCxnSpPr>
      <xdr:spPr>
        <a:xfrm>
          <a:off x="21323300" y="18081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716"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146248</xdr:rowOff>
    </xdr:from>
    <xdr:ext cx="469744" cy="259045"/>
    <xdr:sp macro="" textlink="">
      <xdr:nvSpPr>
        <xdr:cNvPr id="717" name="n_1mainValue【公民館】&#10;一人当たり面積"/>
        <xdr:cNvSpPr txBox="1"/>
      </xdr:nvSpPr>
      <xdr:spPr>
        <a:xfrm>
          <a:off x="21075727"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率が高い項目が多い。道路の減価償却率が８５．５％と高くなっているが、これは昭和６２年度以降に供用開始されたものは年度ごとの数値があるのに対して、昭和６１年度以前に供用開始されたものについては年度ごとの内訳が不明であるため、昭和４７年度施工（</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とみなして計上しており、それらが道路全体の取得金額の８８％を占め、その減価償却率が９０％以上となっていることが主な要因である。また、公営住宅の８０．０％、児童館の６５．８％、公民館の７５．４％（いずれも延床面積比）が築３０年以上であるため、減価償却率が高くなっている。</a:t>
          </a:r>
          <a:endParaRPr lang="ja-JP" altLang="ja-JP" sz="1300">
            <a:effectLst/>
          </a:endParaRPr>
        </a:p>
        <a:p>
          <a:r>
            <a:rPr kumimoji="1" lang="ja-JP" altLang="ja-JP" sz="1300">
              <a:solidFill>
                <a:schemeClr val="dk1"/>
              </a:solidFill>
              <a:effectLst/>
              <a:latin typeface="+mn-lt"/>
              <a:ea typeface="+mn-ea"/>
              <a:cs typeface="+mn-cs"/>
            </a:rPr>
            <a:t>今後、倉敷市公共施設等総合管理計画や倉敷市行財政改革プラン２０１６等に基づき、道路ストック（道路、橋りょう、トンネル）について、長寿命化修繕計画を策定し、計画的に補修工事等を実施するほか、学校施設の長寿命化計画の策定や公立保育所と公立幼稚園の統合による認定こども園化、船穂地区の公立幼稚園の統合（３園→１園），市営住宅の再整備などに取り組むこととしてい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昭和３１年（固定資産台帳を作成した年度を起点として耐用年数が過ぎる前年）と昭和６２年の中間をとって、昭和４７年度とみなしている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166370</xdr:rowOff>
    </xdr:from>
    <xdr:to>
      <xdr:col>6</xdr:col>
      <xdr:colOff>561975</xdr:colOff>
      <xdr:row>37</xdr:row>
      <xdr:rowOff>96520</xdr:rowOff>
    </xdr:to>
    <xdr:sp macro="" textlink="">
      <xdr:nvSpPr>
        <xdr:cNvPr id="69" name="円/楕円 68"/>
        <xdr:cNvSpPr/>
      </xdr:nvSpPr>
      <xdr:spPr>
        <a:xfrm>
          <a:off x="4584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17797</xdr:rowOff>
    </xdr:from>
    <xdr:ext cx="405111" cy="259045"/>
    <xdr:sp macro="" textlink="">
      <xdr:nvSpPr>
        <xdr:cNvPr id="70" name="【図書館】&#10;有形固定資産減価償却率該当値テキスト"/>
        <xdr:cNvSpPr txBox="1"/>
      </xdr:nvSpPr>
      <xdr:spPr>
        <a:xfrm>
          <a:off x="47244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34925</xdr:rowOff>
    </xdr:from>
    <xdr:to>
      <xdr:col>5</xdr:col>
      <xdr:colOff>409575</xdr:colOff>
      <xdr:row>37</xdr:row>
      <xdr:rowOff>136525</xdr:rowOff>
    </xdr:to>
    <xdr:sp macro="" textlink="">
      <xdr:nvSpPr>
        <xdr:cNvPr id="71" name="円/楕円 70"/>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45720</xdr:rowOff>
    </xdr:from>
    <xdr:to>
      <xdr:col>6</xdr:col>
      <xdr:colOff>511175</xdr:colOff>
      <xdr:row>37</xdr:row>
      <xdr:rowOff>85725</xdr:rowOff>
    </xdr:to>
    <xdr:cxnSp macro="">
      <xdr:nvCxnSpPr>
        <xdr:cNvPr id="72" name="直線コネクタ 71"/>
        <xdr:cNvCxnSpPr/>
      </xdr:nvCxnSpPr>
      <xdr:spPr>
        <a:xfrm flipV="1">
          <a:off x="3797300" y="63893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113047</xdr:rowOff>
    </xdr:from>
    <xdr:ext cx="405111" cy="259045"/>
    <xdr:sp macro="" textlink="">
      <xdr:nvSpPr>
        <xdr:cNvPr id="73"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127652</xdr:rowOff>
    </xdr:from>
    <xdr:ext cx="405111" cy="259045"/>
    <xdr:sp macro="" textlink="">
      <xdr:nvSpPr>
        <xdr:cNvPr id="74" name="n_1mainValue【図書館】&#10;有形固定資産減価償却率"/>
        <xdr:cNvSpPr txBox="1"/>
      </xdr:nvSpPr>
      <xdr:spPr>
        <a:xfrm>
          <a:off x="3582043"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158750</xdr:rowOff>
    </xdr:from>
    <xdr:to>
      <xdr:col>15</xdr:col>
      <xdr:colOff>231775</xdr:colOff>
      <xdr:row>36</xdr:row>
      <xdr:rowOff>88900</xdr:rowOff>
    </xdr:to>
    <xdr:sp macro="" textlink="">
      <xdr:nvSpPr>
        <xdr:cNvPr id="111" name="円/楕円 110"/>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10177</xdr:rowOff>
    </xdr:from>
    <xdr:ext cx="469744" cy="259045"/>
    <xdr:sp macro="" textlink="">
      <xdr:nvSpPr>
        <xdr:cNvPr id="112" name="【図書館】&#10;一人当たり面積該当値テキスト"/>
        <xdr:cNvSpPr txBox="1"/>
      </xdr:nvSpPr>
      <xdr:spPr>
        <a:xfrm>
          <a:off x="105664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158750</xdr:rowOff>
    </xdr:from>
    <xdr:to>
      <xdr:col>14</xdr:col>
      <xdr:colOff>79375</xdr:colOff>
      <xdr:row>36</xdr:row>
      <xdr:rowOff>88900</xdr:rowOff>
    </xdr:to>
    <xdr:sp macro="" textlink="">
      <xdr:nvSpPr>
        <xdr:cNvPr id="113" name="円/楕円 112"/>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38100</xdr:rowOff>
    </xdr:from>
    <xdr:to>
      <xdr:col>15</xdr:col>
      <xdr:colOff>180975</xdr:colOff>
      <xdr:row>36</xdr:row>
      <xdr:rowOff>38100</xdr:rowOff>
    </xdr:to>
    <xdr:cxnSp macro="">
      <xdr:nvCxnSpPr>
        <xdr:cNvPr id="114" name="直線コネクタ 113"/>
        <xdr:cNvCxnSpPr/>
      </xdr:nvCxnSpPr>
      <xdr:spPr>
        <a:xfrm>
          <a:off x="9639300" y="621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22877</xdr:rowOff>
    </xdr:from>
    <xdr:ext cx="469744" cy="259045"/>
    <xdr:sp macro="" textlink="">
      <xdr:nvSpPr>
        <xdr:cNvPr id="115"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105427</xdr:rowOff>
    </xdr:from>
    <xdr:ext cx="469744" cy="259045"/>
    <xdr:sp macro="" textlink="">
      <xdr:nvSpPr>
        <xdr:cNvPr id="116" name="n_1mainValue【図書館】&#10;一人当たり面積"/>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44"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52" name="円/楕円 151"/>
        <xdr:cNvSpPr/>
      </xdr:nvSpPr>
      <xdr:spPr>
        <a:xfrm>
          <a:off x="4584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135653</xdr:rowOff>
    </xdr:from>
    <xdr:ext cx="405111" cy="259045"/>
    <xdr:sp macro="" textlink="">
      <xdr:nvSpPr>
        <xdr:cNvPr id="153" name="【体育館・プール】&#10;有形固定資産減価償却率該当値テキスト"/>
        <xdr:cNvSpPr txBox="1"/>
      </xdr:nvSpPr>
      <xdr:spPr>
        <a:xfrm>
          <a:off x="47244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54" name="円/楕円 153"/>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36576</xdr:rowOff>
    </xdr:from>
    <xdr:to>
      <xdr:col>6</xdr:col>
      <xdr:colOff>511175</xdr:colOff>
      <xdr:row>60</xdr:row>
      <xdr:rowOff>91440</xdr:rowOff>
    </xdr:to>
    <xdr:cxnSp macro="">
      <xdr:nvCxnSpPr>
        <xdr:cNvPr id="155" name="直線コネクタ 154"/>
        <xdr:cNvCxnSpPr/>
      </xdr:nvCxnSpPr>
      <xdr:spPr>
        <a:xfrm flipV="1">
          <a:off x="3797300" y="103235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19321</xdr:rowOff>
    </xdr:from>
    <xdr:ext cx="405111" cy="259045"/>
    <xdr:sp macro="" textlink="">
      <xdr:nvSpPr>
        <xdr:cNvPr id="156"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133367</xdr:rowOff>
    </xdr:from>
    <xdr:ext cx="405111" cy="259045"/>
    <xdr:sp macro="" textlink="">
      <xdr:nvSpPr>
        <xdr:cNvPr id="157" name="n_1mainValue【体育館・プール】&#10;有形固定資産減価償却率"/>
        <xdr:cNvSpPr txBox="1"/>
      </xdr:nvSpPr>
      <xdr:spPr>
        <a:xfrm>
          <a:off x="3582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17780</xdr:rowOff>
    </xdr:from>
    <xdr:to>
      <xdr:col>15</xdr:col>
      <xdr:colOff>231775</xdr:colOff>
      <xdr:row>62</xdr:row>
      <xdr:rowOff>119380</xdr:rowOff>
    </xdr:to>
    <xdr:sp macro="" textlink="">
      <xdr:nvSpPr>
        <xdr:cNvPr id="192" name="円/楕円 191"/>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167657</xdr:rowOff>
    </xdr:from>
    <xdr:ext cx="469744" cy="259045"/>
    <xdr:sp macro="" textlink="">
      <xdr:nvSpPr>
        <xdr:cNvPr id="193" name="【体育館・プール】&#10;一人当たり面積該当値テキスト"/>
        <xdr:cNvSpPr txBox="1"/>
      </xdr:nvSpPr>
      <xdr:spPr>
        <a:xfrm>
          <a:off x="105664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17780</xdr:rowOff>
    </xdr:from>
    <xdr:to>
      <xdr:col>14</xdr:col>
      <xdr:colOff>79375</xdr:colOff>
      <xdr:row>62</xdr:row>
      <xdr:rowOff>119380</xdr:rowOff>
    </xdr:to>
    <xdr:sp macro="" textlink="">
      <xdr:nvSpPr>
        <xdr:cNvPr id="194" name="円/楕円 193"/>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68580</xdr:rowOff>
    </xdr:from>
    <xdr:to>
      <xdr:col>15</xdr:col>
      <xdr:colOff>180975</xdr:colOff>
      <xdr:row>62</xdr:row>
      <xdr:rowOff>68580</xdr:rowOff>
    </xdr:to>
    <xdr:cxnSp macro="">
      <xdr:nvCxnSpPr>
        <xdr:cNvPr id="195" name="直線コネクタ 194"/>
        <xdr:cNvCxnSpPr/>
      </xdr:nvCxnSpPr>
      <xdr:spPr>
        <a:xfrm>
          <a:off x="9639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110507</xdr:rowOff>
    </xdr:from>
    <xdr:ext cx="469744" cy="259045"/>
    <xdr:sp macro="" textlink="">
      <xdr:nvSpPr>
        <xdr:cNvPr id="197"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7" name="円/楕円 236"/>
        <xdr:cNvSpPr/>
      </xdr:nvSpPr>
      <xdr:spPr>
        <a:xfrm>
          <a:off x="4584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46100</xdr:rowOff>
    </xdr:from>
    <xdr:ext cx="405111" cy="259045"/>
    <xdr:sp macro="" textlink="">
      <xdr:nvSpPr>
        <xdr:cNvPr id="238" name="【福祉施設】&#10;有形固定資産減価償却率該当値テキスト"/>
        <xdr:cNvSpPr txBox="1"/>
      </xdr:nvSpPr>
      <xdr:spPr>
        <a:xfrm>
          <a:off x="47244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82006</xdr:rowOff>
    </xdr:from>
    <xdr:to>
      <xdr:col>5</xdr:col>
      <xdr:colOff>409575</xdr:colOff>
      <xdr:row>81</xdr:row>
      <xdr:rowOff>12156</xdr:rowOff>
    </xdr:to>
    <xdr:sp macro="" textlink="">
      <xdr:nvSpPr>
        <xdr:cNvPr id="239" name="円/楕円 238"/>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74023</xdr:rowOff>
    </xdr:from>
    <xdr:to>
      <xdr:col>6</xdr:col>
      <xdr:colOff>511175</xdr:colOff>
      <xdr:row>80</xdr:row>
      <xdr:rowOff>132806</xdr:rowOff>
    </xdr:to>
    <xdr:cxnSp macro="">
      <xdr:nvCxnSpPr>
        <xdr:cNvPr id="240" name="直線コネクタ 239"/>
        <xdr:cNvCxnSpPr/>
      </xdr:nvCxnSpPr>
      <xdr:spPr>
        <a:xfrm flipV="1">
          <a:off x="3797300" y="137900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28683</xdr:rowOff>
    </xdr:from>
    <xdr:ext cx="405111" cy="259045"/>
    <xdr:sp macro="" textlink="">
      <xdr:nvSpPr>
        <xdr:cNvPr id="242" name="n_1mainValue【福祉施設】&#10;有形固定資産減価償却率"/>
        <xdr:cNvSpPr txBox="1"/>
      </xdr:nvSpPr>
      <xdr:spPr>
        <a:xfrm>
          <a:off x="3582043"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25400</xdr:rowOff>
    </xdr:from>
    <xdr:to>
      <xdr:col>15</xdr:col>
      <xdr:colOff>231775</xdr:colOff>
      <xdr:row>84</xdr:row>
      <xdr:rowOff>127000</xdr:rowOff>
    </xdr:to>
    <xdr:sp macro="" textlink="">
      <xdr:nvSpPr>
        <xdr:cNvPr id="279" name="円/楕円 278"/>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3827</xdr:rowOff>
    </xdr:from>
    <xdr:ext cx="469744" cy="259045"/>
    <xdr:sp macro="" textlink="">
      <xdr:nvSpPr>
        <xdr:cNvPr id="280" name="【福祉施設】&#10;一人当たり面積該当値テキスト"/>
        <xdr:cNvSpPr txBox="1"/>
      </xdr:nvSpPr>
      <xdr:spPr>
        <a:xfrm>
          <a:off x="10566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25400</xdr:rowOff>
    </xdr:from>
    <xdr:to>
      <xdr:col>14</xdr:col>
      <xdr:colOff>79375</xdr:colOff>
      <xdr:row>84</xdr:row>
      <xdr:rowOff>127000</xdr:rowOff>
    </xdr:to>
    <xdr:sp macro="" textlink="">
      <xdr:nvSpPr>
        <xdr:cNvPr id="281" name="円/楕円 280"/>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76200</xdr:rowOff>
    </xdr:from>
    <xdr:to>
      <xdr:col>15</xdr:col>
      <xdr:colOff>180975</xdr:colOff>
      <xdr:row>84</xdr:row>
      <xdr:rowOff>76200</xdr:rowOff>
    </xdr:to>
    <xdr:cxnSp macro="">
      <xdr:nvCxnSpPr>
        <xdr:cNvPr id="282" name="直線コネクタ 281"/>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118127</xdr:rowOff>
    </xdr:from>
    <xdr:ext cx="469744" cy="259045"/>
    <xdr:sp macro="" textlink="">
      <xdr:nvSpPr>
        <xdr:cNvPr id="284"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164482</xdr:rowOff>
    </xdr:from>
    <xdr:ext cx="405111" cy="259045"/>
    <xdr:sp macro="" textlink="">
      <xdr:nvSpPr>
        <xdr:cNvPr id="314" name="【市民会館】&#10;有形固定資産減価償却率平均値テキスト"/>
        <xdr:cNvSpPr txBox="1"/>
      </xdr:nvSpPr>
      <xdr:spPr>
        <a:xfrm>
          <a:off x="47244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156845</xdr:rowOff>
    </xdr:from>
    <xdr:to>
      <xdr:col>6</xdr:col>
      <xdr:colOff>561975</xdr:colOff>
      <xdr:row>105</xdr:row>
      <xdr:rowOff>86995</xdr:rowOff>
    </xdr:to>
    <xdr:sp macro="" textlink="">
      <xdr:nvSpPr>
        <xdr:cNvPr id="322" name="円/楕円 321"/>
        <xdr:cNvSpPr/>
      </xdr:nvSpPr>
      <xdr:spPr>
        <a:xfrm>
          <a:off x="4584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135272</xdr:rowOff>
    </xdr:from>
    <xdr:ext cx="405111" cy="259045"/>
    <xdr:sp macro="" textlink="">
      <xdr:nvSpPr>
        <xdr:cNvPr id="323" name="【市民会館】&#10;有形固定資産減価償却率該当値テキスト"/>
        <xdr:cNvSpPr txBox="1"/>
      </xdr:nvSpPr>
      <xdr:spPr>
        <a:xfrm>
          <a:off x="47244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27305</xdr:rowOff>
    </xdr:from>
    <xdr:to>
      <xdr:col>5</xdr:col>
      <xdr:colOff>409575</xdr:colOff>
      <xdr:row>105</xdr:row>
      <xdr:rowOff>128905</xdr:rowOff>
    </xdr:to>
    <xdr:sp macro="" textlink="">
      <xdr:nvSpPr>
        <xdr:cNvPr id="324" name="円/楕円 323"/>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36195</xdr:rowOff>
    </xdr:from>
    <xdr:to>
      <xdr:col>6</xdr:col>
      <xdr:colOff>511175</xdr:colOff>
      <xdr:row>105</xdr:row>
      <xdr:rowOff>78105</xdr:rowOff>
    </xdr:to>
    <xdr:cxnSp macro="">
      <xdr:nvCxnSpPr>
        <xdr:cNvPr id="325" name="直線コネクタ 324"/>
        <xdr:cNvCxnSpPr/>
      </xdr:nvCxnSpPr>
      <xdr:spPr>
        <a:xfrm flipV="1">
          <a:off x="3797300" y="18038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120666</xdr:rowOff>
    </xdr:from>
    <xdr:ext cx="405111" cy="259045"/>
    <xdr:sp macro="" textlink="">
      <xdr:nvSpPr>
        <xdr:cNvPr id="32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120032</xdr:rowOff>
    </xdr:from>
    <xdr:ext cx="405111" cy="259045"/>
    <xdr:sp macro="" textlink="">
      <xdr:nvSpPr>
        <xdr:cNvPr id="327" name="n_1mainValue【市民会館】&#10;有形固定資産減価償却率"/>
        <xdr:cNvSpPr txBox="1"/>
      </xdr:nvSpPr>
      <xdr:spPr>
        <a:xfrm>
          <a:off x="3582043"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25400</xdr:rowOff>
    </xdr:from>
    <xdr:to>
      <xdr:col>15</xdr:col>
      <xdr:colOff>231775</xdr:colOff>
      <xdr:row>100</xdr:row>
      <xdr:rowOff>127000</xdr:rowOff>
    </xdr:to>
    <xdr:sp macro="" textlink="">
      <xdr:nvSpPr>
        <xdr:cNvPr id="364" name="円/楕円 363"/>
        <xdr:cNvSpPr/>
      </xdr:nvSpPr>
      <xdr:spPr>
        <a:xfrm>
          <a:off x="10426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124477</xdr:rowOff>
    </xdr:from>
    <xdr:ext cx="469744" cy="259045"/>
    <xdr:sp macro="" textlink="">
      <xdr:nvSpPr>
        <xdr:cNvPr id="365" name="【市民会館】&#10;一人当たり面積該当値テキスト"/>
        <xdr:cNvSpPr txBox="1"/>
      </xdr:nvSpPr>
      <xdr:spPr>
        <a:xfrm>
          <a:off x="10566400"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25400</xdr:rowOff>
    </xdr:from>
    <xdr:to>
      <xdr:col>14</xdr:col>
      <xdr:colOff>79375</xdr:colOff>
      <xdr:row>100</xdr:row>
      <xdr:rowOff>127000</xdr:rowOff>
    </xdr:to>
    <xdr:sp macro="" textlink="">
      <xdr:nvSpPr>
        <xdr:cNvPr id="366" name="円/楕円 365"/>
        <xdr:cNvSpPr/>
      </xdr:nvSpPr>
      <xdr:spPr>
        <a:xfrm>
          <a:off x="958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76200</xdr:rowOff>
    </xdr:from>
    <xdr:to>
      <xdr:col>15</xdr:col>
      <xdr:colOff>180975</xdr:colOff>
      <xdr:row>100</xdr:row>
      <xdr:rowOff>76200</xdr:rowOff>
    </xdr:to>
    <xdr:cxnSp macro="">
      <xdr:nvCxnSpPr>
        <xdr:cNvPr id="367" name="直線コネクタ 366"/>
        <xdr:cNvCxnSpPr/>
      </xdr:nvCxnSpPr>
      <xdr:spPr>
        <a:xfrm>
          <a:off x="9639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143527</xdr:rowOff>
    </xdr:from>
    <xdr:ext cx="469744" cy="259045"/>
    <xdr:sp macro="" textlink="">
      <xdr:nvSpPr>
        <xdr:cNvPr id="369" name="n_1mainValue【市民会館】&#10;一人当たり面積"/>
        <xdr:cNvSpPr txBox="1"/>
      </xdr:nvSpPr>
      <xdr:spPr>
        <a:xfrm>
          <a:off x="9391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20828</xdr:rowOff>
    </xdr:from>
    <xdr:to>
      <xdr:col>23</xdr:col>
      <xdr:colOff>568325</xdr:colOff>
      <xdr:row>35</xdr:row>
      <xdr:rowOff>122428</xdr:rowOff>
    </xdr:to>
    <xdr:sp macro="" textlink="">
      <xdr:nvSpPr>
        <xdr:cNvPr id="405" name="円/楕円 404"/>
        <xdr:cNvSpPr/>
      </xdr:nvSpPr>
      <xdr:spPr>
        <a:xfrm>
          <a:off x="162687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43705</xdr:rowOff>
    </xdr:from>
    <xdr:ext cx="405111" cy="259045"/>
    <xdr:sp macro="" textlink="">
      <xdr:nvSpPr>
        <xdr:cNvPr id="406" name="【一般廃棄物処理施設】&#10;有形固定資産減価償却率該当値テキスト"/>
        <xdr:cNvSpPr txBox="1"/>
      </xdr:nvSpPr>
      <xdr:spPr>
        <a:xfrm>
          <a:off x="16408400" y="587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71120</xdr:rowOff>
    </xdr:from>
    <xdr:to>
      <xdr:col>22</xdr:col>
      <xdr:colOff>415925</xdr:colOff>
      <xdr:row>36</xdr:row>
      <xdr:rowOff>1270</xdr:rowOff>
    </xdr:to>
    <xdr:sp macro="" textlink="">
      <xdr:nvSpPr>
        <xdr:cNvPr id="407" name="円/楕円 40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71628</xdr:rowOff>
    </xdr:from>
    <xdr:to>
      <xdr:col>23</xdr:col>
      <xdr:colOff>517525</xdr:colOff>
      <xdr:row>35</xdr:row>
      <xdr:rowOff>121920</xdr:rowOff>
    </xdr:to>
    <xdr:cxnSp macro="">
      <xdr:nvCxnSpPr>
        <xdr:cNvPr id="408" name="直線コネクタ 407"/>
        <xdr:cNvCxnSpPr/>
      </xdr:nvCxnSpPr>
      <xdr:spPr>
        <a:xfrm flipV="1">
          <a:off x="15481300" y="607237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136415</xdr:rowOff>
    </xdr:from>
    <xdr:ext cx="405111" cy="259045"/>
    <xdr:sp macro="" textlink="">
      <xdr:nvSpPr>
        <xdr:cNvPr id="409"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17797</xdr:rowOff>
    </xdr:from>
    <xdr:ext cx="405111" cy="259045"/>
    <xdr:sp macro="" textlink="">
      <xdr:nvSpPr>
        <xdr:cNvPr id="410" name="n_1mainValue【一般廃棄物処理施設】&#10;有形固定資産減価償却率"/>
        <xdr:cNvSpPr txBox="1"/>
      </xdr:nvSpPr>
      <xdr:spPr>
        <a:xfrm>
          <a:off x="15266043"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439"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29210</xdr:rowOff>
    </xdr:from>
    <xdr:to>
      <xdr:col>32</xdr:col>
      <xdr:colOff>238125</xdr:colOff>
      <xdr:row>41</xdr:row>
      <xdr:rowOff>130810</xdr:rowOff>
    </xdr:to>
    <xdr:sp macro="" textlink="">
      <xdr:nvSpPr>
        <xdr:cNvPr id="447" name="円/楕円 446"/>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115587</xdr:rowOff>
    </xdr:from>
    <xdr:ext cx="534377" cy="259045"/>
    <xdr:sp macro="" textlink="">
      <xdr:nvSpPr>
        <xdr:cNvPr id="448" name="【一般廃棄物処理施設】&#10;一人当たり有形固定資産（償却資産）額該当値テキスト"/>
        <xdr:cNvSpPr txBox="1"/>
      </xdr:nvSpPr>
      <xdr:spPr>
        <a:xfrm>
          <a:off x="22250400" y="697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29156</xdr:rowOff>
    </xdr:from>
    <xdr:to>
      <xdr:col>31</xdr:col>
      <xdr:colOff>85725</xdr:colOff>
      <xdr:row>41</xdr:row>
      <xdr:rowOff>130756</xdr:rowOff>
    </xdr:to>
    <xdr:sp macro="" textlink="">
      <xdr:nvSpPr>
        <xdr:cNvPr id="449" name="円/楕円 448"/>
        <xdr:cNvSpPr/>
      </xdr:nvSpPr>
      <xdr:spPr>
        <a:xfrm>
          <a:off x="21272500" y="70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79956</xdr:rowOff>
    </xdr:from>
    <xdr:to>
      <xdr:col>32</xdr:col>
      <xdr:colOff>187325</xdr:colOff>
      <xdr:row>41</xdr:row>
      <xdr:rowOff>80010</xdr:rowOff>
    </xdr:to>
    <xdr:cxnSp macro="">
      <xdr:nvCxnSpPr>
        <xdr:cNvPr id="450" name="直線コネクタ 449"/>
        <xdr:cNvCxnSpPr/>
      </xdr:nvCxnSpPr>
      <xdr:spPr>
        <a:xfrm>
          <a:off x="21323300" y="7109406"/>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121883</xdr:rowOff>
    </xdr:from>
    <xdr:ext cx="534377" cy="259045"/>
    <xdr:sp macro="" textlink="">
      <xdr:nvSpPr>
        <xdr:cNvPr id="452" name="n_1mainValue【一般廃棄物処理施設】&#10;一人当たり有形固定資産（償却資産）額"/>
        <xdr:cNvSpPr txBox="1"/>
      </xdr:nvSpPr>
      <xdr:spPr>
        <a:xfrm>
          <a:off x="21043411" y="71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8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170180</xdr:rowOff>
    </xdr:from>
    <xdr:to>
      <xdr:col>23</xdr:col>
      <xdr:colOff>568325</xdr:colOff>
      <xdr:row>58</xdr:row>
      <xdr:rowOff>100330</xdr:rowOff>
    </xdr:to>
    <xdr:sp macro="" textlink="">
      <xdr:nvSpPr>
        <xdr:cNvPr id="490" name="円/楕円 489"/>
        <xdr:cNvSpPr/>
      </xdr:nvSpPr>
      <xdr:spPr>
        <a:xfrm>
          <a:off x="16268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21607</xdr:rowOff>
    </xdr:from>
    <xdr:ext cx="405111" cy="259045"/>
    <xdr:sp macro="" textlink="">
      <xdr:nvSpPr>
        <xdr:cNvPr id="491" name="【保健センター・保健所】&#10;有形固定資産減価償却率該当値テキスト"/>
        <xdr:cNvSpPr txBox="1"/>
      </xdr:nvSpPr>
      <xdr:spPr>
        <a:xfrm>
          <a:off x="164084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74930</xdr:rowOff>
    </xdr:from>
    <xdr:to>
      <xdr:col>22</xdr:col>
      <xdr:colOff>415925</xdr:colOff>
      <xdr:row>59</xdr:row>
      <xdr:rowOff>5080</xdr:rowOff>
    </xdr:to>
    <xdr:sp macro="" textlink="">
      <xdr:nvSpPr>
        <xdr:cNvPr id="492" name="円/楕円 491"/>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49530</xdr:rowOff>
    </xdr:from>
    <xdr:to>
      <xdr:col>23</xdr:col>
      <xdr:colOff>517525</xdr:colOff>
      <xdr:row>58</xdr:row>
      <xdr:rowOff>125730</xdr:rowOff>
    </xdr:to>
    <xdr:cxnSp macro="">
      <xdr:nvCxnSpPr>
        <xdr:cNvPr id="493" name="直線コネクタ 492"/>
        <xdr:cNvCxnSpPr/>
      </xdr:nvCxnSpPr>
      <xdr:spPr>
        <a:xfrm flipV="1">
          <a:off x="15481300" y="99936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94"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21607</xdr:rowOff>
    </xdr:from>
    <xdr:ext cx="405111" cy="259045"/>
    <xdr:sp macro="" textlink="">
      <xdr:nvSpPr>
        <xdr:cNvPr id="495" name="n_1mainValue【保健センター・保健所】&#10;有形固定資産減価償却率"/>
        <xdr:cNvSpPr txBox="1"/>
      </xdr:nvSpPr>
      <xdr:spPr>
        <a:xfrm>
          <a:off x="15266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52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530" name="円/楕円 529"/>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30497</xdr:rowOff>
    </xdr:from>
    <xdr:ext cx="469744" cy="259045"/>
    <xdr:sp macro="" textlink="">
      <xdr:nvSpPr>
        <xdr:cNvPr id="531" name="【保健センター・保健所】&#10;一人当たり面積該当値テキスト"/>
        <xdr:cNvSpPr txBox="1"/>
      </xdr:nvSpPr>
      <xdr:spPr>
        <a:xfrm>
          <a:off x="222504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52070</xdr:rowOff>
    </xdr:from>
    <xdr:to>
      <xdr:col>31</xdr:col>
      <xdr:colOff>85725</xdr:colOff>
      <xdr:row>61</xdr:row>
      <xdr:rowOff>153670</xdr:rowOff>
    </xdr:to>
    <xdr:sp macro="" textlink="">
      <xdr:nvSpPr>
        <xdr:cNvPr id="532" name="円/楕円 531"/>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102870</xdr:rowOff>
    </xdr:from>
    <xdr:to>
      <xdr:col>32</xdr:col>
      <xdr:colOff>187325</xdr:colOff>
      <xdr:row>61</xdr:row>
      <xdr:rowOff>102870</xdr:rowOff>
    </xdr:to>
    <xdr:cxnSp macro="">
      <xdr:nvCxnSpPr>
        <xdr:cNvPr id="533" name="直線コネクタ 532"/>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534"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144797</xdr:rowOff>
    </xdr:from>
    <xdr:ext cx="469744" cy="259045"/>
    <xdr:sp macro="" textlink="">
      <xdr:nvSpPr>
        <xdr:cNvPr id="535"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67"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144055</xdr:rowOff>
    </xdr:from>
    <xdr:to>
      <xdr:col>23</xdr:col>
      <xdr:colOff>568325</xdr:colOff>
      <xdr:row>83</xdr:row>
      <xdr:rowOff>74205</xdr:rowOff>
    </xdr:to>
    <xdr:sp macro="" textlink="">
      <xdr:nvSpPr>
        <xdr:cNvPr id="575" name="円/楕円 574"/>
        <xdr:cNvSpPr/>
      </xdr:nvSpPr>
      <xdr:spPr>
        <a:xfrm>
          <a:off x="16268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122482</xdr:rowOff>
    </xdr:from>
    <xdr:ext cx="405111" cy="259045"/>
    <xdr:sp macro="" textlink="">
      <xdr:nvSpPr>
        <xdr:cNvPr id="576" name="【消防施設】&#10;有形固定資産減価償却率該当値テキスト"/>
        <xdr:cNvSpPr txBox="1"/>
      </xdr:nvSpPr>
      <xdr:spPr>
        <a:xfrm>
          <a:off x="16408400"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24856</xdr:rowOff>
    </xdr:from>
    <xdr:to>
      <xdr:col>22</xdr:col>
      <xdr:colOff>415925</xdr:colOff>
      <xdr:row>83</xdr:row>
      <xdr:rowOff>126456</xdr:rowOff>
    </xdr:to>
    <xdr:sp macro="" textlink="">
      <xdr:nvSpPr>
        <xdr:cNvPr id="577" name="円/楕円 576"/>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23405</xdr:rowOff>
    </xdr:from>
    <xdr:to>
      <xdr:col>23</xdr:col>
      <xdr:colOff>517525</xdr:colOff>
      <xdr:row>83</xdr:row>
      <xdr:rowOff>75656</xdr:rowOff>
    </xdr:to>
    <xdr:cxnSp macro="">
      <xdr:nvCxnSpPr>
        <xdr:cNvPr id="578" name="直線コネクタ 577"/>
        <xdr:cNvCxnSpPr/>
      </xdr:nvCxnSpPr>
      <xdr:spPr>
        <a:xfrm flipV="1">
          <a:off x="15481300" y="142537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79"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117583</xdr:rowOff>
    </xdr:from>
    <xdr:ext cx="405111" cy="259045"/>
    <xdr:sp macro="" textlink="">
      <xdr:nvSpPr>
        <xdr:cNvPr id="580" name="n_1mainValue【消防施設】&#10;有形固定資産減価償却率"/>
        <xdr:cNvSpPr txBox="1"/>
      </xdr:nvSpPr>
      <xdr:spPr>
        <a:xfrm>
          <a:off x="15266043"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609"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6350</xdr:rowOff>
    </xdr:from>
    <xdr:to>
      <xdr:col>32</xdr:col>
      <xdr:colOff>238125</xdr:colOff>
      <xdr:row>81</xdr:row>
      <xdr:rowOff>107950</xdr:rowOff>
    </xdr:to>
    <xdr:sp macro="" textlink="">
      <xdr:nvSpPr>
        <xdr:cNvPr id="617" name="円/楕円 616"/>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29227</xdr:rowOff>
    </xdr:from>
    <xdr:ext cx="469744" cy="259045"/>
    <xdr:sp macro="" textlink="">
      <xdr:nvSpPr>
        <xdr:cNvPr id="618" name="【消防施設】&#10;一人当たり面積該当値テキスト"/>
        <xdr:cNvSpPr txBox="1"/>
      </xdr:nvSpPr>
      <xdr:spPr>
        <a:xfrm>
          <a:off x="222504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6350</xdr:rowOff>
    </xdr:from>
    <xdr:to>
      <xdr:col>31</xdr:col>
      <xdr:colOff>85725</xdr:colOff>
      <xdr:row>81</xdr:row>
      <xdr:rowOff>107950</xdr:rowOff>
    </xdr:to>
    <xdr:sp macro="" textlink="">
      <xdr:nvSpPr>
        <xdr:cNvPr id="619" name="円/楕円 618"/>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57150</xdr:rowOff>
    </xdr:from>
    <xdr:to>
      <xdr:col>32</xdr:col>
      <xdr:colOff>187325</xdr:colOff>
      <xdr:row>81</xdr:row>
      <xdr:rowOff>57150</xdr:rowOff>
    </xdr:to>
    <xdr:cxnSp macro="">
      <xdr:nvCxnSpPr>
        <xdr:cNvPr id="620" name="直線コネクタ 619"/>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621"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622"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658" name="円/楕円 657"/>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61992</xdr:rowOff>
    </xdr:from>
    <xdr:ext cx="405111" cy="259045"/>
    <xdr:sp macro="" textlink="">
      <xdr:nvSpPr>
        <xdr:cNvPr id="659" name="【庁舎】&#10;有形固定資産減価償却率該当値テキスト"/>
        <xdr:cNvSpPr txBox="1"/>
      </xdr:nvSpPr>
      <xdr:spPr>
        <a:xfrm>
          <a:off x="16408400" y="177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84837</xdr:rowOff>
    </xdr:from>
    <xdr:to>
      <xdr:col>22</xdr:col>
      <xdr:colOff>415925</xdr:colOff>
      <xdr:row>105</xdr:row>
      <xdr:rowOff>14987</xdr:rowOff>
    </xdr:to>
    <xdr:sp macro="" textlink="">
      <xdr:nvSpPr>
        <xdr:cNvPr id="660" name="円/楕円 659"/>
        <xdr:cNvSpPr/>
      </xdr:nvSpPr>
      <xdr:spPr>
        <a:xfrm>
          <a:off x="15430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89915</xdr:rowOff>
    </xdr:from>
    <xdr:to>
      <xdr:col>23</xdr:col>
      <xdr:colOff>517525</xdr:colOff>
      <xdr:row>104</xdr:row>
      <xdr:rowOff>135637</xdr:rowOff>
    </xdr:to>
    <xdr:cxnSp macro="">
      <xdr:nvCxnSpPr>
        <xdr:cNvPr id="661" name="直線コネクタ 660"/>
        <xdr:cNvCxnSpPr/>
      </xdr:nvCxnSpPr>
      <xdr:spPr>
        <a:xfrm flipV="1">
          <a:off x="15481300" y="179207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2"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31514</xdr:rowOff>
    </xdr:from>
    <xdr:ext cx="405111" cy="259045"/>
    <xdr:sp macro="" textlink="">
      <xdr:nvSpPr>
        <xdr:cNvPr id="663" name="n_1mainValue【庁舎】&#10;有形固定資産減価償却率"/>
        <xdr:cNvSpPr txBox="1"/>
      </xdr:nvSpPr>
      <xdr:spPr>
        <a:xfrm>
          <a:off x="15266043" y="176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117929</xdr:rowOff>
    </xdr:from>
    <xdr:to>
      <xdr:col>32</xdr:col>
      <xdr:colOff>238125</xdr:colOff>
      <xdr:row>103</xdr:row>
      <xdr:rowOff>48079</xdr:rowOff>
    </xdr:to>
    <xdr:sp macro="" textlink="">
      <xdr:nvSpPr>
        <xdr:cNvPr id="703" name="円/楕円 702"/>
        <xdr:cNvSpPr/>
      </xdr:nvSpPr>
      <xdr:spPr>
        <a:xfrm>
          <a:off x="22110700" y="17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140806</xdr:rowOff>
    </xdr:from>
    <xdr:ext cx="469744" cy="259045"/>
    <xdr:sp macro="" textlink="">
      <xdr:nvSpPr>
        <xdr:cNvPr id="704" name="【庁舎】&#10;一人当たり面積該当値テキスト"/>
        <xdr:cNvSpPr txBox="1"/>
      </xdr:nvSpPr>
      <xdr:spPr>
        <a:xfrm>
          <a:off x="22250400" y="174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117929</xdr:rowOff>
    </xdr:from>
    <xdr:to>
      <xdr:col>31</xdr:col>
      <xdr:colOff>85725</xdr:colOff>
      <xdr:row>103</xdr:row>
      <xdr:rowOff>48079</xdr:rowOff>
    </xdr:to>
    <xdr:sp macro="" textlink="">
      <xdr:nvSpPr>
        <xdr:cNvPr id="705" name="円/楕円 704"/>
        <xdr:cNvSpPr/>
      </xdr:nvSpPr>
      <xdr:spPr>
        <a:xfrm>
          <a:off x="21272500" y="17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168729</xdr:rowOff>
    </xdr:from>
    <xdr:to>
      <xdr:col>32</xdr:col>
      <xdr:colOff>187325</xdr:colOff>
      <xdr:row>102</xdr:row>
      <xdr:rowOff>168729</xdr:rowOff>
    </xdr:to>
    <xdr:cxnSp macro="">
      <xdr:nvCxnSpPr>
        <xdr:cNvPr id="706" name="直線コネクタ 705"/>
        <xdr:cNvCxnSpPr/>
      </xdr:nvCxnSpPr>
      <xdr:spPr>
        <a:xfrm>
          <a:off x="21323300" y="17656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64606</xdr:rowOff>
    </xdr:from>
    <xdr:ext cx="469744" cy="259045"/>
    <xdr:sp macro="" textlink="">
      <xdr:nvSpPr>
        <xdr:cNvPr id="708" name="n_1mainValue【庁舎】&#10;一人当たり面積"/>
        <xdr:cNvSpPr txBox="1"/>
      </xdr:nvSpPr>
      <xdr:spPr>
        <a:xfrm>
          <a:off x="21075727"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全体的に有形固定資産減価償却率は同等か低い傾向にあるが、福祉施設の６８．４％（延床面積比）が築３０年以上であり、庁舎についても築２０年を超えるものが多数を占めるため、減価償却率が高くなっている。倉敷市公共施設等総合管理計画や倉敷市行財政改革プラン２０１６等に基づき、施設の長寿命化などをの取り組みを進め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５年間の推移をみると，指数は平成２６年度から改善傾向で推移している。当年度は，地方消費税交付金の増加などにより，基準財政収入額が基準財政需要額を上回る増加となったため単年度指数でみると０．０１ポイント改善し，３箇年平均においても，指数は前年度に比べ０．０１ポイントの改善となっている。</a:t>
          </a:r>
          <a:endParaRPr kumimoji="1" lang="en-US" altLang="ja-JP" sz="1300">
            <a:latin typeface="ＭＳ Ｐゴシック"/>
          </a:endParaRPr>
        </a:p>
        <a:p>
          <a:r>
            <a:rPr kumimoji="1" lang="ja-JP" altLang="en-US" sz="1300">
              <a:latin typeface="ＭＳ Ｐゴシック"/>
            </a:rPr>
            <a:t>また，類似団体内平均値も引き続き上回っている。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70" name="直線コネクタ 69"/>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58965</xdr:rowOff>
    </xdr:to>
    <xdr:cxnSp macro="">
      <xdr:nvCxnSpPr>
        <xdr:cNvPr id="73" name="直線コネクタ 72"/>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76200</xdr:rowOff>
    </xdr:to>
    <xdr:cxnSp macro="">
      <xdr:nvCxnSpPr>
        <xdr:cNvPr id="76" name="直線コネクタ 75"/>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9" name="直線コネクタ 78"/>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5" name="円/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7" name="円/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8" name="テキスト ボックス 97"/>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年度は，経常経費充当一般財源は，人件費等が減額になったものの，扶助費や公債費の増額等により全体で約１．６億円の増額となり，また，経常一般財源は，地方交付税や地方消費税交付金，地方税等の減額により全体で約４３．１億円減少しため，前年度より３．６ポイント上昇した。</a:t>
          </a:r>
          <a:endParaRPr kumimoji="1" lang="en-US" altLang="ja-JP" sz="1300">
            <a:latin typeface="ＭＳ Ｐゴシック"/>
          </a:endParaRPr>
        </a:p>
        <a:p>
          <a:r>
            <a:rPr kumimoji="1" lang="ja-JP" altLang="en-US" sz="1300">
              <a:latin typeface="ＭＳ Ｐゴシック"/>
            </a:rPr>
            <a:t>今後は，「倉敷市行財政改革プラン２０１６」の推進により，事務事業の選別，重点化に積極的に取り組む等歳出の抑制に努めるとともに，「倉敷みらい創生戦略」への取組等の推進により，地域経済のさらなる活性化を図り，安定した税収と一層の歳入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27305</xdr:rowOff>
    </xdr:from>
    <xdr:to>
      <xdr:col>7</xdr:col>
      <xdr:colOff>152400</xdr:colOff>
      <xdr:row>65</xdr:row>
      <xdr:rowOff>635</xdr:rowOff>
    </xdr:to>
    <xdr:cxnSp macro="">
      <xdr:nvCxnSpPr>
        <xdr:cNvPr id="133" name="直線コネクタ 132"/>
        <xdr:cNvCxnSpPr/>
      </xdr:nvCxnSpPr>
      <xdr:spPr>
        <a:xfrm>
          <a:off x="4114800" y="1100010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27305</xdr:rowOff>
    </xdr:from>
    <xdr:to>
      <xdr:col>6</xdr:col>
      <xdr:colOff>0</xdr:colOff>
      <xdr:row>64</xdr:row>
      <xdr:rowOff>160020</xdr:rowOff>
    </xdr:to>
    <xdr:cxnSp macro="">
      <xdr:nvCxnSpPr>
        <xdr:cNvPr id="136" name="直線コネクタ 135"/>
        <xdr:cNvCxnSpPr/>
      </xdr:nvCxnSpPr>
      <xdr:spPr>
        <a:xfrm flipV="1">
          <a:off x="3225800" y="110001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64</xdr:row>
      <xdr:rowOff>160020</xdr:rowOff>
    </xdr:to>
    <xdr:cxnSp macro="">
      <xdr:nvCxnSpPr>
        <xdr:cNvPr id="139" name="直線コネクタ 138"/>
        <xdr:cNvCxnSpPr/>
      </xdr:nvCxnSpPr>
      <xdr:spPr>
        <a:xfrm>
          <a:off x="2336800" y="1105640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83608</xdr:rowOff>
    </xdr:from>
    <xdr:to>
      <xdr:col>3</xdr:col>
      <xdr:colOff>279400</xdr:colOff>
      <xdr:row>65</xdr:row>
      <xdr:rowOff>635</xdr:rowOff>
    </xdr:to>
    <xdr:cxnSp macro="">
      <xdr:nvCxnSpPr>
        <xdr:cNvPr id="142" name="直線コネクタ 141"/>
        <xdr:cNvCxnSpPr/>
      </xdr:nvCxnSpPr>
      <xdr:spPr>
        <a:xfrm flipV="1">
          <a:off x="1447800" y="110564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121285</xdr:rowOff>
    </xdr:from>
    <xdr:to>
      <xdr:col>7</xdr:col>
      <xdr:colOff>203200</xdr:colOff>
      <xdr:row>65</xdr:row>
      <xdr:rowOff>51435</xdr:rowOff>
    </xdr:to>
    <xdr:sp macro="" textlink="">
      <xdr:nvSpPr>
        <xdr:cNvPr id="152" name="円/楕円 151"/>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137812</xdr:rowOff>
    </xdr:from>
    <xdr:ext cx="762000" cy="259045"/>
    <xdr:sp macro="" textlink="">
      <xdr:nvSpPr>
        <xdr:cNvPr id="153" name="財政構造の弾力性該当値テキスト"/>
        <xdr:cNvSpPr txBox="1"/>
      </xdr:nvSpPr>
      <xdr:spPr>
        <a:xfrm>
          <a:off x="50419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4" name="円/楕円 153"/>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88282</xdr:rowOff>
    </xdr:from>
    <xdr:ext cx="736600" cy="259045"/>
    <xdr:sp macro="" textlink="">
      <xdr:nvSpPr>
        <xdr:cNvPr id="155" name="テキスト ボックス 154"/>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6" name="円/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57" name="テキスト ボックス 156"/>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32808</xdr:rowOff>
    </xdr:from>
    <xdr:to>
      <xdr:col>3</xdr:col>
      <xdr:colOff>330200</xdr:colOff>
      <xdr:row>64</xdr:row>
      <xdr:rowOff>134408</xdr:rowOff>
    </xdr:to>
    <xdr:sp macro="" textlink="">
      <xdr:nvSpPr>
        <xdr:cNvPr id="158" name="円/楕円 157"/>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144585</xdr:rowOff>
    </xdr:from>
    <xdr:ext cx="762000" cy="259045"/>
    <xdr:sp macro="" textlink="">
      <xdr:nvSpPr>
        <xdr:cNvPr id="159" name="テキスト ボックス 158"/>
        <xdr:cNvSpPr txBox="1"/>
      </xdr:nvSpPr>
      <xdr:spPr>
        <a:xfrm>
          <a:off x="1955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60" name="円/楕円 159"/>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61" name="テキスト ボックス 160"/>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維持補修費は減額になったものの，物件費は増額となったため，前年度より１８６円増加したものの，類似団体内平均値より２，７８２円下回っており，前年度の２，３８５円よりも差が広がっている。</a:t>
          </a:r>
          <a:endParaRPr kumimoji="1" lang="en-US" altLang="ja-JP" sz="1300">
            <a:latin typeface="ＭＳ Ｐゴシック"/>
          </a:endParaRPr>
        </a:p>
        <a:p>
          <a:r>
            <a:rPr kumimoji="1" lang="ja-JP" altLang="en-US" sz="1300">
              <a:latin typeface="ＭＳ Ｐゴシック"/>
            </a:rPr>
            <a:t>物件費の増加は主として，評価替えに係る土地・家屋課税事務の委託料，情報化社会推進事業に係る委託料，市営住宅維持管理事業に係る委託料等が増加したことによる。</a:t>
          </a:r>
          <a:endParaRPr kumimoji="1" lang="en-US" altLang="ja-JP" sz="1300">
            <a:latin typeface="ＭＳ Ｐゴシック"/>
          </a:endParaRPr>
        </a:p>
        <a:p>
          <a:r>
            <a:rPr kumimoji="1" lang="ja-JP" altLang="en-US" sz="1300">
              <a:latin typeface="ＭＳ Ｐゴシック"/>
            </a:rPr>
            <a:t>今後，更なる行財政改革等の推進により物件費の抑制に努める。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95131</xdr:rowOff>
    </xdr:from>
    <xdr:to>
      <xdr:col>7</xdr:col>
      <xdr:colOff>152400</xdr:colOff>
      <xdr:row>81</xdr:row>
      <xdr:rowOff>97623</xdr:rowOff>
    </xdr:to>
    <xdr:cxnSp macro="">
      <xdr:nvCxnSpPr>
        <xdr:cNvPr id="196" name="直線コネクタ 195"/>
        <xdr:cNvCxnSpPr/>
      </xdr:nvCxnSpPr>
      <xdr:spPr>
        <a:xfrm>
          <a:off x="4114800" y="13982581"/>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56000</xdr:rowOff>
    </xdr:from>
    <xdr:to>
      <xdr:col>6</xdr:col>
      <xdr:colOff>0</xdr:colOff>
      <xdr:row>81</xdr:row>
      <xdr:rowOff>95131</xdr:rowOff>
    </xdr:to>
    <xdr:cxnSp macro="">
      <xdr:nvCxnSpPr>
        <xdr:cNvPr id="199" name="直線コネクタ 198"/>
        <xdr:cNvCxnSpPr/>
      </xdr:nvCxnSpPr>
      <xdr:spPr>
        <a:xfrm>
          <a:off x="3225800" y="13943450"/>
          <a:ext cx="8890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3812</xdr:rowOff>
    </xdr:from>
    <xdr:to>
      <xdr:col>4</xdr:col>
      <xdr:colOff>482600</xdr:colOff>
      <xdr:row>81</xdr:row>
      <xdr:rowOff>56000</xdr:rowOff>
    </xdr:to>
    <xdr:cxnSp macro="">
      <xdr:nvCxnSpPr>
        <xdr:cNvPr id="202" name="直線コネクタ 201"/>
        <xdr:cNvCxnSpPr/>
      </xdr:nvCxnSpPr>
      <xdr:spPr>
        <a:xfrm>
          <a:off x="2336800" y="13891262"/>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3812</xdr:rowOff>
    </xdr:from>
    <xdr:to>
      <xdr:col>3</xdr:col>
      <xdr:colOff>279400</xdr:colOff>
      <xdr:row>81</xdr:row>
      <xdr:rowOff>20729</xdr:rowOff>
    </xdr:to>
    <xdr:cxnSp macro="">
      <xdr:nvCxnSpPr>
        <xdr:cNvPr id="205" name="直線コネクタ 204"/>
        <xdr:cNvCxnSpPr/>
      </xdr:nvCxnSpPr>
      <xdr:spPr>
        <a:xfrm flipV="1">
          <a:off x="1447800" y="1389126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46823</xdr:rowOff>
    </xdr:from>
    <xdr:to>
      <xdr:col>7</xdr:col>
      <xdr:colOff>203200</xdr:colOff>
      <xdr:row>81</xdr:row>
      <xdr:rowOff>148423</xdr:rowOff>
    </xdr:to>
    <xdr:sp macro="" textlink="">
      <xdr:nvSpPr>
        <xdr:cNvPr id="215" name="円/楕円 214"/>
        <xdr:cNvSpPr/>
      </xdr:nvSpPr>
      <xdr:spPr>
        <a:xfrm>
          <a:off x="4902200" y="1393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63350</xdr:rowOff>
    </xdr:from>
    <xdr:ext cx="762000" cy="259045"/>
    <xdr:sp macro="" textlink="">
      <xdr:nvSpPr>
        <xdr:cNvPr id="216" name="人件費・物件費等の状況該当値テキスト"/>
        <xdr:cNvSpPr txBox="1"/>
      </xdr:nvSpPr>
      <xdr:spPr>
        <a:xfrm>
          <a:off x="5041900" y="137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44331</xdr:rowOff>
    </xdr:from>
    <xdr:to>
      <xdr:col>6</xdr:col>
      <xdr:colOff>50800</xdr:colOff>
      <xdr:row>81</xdr:row>
      <xdr:rowOff>145931</xdr:rowOff>
    </xdr:to>
    <xdr:sp macro="" textlink="">
      <xdr:nvSpPr>
        <xdr:cNvPr id="217" name="円/楕円 216"/>
        <xdr:cNvSpPr/>
      </xdr:nvSpPr>
      <xdr:spPr>
        <a:xfrm>
          <a:off x="4064000" y="139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156108</xdr:rowOff>
    </xdr:from>
    <xdr:ext cx="736600" cy="259045"/>
    <xdr:sp macro="" textlink="">
      <xdr:nvSpPr>
        <xdr:cNvPr id="218" name="テキスト ボックス 217"/>
        <xdr:cNvSpPr txBox="1"/>
      </xdr:nvSpPr>
      <xdr:spPr>
        <a:xfrm>
          <a:off x="3733800" y="13700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5200</xdr:rowOff>
    </xdr:from>
    <xdr:to>
      <xdr:col>4</xdr:col>
      <xdr:colOff>533400</xdr:colOff>
      <xdr:row>81</xdr:row>
      <xdr:rowOff>106800</xdr:rowOff>
    </xdr:to>
    <xdr:sp macro="" textlink="">
      <xdr:nvSpPr>
        <xdr:cNvPr id="219" name="円/楕円 218"/>
        <xdr:cNvSpPr/>
      </xdr:nvSpPr>
      <xdr:spPr>
        <a:xfrm>
          <a:off x="3175000" y="13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116977</xdr:rowOff>
    </xdr:from>
    <xdr:ext cx="762000" cy="259045"/>
    <xdr:sp macro="" textlink="">
      <xdr:nvSpPr>
        <xdr:cNvPr id="220" name="テキスト ボックス 219"/>
        <xdr:cNvSpPr txBox="1"/>
      </xdr:nvSpPr>
      <xdr:spPr>
        <a:xfrm>
          <a:off x="2844800" y="1366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124462</xdr:rowOff>
    </xdr:from>
    <xdr:to>
      <xdr:col>3</xdr:col>
      <xdr:colOff>330200</xdr:colOff>
      <xdr:row>81</xdr:row>
      <xdr:rowOff>54612</xdr:rowOff>
    </xdr:to>
    <xdr:sp macro="" textlink="">
      <xdr:nvSpPr>
        <xdr:cNvPr id="221" name="円/楕円 220"/>
        <xdr:cNvSpPr/>
      </xdr:nvSpPr>
      <xdr:spPr>
        <a:xfrm>
          <a:off x="2286000" y="138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64789</xdr:rowOff>
    </xdr:from>
    <xdr:ext cx="762000" cy="259045"/>
    <xdr:sp macro="" textlink="">
      <xdr:nvSpPr>
        <xdr:cNvPr id="222" name="テキスト ボックス 221"/>
        <xdr:cNvSpPr txBox="1"/>
      </xdr:nvSpPr>
      <xdr:spPr>
        <a:xfrm>
          <a:off x="1955800" y="1360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141379</xdr:rowOff>
    </xdr:from>
    <xdr:to>
      <xdr:col>2</xdr:col>
      <xdr:colOff>127000</xdr:colOff>
      <xdr:row>81</xdr:row>
      <xdr:rowOff>71529</xdr:rowOff>
    </xdr:to>
    <xdr:sp macro="" textlink="">
      <xdr:nvSpPr>
        <xdr:cNvPr id="223" name="円/楕円 222"/>
        <xdr:cNvSpPr/>
      </xdr:nvSpPr>
      <xdr:spPr>
        <a:xfrm>
          <a:off x="1397000" y="13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81706</xdr:rowOff>
    </xdr:from>
    <xdr:ext cx="762000" cy="259045"/>
    <xdr:sp macro="" textlink="">
      <xdr:nvSpPr>
        <xdr:cNvPr id="224" name="テキスト ボックス 223"/>
        <xdr:cNvSpPr txBox="1"/>
      </xdr:nvSpPr>
      <xdr:spPr>
        <a:xfrm>
          <a:off x="1066800" y="1362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本市の給料が独自給料表を使用していることもあり，ラスパイレス指数が高い要因となっている。今後においては，国や他市等の状況を注視し，給料表の構造の見直しを含めた給与の適正化に努める。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21696</xdr:rowOff>
    </xdr:to>
    <xdr:cxnSp macro="">
      <xdr:nvCxnSpPr>
        <xdr:cNvPr id="262" name="直線コネクタ 261"/>
        <xdr:cNvCxnSpPr/>
      </xdr:nvCxnSpPr>
      <xdr:spPr>
        <a:xfrm>
          <a:off x="16179800" y="1456478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152929</xdr:rowOff>
    </xdr:from>
    <xdr:to>
      <xdr:col>23</xdr:col>
      <xdr:colOff>406400</xdr:colOff>
      <xdr:row>84</xdr:row>
      <xdr:rowOff>162984</xdr:rowOff>
    </xdr:to>
    <xdr:cxnSp macro="">
      <xdr:nvCxnSpPr>
        <xdr:cNvPr id="265" name="直線コネクタ 264"/>
        <xdr:cNvCxnSpPr/>
      </xdr:nvCxnSpPr>
      <xdr:spPr>
        <a:xfrm>
          <a:off x="15290800" y="14554729"/>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84</xdr:row>
      <xdr:rowOff>152929</xdr:rowOff>
    </xdr:to>
    <xdr:cxnSp macro="">
      <xdr:nvCxnSpPr>
        <xdr:cNvPr id="268" name="直線コネクタ 267"/>
        <xdr:cNvCxnSpPr/>
      </xdr:nvCxnSpPr>
      <xdr:spPr>
        <a:xfrm>
          <a:off x="14401800" y="145346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132821</xdr:rowOff>
    </xdr:from>
    <xdr:to>
      <xdr:col>21</xdr:col>
      <xdr:colOff>0</xdr:colOff>
      <xdr:row>89</xdr:row>
      <xdr:rowOff>89959</xdr:rowOff>
    </xdr:to>
    <xdr:cxnSp macro="">
      <xdr:nvCxnSpPr>
        <xdr:cNvPr id="271" name="直線コネクタ 270"/>
        <xdr:cNvCxnSpPr/>
      </xdr:nvCxnSpPr>
      <xdr:spPr>
        <a:xfrm flipV="1">
          <a:off x="13512800" y="14534621"/>
          <a:ext cx="889000" cy="8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142346</xdr:rowOff>
    </xdr:from>
    <xdr:to>
      <xdr:col>24</xdr:col>
      <xdr:colOff>609600</xdr:colOff>
      <xdr:row>85</xdr:row>
      <xdr:rowOff>72496</xdr:rowOff>
    </xdr:to>
    <xdr:sp macro="" textlink="">
      <xdr:nvSpPr>
        <xdr:cNvPr id="281" name="円/楕円 280"/>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114423</xdr:rowOff>
    </xdr:from>
    <xdr:ext cx="762000" cy="259045"/>
    <xdr:sp macro="" textlink="">
      <xdr:nvSpPr>
        <xdr:cNvPr id="282" name="給与水準   （国との比較）該当値テキスト"/>
        <xdr:cNvSpPr txBox="1"/>
      </xdr:nvSpPr>
      <xdr:spPr>
        <a:xfrm>
          <a:off x="17106900" y="145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3" name="円/楕円 282"/>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4" name="テキスト ボックス 28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102129</xdr:rowOff>
    </xdr:from>
    <xdr:to>
      <xdr:col>22</xdr:col>
      <xdr:colOff>254000</xdr:colOff>
      <xdr:row>85</xdr:row>
      <xdr:rowOff>32279</xdr:rowOff>
    </xdr:to>
    <xdr:sp macro="" textlink="">
      <xdr:nvSpPr>
        <xdr:cNvPr id="285" name="円/楕円 284"/>
        <xdr:cNvSpPr/>
      </xdr:nvSpPr>
      <xdr:spPr>
        <a:xfrm>
          <a:off x="15240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17056</xdr:rowOff>
    </xdr:from>
    <xdr:ext cx="762000" cy="259045"/>
    <xdr:sp macro="" textlink="">
      <xdr:nvSpPr>
        <xdr:cNvPr id="286" name="テキスト ボックス 285"/>
        <xdr:cNvSpPr txBox="1"/>
      </xdr:nvSpPr>
      <xdr:spPr>
        <a:xfrm>
          <a:off x="14909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82021</xdr:rowOff>
    </xdr:from>
    <xdr:to>
      <xdr:col>21</xdr:col>
      <xdr:colOff>50800</xdr:colOff>
      <xdr:row>85</xdr:row>
      <xdr:rowOff>12171</xdr:rowOff>
    </xdr:to>
    <xdr:sp macro="" textlink="">
      <xdr:nvSpPr>
        <xdr:cNvPr id="287" name="円/楕円 286"/>
        <xdr:cNvSpPr/>
      </xdr:nvSpPr>
      <xdr:spPr>
        <a:xfrm>
          <a:off x="14351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168398</xdr:rowOff>
    </xdr:from>
    <xdr:ext cx="762000" cy="259045"/>
    <xdr:sp macro="" textlink="">
      <xdr:nvSpPr>
        <xdr:cNvPr id="288" name="テキスト ボックス 287"/>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39159</xdr:rowOff>
    </xdr:from>
    <xdr:to>
      <xdr:col>19</xdr:col>
      <xdr:colOff>533400</xdr:colOff>
      <xdr:row>89</xdr:row>
      <xdr:rowOff>140759</xdr:rowOff>
    </xdr:to>
    <xdr:sp macro="" textlink="">
      <xdr:nvSpPr>
        <xdr:cNvPr id="289" name="円/楕円 288"/>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125536</xdr:rowOff>
    </xdr:from>
    <xdr:ext cx="762000" cy="259045"/>
    <xdr:sp macro="" textlink="">
      <xdr:nvSpPr>
        <xdr:cNvPr id="290" name="テキスト ボックス 289"/>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指定管理制度の導入等による職員の削減により，前年度より０．０１ポイント減少した。</a:t>
          </a:r>
          <a:endParaRPr kumimoji="1" lang="en-US" altLang="ja-JP" sz="1300">
            <a:latin typeface="ＭＳ Ｐゴシック"/>
          </a:endParaRPr>
        </a:p>
        <a:p>
          <a:r>
            <a:rPr kumimoji="1" lang="ja-JP" altLang="en-US" sz="1300">
              <a:latin typeface="ＭＳ Ｐゴシック"/>
            </a:rPr>
            <a:t>行財政改革プラン２０１１（平成２３年度～２７年度）において，５年間で２００人削減を計画し，計画期間累計２０５人を削減した。（計画策定時に想定していなかった再任用制度導入による１１６人増を除く）</a:t>
          </a:r>
          <a:endParaRPr kumimoji="1" lang="en-US" altLang="ja-JP" sz="1300">
            <a:latin typeface="ＭＳ Ｐゴシック"/>
          </a:endParaRPr>
        </a:p>
        <a:p>
          <a:r>
            <a:rPr kumimoji="1" lang="ja-JP" altLang="en-US" sz="1300">
              <a:latin typeface="ＭＳ Ｐゴシック"/>
            </a:rPr>
            <a:t>平成２８年度に策定した行財政改革プラン２０１６（平成２８年度～平成３１年度）において，民間活力導入の推進や行政組織のスリム化等に取り組んでいるところであり，今後，さらに定員の適正化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69638</xdr:rowOff>
    </xdr:from>
    <xdr:to>
      <xdr:col>24</xdr:col>
      <xdr:colOff>558800</xdr:colOff>
      <xdr:row>60</xdr:row>
      <xdr:rowOff>73660</xdr:rowOff>
    </xdr:to>
    <xdr:cxnSp macro="">
      <xdr:nvCxnSpPr>
        <xdr:cNvPr id="325" name="直線コネクタ 324"/>
        <xdr:cNvCxnSpPr/>
      </xdr:nvCxnSpPr>
      <xdr:spPr>
        <a:xfrm flipV="1">
          <a:off x="16179800" y="1035663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89746</xdr:rowOff>
    </xdr:to>
    <xdr:cxnSp macro="">
      <xdr:nvCxnSpPr>
        <xdr:cNvPr id="328" name="直線コネクタ 327"/>
        <xdr:cNvCxnSpPr/>
      </xdr:nvCxnSpPr>
      <xdr:spPr>
        <a:xfrm flipV="1">
          <a:off x="15290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81704</xdr:rowOff>
    </xdr:from>
    <xdr:to>
      <xdr:col>22</xdr:col>
      <xdr:colOff>203200</xdr:colOff>
      <xdr:row>60</xdr:row>
      <xdr:rowOff>89746</xdr:rowOff>
    </xdr:to>
    <xdr:cxnSp macro="">
      <xdr:nvCxnSpPr>
        <xdr:cNvPr id="331" name="直線コネクタ 330"/>
        <xdr:cNvCxnSpPr/>
      </xdr:nvCxnSpPr>
      <xdr:spPr>
        <a:xfrm>
          <a:off x="14401800" y="1036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77681</xdr:rowOff>
    </xdr:from>
    <xdr:to>
      <xdr:col>21</xdr:col>
      <xdr:colOff>0</xdr:colOff>
      <xdr:row>60</xdr:row>
      <xdr:rowOff>81704</xdr:rowOff>
    </xdr:to>
    <xdr:cxnSp macro="">
      <xdr:nvCxnSpPr>
        <xdr:cNvPr id="334" name="直線コネクタ 333"/>
        <xdr:cNvCxnSpPr/>
      </xdr:nvCxnSpPr>
      <xdr:spPr>
        <a:xfrm>
          <a:off x="13512800" y="103646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18838</xdr:rowOff>
    </xdr:from>
    <xdr:to>
      <xdr:col>24</xdr:col>
      <xdr:colOff>609600</xdr:colOff>
      <xdr:row>60</xdr:row>
      <xdr:rowOff>120438</xdr:rowOff>
    </xdr:to>
    <xdr:sp macro="" textlink="">
      <xdr:nvSpPr>
        <xdr:cNvPr id="344" name="円/楕円 343"/>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35365</xdr:rowOff>
    </xdr:from>
    <xdr:ext cx="762000" cy="259045"/>
    <xdr:sp macro="" textlink="">
      <xdr:nvSpPr>
        <xdr:cNvPr id="345"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6" name="円/楕円 345"/>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7" name="テキスト ボックス 346"/>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38946</xdr:rowOff>
    </xdr:from>
    <xdr:to>
      <xdr:col>22</xdr:col>
      <xdr:colOff>254000</xdr:colOff>
      <xdr:row>60</xdr:row>
      <xdr:rowOff>140546</xdr:rowOff>
    </xdr:to>
    <xdr:sp macro="" textlink="">
      <xdr:nvSpPr>
        <xdr:cNvPr id="348" name="円/楕円 347"/>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150723</xdr:rowOff>
    </xdr:from>
    <xdr:ext cx="762000" cy="259045"/>
    <xdr:sp macro="" textlink="">
      <xdr:nvSpPr>
        <xdr:cNvPr id="349" name="テキスト ボックス 348"/>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30904</xdr:rowOff>
    </xdr:from>
    <xdr:to>
      <xdr:col>21</xdr:col>
      <xdr:colOff>50800</xdr:colOff>
      <xdr:row>60</xdr:row>
      <xdr:rowOff>132504</xdr:rowOff>
    </xdr:to>
    <xdr:sp macro="" textlink="">
      <xdr:nvSpPr>
        <xdr:cNvPr id="350" name="円/楕円 349"/>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142681</xdr:rowOff>
    </xdr:from>
    <xdr:ext cx="762000" cy="259045"/>
    <xdr:sp macro="" textlink="">
      <xdr:nvSpPr>
        <xdr:cNvPr id="351" name="テキスト ボックス 350"/>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26881</xdr:rowOff>
    </xdr:from>
    <xdr:to>
      <xdr:col>19</xdr:col>
      <xdr:colOff>533400</xdr:colOff>
      <xdr:row>60</xdr:row>
      <xdr:rowOff>128481</xdr:rowOff>
    </xdr:to>
    <xdr:sp macro="" textlink="">
      <xdr:nvSpPr>
        <xdr:cNvPr id="352" name="円/楕円 351"/>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138658</xdr:rowOff>
    </xdr:from>
    <xdr:ext cx="762000" cy="259045"/>
    <xdr:sp macro="" textlink="">
      <xdr:nvSpPr>
        <xdr:cNvPr id="353" name="テキスト ボックス 352"/>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に比べ０．６ポイント改善したが，これは，３箇年の平均値であり，当年度の単年度実質公債費比率６．０％が，平成２５年度の７．６％を下回ったことによる。また，単年度実質公債費比率は，前年度に比べ０．９ポイント改善しており，これは，公債費に準ずる債務負担行為額の減少や下水道事業特別会計への一般会計からの繰出金が減少したことにより準元利償還金が減少したことによるものである。</a:t>
          </a:r>
          <a:endParaRPr kumimoji="1" lang="en-US" altLang="ja-JP" sz="1300">
            <a:latin typeface="ＭＳ Ｐゴシック"/>
          </a:endParaRPr>
        </a:p>
        <a:p>
          <a:r>
            <a:rPr kumimoji="1" lang="ja-JP" altLang="en-US" sz="1300">
              <a:latin typeface="ＭＳ Ｐゴシック"/>
            </a:rPr>
            <a:t>５年間の推移をみると，比率は年々改善傾向にあり，今後も引き続き公債費の削減等により，財政の健全化に努める。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69088</xdr:rowOff>
    </xdr:to>
    <xdr:cxnSp macro="">
      <xdr:nvCxnSpPr>
        <xdr:cNvPr id="385" name="直線コネクタ 384"/>
        <xdr:cNvCxnSpPr/>
      </xdr:nvCxnSpPr>
      <xdr:spPr>
        <a:xfrm flipV="1">
          <a:off x="16179800" y="68691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98044</xdr:rowOff>
    </xdr:to>
    <xdr:cxnSp macro="">
      <xdr:nvCxnSpPr>
        <xdr:cNvPr id="388" name="直線コネクタ 387"/>
        <xdr:cNvCxnSpPr/>
      </xdr:nvCxnSpPr>
      <xdr:spPr>
        <a:xfrm flipV="1">
          <a:off x="15290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90" name="テキスト ボックス 38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41</xdr:row>
      <xdr:rowOff>119634</xdr:rowOff>
    </xdr:to>
    <xdr:cxnSp macro="">
      <xdr:nvCxnSpPr>
        <xdr:cNvPr id="391" name="直線コネクタ 390"/>
        <xdr:cNvCxnSpPr/>
      </xdr:nvCxnSpPr>
      <xdr:spPr>
        <a:xfrm flipV="1">
          <a:off x="14401800" y="695604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42</xdr:row>
      <xdr:rowOff>35052</xdr:rowOff>
    </xdr:to>
    <xdr:cxnSp macro="">
      <xdr:nvCxnSpPr>
        <xdr:cNvPr id="394" name="直線コネクタ 393"/>
        <xdr:cNvCxnSpPr/>
      </xdr:nvCxnSpPr>
      <xdr:spPr>
        <a:xfrm flipV="1">
          <a:off x="13512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6" name="テキスト ボックス 39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404" name="円/楕円 403"/>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405"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406" name="円/楕円 405"/>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104665</xdr:rowOff>
    </xdr:from>
    <xdr:ext cx="736600" cy="259045"/>
    <xdr:sp macro="" textlink="">
      <xdr:nvSpPr>
        <xdr:cNvPr id="407" name="テキスト ボックス 406"/>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408" name="円/楕円 407"/>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409" name="テキスト ボックス 408"/>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10" name="円/楕円 409"/>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411" name="テキスト ボックス 41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12" name="円/楕円 411"/>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13" name="テキスト ボックス 412"/>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下水道事業の市債現在高の減少や債務負担行為に基づく支出予定額の減少等により将来負担額が減少したことなどから，前年度に比べ６．９ポイント改善している。</a:t>
          </a:r>
          <a:endParaRPr kumimoji="1" lang="en-US" altLang="ja-JP" sz="1300">
            <a:latin typeface="ＭＳ Ｐゴシック"/>
          </a:endParaRPr>
        </a:p>
        <a:p>
          <a:r>
            <a:rPr kumimoji="1" lang="ja-JP" altLang="en-US" sz="1300">
              <a:latin typeface="ＭＳ Ｐゴシック"/>
            </a:rPr>
            <a:t>しかし，類似団体内平均値との差は前年度より縮まったものの，３．７ポイント上回っており，今後も引き続き市債残高の削減等により，財政の健全化に努める。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141563</xdr:rowOff>
    </xdr:from>
    <xdr:to>
      <xdr:col>24</xdr:col>
      <xdr:colOff>558800</xdr:colOff>
      <xdr:row>16</xdr:row>
      <xdr:rowOff>25612</xdr:rowOff>
    </xdr:to>
    <xdr:cxnSp macro="">
      <xdr:nvCxnSpPr>
        <xdr:cNvPr id="447" name="直線コネクタ 446"/>
        <xdr:cNvCxnSpPr/>
      </xdr:nvCxnSpPr>
      <xdr:spPr>
        <a:xfrm flipV="1">
          <a:off x="16179800" y="2713313"/>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25612</xdr:rowOff>
    </xdr:from>
    <xdr:to>
      <xdr:col>23</xdr:col>
      <xdr:colOff>406400</xdr:colOff>
      <xdr:row>16</xdr:row>
      <xdr:rowOff>85937</xdr:rowOff>
    </xdr:to>
    <xdr:cxnSp macro="">
      <xdr:nvCxnSpPr>
        <xdr:cNvPr id="450" name="直線コネクタ 449"/>
        <xdr:cNvCxnSpPr/>
      </xdr:nvCxnSpPr>
      <xdr:spPr>
        <a:xfrm flipV="1">
          <a:off x="15290800" y="276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85937</xdr:rowOff>
    </xdr:from>
    <xdr:to>
      <xdr:col>22</xdr:col>
      <xdr:colOff>203200</xdr:colOff>
      <xdr:row>16</xdr:row>
      <xdr:rowOff>145457</xdr:rowOff>
    </xdr:to>
    <xdr:cxnSp macro="">
      <xdr:nvCxnSpPr>
        <xdr:cNvPr id="453" name="直線コネクタ 452"/>
        <xdr:cNvCxnSpPr/>
      </xdr:nvCxnSpPr>
      <xdr:spPr>
        <a:xfrm flipV="1">
          <a:off x="14401800" y="2829137"/>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145457</xdr:rowOff>
    </xdr:from>
    <xdr:to>
      <xdr:col>21</xdr:col>
      <xdr:colOff>0</xdr:colOff>
      <xdr:row>17</xdr:row>
      <xdr:rowOff>51223</xdr:rowOff>
    </xdr:to>
    <xdr:cxnSp macro="">
      <xdr:nvCxnSpPr>
        <xdr:cNvPr id="456" name="直線コネクタ 455"/>
        <xdr:cNvCxnSpPr/>
      </xdr:nvCxnSpPr>
      <xdr:spPr>
        <a:xfrm flipV="1">
          <a:off x="13512800" y="288865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90763</xdr:rowOff>
    </xdr:from>
    <xdr:to>
      <xdr:col>24</xdr:col>
      <xdr:colOff>609600</xdr:colOff>
      <xdr:row>16</xdr:row>
      <xdr:rowOff>20913</xdr:rowOff>
    </xdr:to>
    <xdr:sp macro="" textlink="">
      <xdr:nvSpPr>
        <xdr:cNvPr id="466" name="円/楕円 465"/>
        <xdr:cNvSpPr/>
      </xdr:nvSpPr>
      <xdr:spPr>
        <a:xfrm>
          <a:off x="169672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62840</xdr:rowOff>
    </xdr:from>
    <xdr:ext cx="762000" cy="259045"/>
    <xdr:sp macro="" textlink="">
      <xdr:nvSpPr>
        <xdr:cNvPr id="467" name="将来負担の状況該当値テキスト"/>
        <xdr:cNvSpPr txBox="1"/>
      </xdr:nvSpPr>
      <xdr:spPr>
        <a:xfrm>
          <a:off x="17106900" y="263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146262</xdr:rowOff>
    </xdr:from>
    <xdr:to>
      <xdr:col>23</xdr:col>
      <xdr:colOff>457200</xdr:colOff>
      <xdr:row>16</xdr:row>
      <xdr:rowOff>76412</xdr:rowOff>
    </xdr:to>
    <xdr:sp macro="" textlink="">
      <xdr:nvSpPr>
        <xdr:cNvPr id="468" name="円/楕円 467"/>
        <xdr:cNvSpPr/>
      </xdr:nvSpPr>
      <xdr:spPr>
        <a:xfrm>
          <a:off x="16129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61189</xdr:rowOff>
    </xdr:from>
    <xdr:ext cx="736600" cy="259045"/>
    <xdr:sp macro="" textlink="">
      <xdr:nvSpPr>
        <xdr:cNvPr id="469" name="テキスト ボックス 468"/>
        <xdr:cNvSpPr txBox="1"/>
      </xdr:nvSpPr>
      <xdr:spPr>
        <a:xfrm>
          <a:off x="15798800" y="280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35137</xdr:rowOff>
    </xdr:from>
    <xdr:to>
      <xdr:col>22</xdr:col>
      <xdr:colOff>254000</xdr:colOff>
      <xdr:row>16</xdr:row>
      <xdr:rowOff>136737</xdr:rowOff>
    </xdr:to>
    <xdr:sp macro="" textlink="">
      <xdr:nvSpPr>
        <xdr:cNvPr id="470" name="円/楕円 469"/>
        <xdr:cNvSpPr/>
      </xdr:nvSpPr>
      <xdr:spPr>
        <a:xfrm>
          <a:off x="15240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121514</xdr:rowOff>
    </xdr:from>
    <xdr:ext cx="762000" cy="259045"/>
    <xdr:sp macro="" textlink="">
      <xdr:nvSpPr>
        <xdr:cNvPr id="471" name="テキスト ボックス 470"/>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94657</xdr:rowOff>
    </xdr:from>
    <xdr:to>
      <xdr:col>21</xdr:col>
      <xdr:colOff>50800</xdr:colOff>
      <xdr:row>17</xdr:row>
      <xdr:rowOff>24807</xdr:rowOff>
    </xdr:to>
    <xdr:sp macro="" textlink="">
      <xdr:nvSpPr>
        <xdr:cNvPr id="472" name="円/楕円 471"/>
        <xdr:cNvSpPr/>
      </xdr:nvSpPr>
      <xdr:spPr>
        <a:xfrm>
          <a:off x="14351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9584</xdr:rowOff>
    </xdr:from>
    <xdr:ext cx="762000" cy="259045"/>
    <xdr:sp macro="" textlink="">
      <xdr:nvSpPr>
        <xdr:cNvPr id="473" name="テキスト ボックス 472"/>
        <xdr:cNvSpPr txBox="1"/>
      </xdr:nvSpPr>
      <xdr:spPr>
        <a:xfrm>
          <a:off x="14020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74" name="円/楕円 473"/>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75" name="テキスト ボックス 474"/>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と同値であるが，類似団体内平均値は０．５ポイント下回っている。行財政改革プラン２０１１による定員適正化計画が平成２７年度で終了し，再任用制度の導入など計画策定時に想定していなかった要因による増員（１１６人）を除いて計画期間累計で２０５人を削減した。また，平成２８年度に策定した行財政改革プラン２０１６（平成２８年度～平成３１年度）において，行政組織のスリム化等に取り組んでおり，今後も組織やポストの適正化を図り，人件費削減に努める。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143002</xdr:rowOff>
    </xdr:from>
    <xdr:to>
      <xdr:col>7</xdr:col>
      <xdr:colOff>15875</xdr:colOff>
      <xdr:row>37</xdr:row>
      <xdr:rowOff>143002</xdr:rowOff>
    </xdr:to>
    <xdr:cxnSp macro="">
      <xdr:nvCxnSpPr>
        <xdr:cNvPr id="64" name="直線コネクタ 63"/>
        <xdr:cNvCxnSpPr/>
      </xdr:nvCxnSpPr>
      <xdr:spPr>
        <a:xfrm>
          <a:off x="3987800" y="6486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38</xdr:row>
      <xdr:rowOff>17272</xdr:rowOff>
    </xdr:to>
    <xdr:cxnSp macro="">
      <xdr:nvCxnSpPr>
        <xdr:cNvPr id="67" name="直線コネクタ 66"/>
        <xdr:cNvCxnSpPr/>
      </xdr:nvCxnSpPr>
      <xdr:spPr>
        <a:xfrm flipV="1">
          <a:off x="3098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124714</xdr:rowOff>
    </xdr:from>
    <xdr:to>
      <xdr:col>4</xdr:col>
      <xdr:colOff>346075</xdr:colOff>
      <xdr:row>38</xdr:row>
      <xdr:rowOff>17272</xdr:rowOff>
    </xdr:to>
    <xdr:cxnSp macro="">
      <xdr:nvCxnSpPr>
        <xdr:cNvPr id="70" name="直線コネクタ 69"/>
        <xdr:cNvCxnSpPr/>
      </xdr:nvCxnSpPr>
      <xdr:spPr>
        <a:xfrm>
          <a:off x="2209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38</xdr:row>
      <xdr:rowOff>117856</xdr:rowOff>
    </xdr:to>
    <xdr:cxnSp macro="">
      <xdr:nvCxnSpPr>
        <xdr:cNvPr id="73" name="直線コネクタ 72"/>
        <xdr:cNvCxnSpPr/>
      </xdr:nvCxnSpPr>
      <xdr:spPr>
        <a:xfrm flipV="1">
          <a:off x="1320800" y="64683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108729</xdr:rowOff>
    </xdr:from>
    <xdr:ext cx="762000" cy="259045"/>
    <xdr:sp macro="" textlink="">
      <xdr:nvSpPr>
        <xdr:cNvPr id="84" name="人件費該当値テキスト"/>
        <xdr:cNvSpPr txBox="1"/>
      </xdr:nvSpPr>
      <xdr:spPr>
        <a:xfrm>
          <a:off x="4914900" y="62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32529</xdr:rowOff>
    </xdr:from>
    <xdr:ext cx="736600" cy="259045"/>
    <xdr:sp macro="" textlink="">
      <xdr:nvSpPr>
        <xdr:cNvPr id="86" name="テキスト ボックス 85"/>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73914</xdr:rowOff>
    </xdr:from>
    <xdr:to>
      <xdr:col>3</xdr:col>
      <xdr:colOff>193675</xdr:colOff>
      <xdr:row>38</xdr:row>
      <xdr:rowOff>4064</xdr:rowOff>
    </xdr:to>
    <xdr:sp macro="" textlink="">
      <xdr:nvSpPr>
        <xdr:cNvPr id="89" name="円/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14241</xdr:rowOff>
    </xdr:from>
    <xdr:ext cx="762000" cy="259045"/>
    <xdr:sp macro="" textlink="">
      <xdr:nvSpPr>
        <xdr:cNvPr id="90" name="テキスト ボックス 89"/>
        <xdr:cNvSpPr txBox="1"/>
      </xdr:nvSpPr>
      <xdr:spPr>
        <a:xfrm>
          <a:off x="1828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から０．６ポイント上昇したが，類似団体内平均値を０．２ポイント下回っている。これは，予防接種事業等における物件費の経常経費充当一般財源等が増加に加え，分母である経常一般財源等の総額が減少したことによるものである。予防接種委託料など経費削減，合理化等の努力が及びにくい部分があるが，今後も，行財政改革の推進による経費削減，合理化を積極的に行い，健全な財政運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101600</xdr:rowOff>
    </xdr:from>
    <xdr:to>
      <xdr:col>24</xdr:col>
      <xdr:colOff>31750</xdr:colOff>
      <xdr:row>17</xdr:row>
      <xdr:rowOff>6350</xdr:rowOff>
    </xdr:to>
    <xdr:cxnSp macro="">
      <xdr:nvCxnSpPr>
        <xdr:cNvPr id="125" name="直線コネクタ 124"/>
        <xdr:cNvCxnSpPr/>
      </xdr:nvCxnSpPr>
      <xdr:spPr>
        <a:xfrm>
          <a:off x="15671800" y="284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101600</xdr:rowOff>
    </xdr:from>
    <xdr:to>
      <xdr:col>22</xdr:col>
      <xdr:colOff>565150</xdr:colOff>
      <xdr:row>16</xdr:row>
      <xdr:rowOff>139700</xdr:rowOff>
    </xdr:to>
    <xdr:cxnSp macro="">
      <xdr:nvCxnSpPr>
        <xdr:cNvPr id="128" name="直線コネクタ 127"/>
        <xdr:cNvCxnSpPr/>
      </xdr:nvCxnSpPr>
      <xdr:spPr>
        <a:xfrm flipV="1">
          <a:off x="14782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101600</xdr:rowOff>
    </xdr:from>
    <xdr:to>
      <xdr:col>21</xdr:col>
      <xdr:colOff>361950</xdr:colOff>
      <xdr:row>16</xdr:row>
      <xdr:rowOff>139700</xdr:rowOff>
    </xdr:to>
    <xdr:cxnSp macro="">
      <xdr:nvCxnSpPr>
        <xdr:cNvPr id="131" name="直線コネクタ 130"/>
        <xdr:cNvCxnSpPr/>
      </xdr:nvCxnSpPr>
      <xdr:spPr>
        <a:xfrm>
          <a:off x="13893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101600</xdr:rowOff>
    </xdr:to>
    <xdr:cxnSp macro="">
      <xdr:nvCxnSpPr>
        <xdr:cNvPr id="134" name="直線コネクタ 133"/>
        <xdr:cNvCxnSpPr/>
      </xdr:nvCxnSpPr>
      <xdr:spPr>
        <a:xfrm>
          <a:off x="13004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4" name="円/楕円 143"/>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5"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46" name="円/楕円 145"/>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162577</xdr:rowOff>
    </xdr:from>
    <xdr:ext cx="736600" cy="259045"/>
    <xdr:sp macro="" textlink="">
      <xdr:nvSpPr>
        <xdr:cNvPr id="147" name="テキスト ボックス 146"/>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48" name="円/楕円 147"/>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49" name="テキスト ボックス 148"/>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50800</xdr:rowOff>
    </xdr:from>
    <xdr:to>
      <xdr:col>20</xdr:col>
      <xdr:colOff>209550</xdr:colOff>
      <xdr:row>16</xdr:row>
      <xdr:rowOff>152400</xdr:rowOff>
    </xdr:to>
    <xdr:sp macro="" textlink="">
      <xdr:nvSpPr>
        <xdr:cNvPr id="150" name="円/楕円 149"/>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51" name="テキスト ボックス 150"/>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2" name="円/楕円 151"/>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から１．１ポイント上昇したが，類似団体内平均値を０．２ポイント下回っている。これは，施設型・地域型保育給付事業や生活扶助給付事業等における扶助費の経常経費充当一般財源等が増加したことに加え，分母である経常一般財源等の総額が減少したことによるものである。今後も少子高齢化の進展や障がい者支援対策としての扶助費の増加が見込まれるため，健全な財政運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19050</xdr:rowOff>
    </xdr:to>
    <xdr:cxnSp macro="">
      <xdr:nvCxnSpPr>
        <xdr:cNvPr id="186" name="直線コネクタ 185"/>
        <xdr:cNvCxnSpPr/>
      </xdr:nvCxnSpPr>
      <xdr:spPr>
        <a:xfrm>
          <a:off x="3987800" y="9652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31750</xdr:rowOff>
    </xdr:to>
    <xdr:cxnSp macro="">
      <xdr:nvCxnSpPr>
        <xdr:cNvPr id="189" name="直線コネクタ 188"/>
        <xdr:cNvCxnSpPr/>
      </xdr:nvCxnSpPr>
      <xdr:spPr>
        <a:xfrm flipV="1">
          <a:off x="3098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31750</xdr:rowOff>
    </xdr:to>
    <xdr:cxnSp macro="">
      <xdr:nvCxnSpPr>
        <xdr:cNvPr id="192" name="直線コネクタ 191"/>
        <xdr:cNvCxnSpPr/>
      </xdr:nvCxnSpPr>
      <xdr:spPr>
        <a:xfrm>
          <a:off x="2209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139700</xdr:rowOff>
    </xdr:to>
    <xdr:cxnSp macro="">
      <xdr:nvCxnSpPr>
        <xdr:cNvPr id="195" name="直線コネクタ 194"/>
        <xdr:cNvCxnSpPr/>
      </xdr:nvCxnSpPr>
      <xdr:spPr>
        <a:xfrm flipV="1">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から０．９ポイント上昇し，類似団体平均を５．５ポイント上回っている。これは，繰出金の増加が主な要因であり，岡山県後期高齢者医療広域連合事業の負担金の増加や介護保険事業会計等での給付費の増加に伴う繰出の増によるものである。今後も給付費の適正化や事業経費の削減を図り，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59</xdr:row>
      <xdr:rowOff>1270</xdr:rowOff>
    </xdr:to>
    <xdr:cxnSp macro="">
      <xdr:nvCxnSpPr>
        <xdr:cNvPr id="247" name="直線コネクタ 246"/>
        <xdr:cNvCxnSpPr/>
      </xdr:nvCxnSpPr>
      <xdr:spPr>
        <a:xfrm>
          <a:off x="15671800" y="1004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104140</xdr:rowOff>
    </xdr:to>
    <xdr:cxnSp macro="">
      <xdr:nvCxnSpPr>
        <xdr:cNvPr id="250" name="直線コネクタ 249"/>
        <xdr:cNvCxnSpPr/>
      </xdr:nvCxnSpPr>
      <xdr:spPr>
        <a:xfrm>
          <a:off x="14782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58</xdr:row>
      <xdr:rowOff>81280</xdr:rowOff>
    </xdr:to>
    <xdr:cxnSp macro="">
      <xdr:nvCxnSpPr>
        <xdr:cNvPr id="253" name="直線コネクタ 252"/>
        <xdr:cNvCxnSpPr/>
      </xdr:nvCxnSpPr>
      <xdr:spPr>
        <a:xfrm flipV="1">
          <a:off x="13893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81280</xdr:rowOff>
    </xdr:to>
    <xdr:cxnSp macro="">
      <xdr:nvCxnSpPr>
        <xdr:cNvPr id="256" name="直線コネクタ 255"/>
        <xdr:cNvCxnSpPr/>
      </xdr:nvCxnSpPr>
      <xdr:spPr>
        <a:xfrm>
          <a:off x="13004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6" name="円/楕円 26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8" name="円/楕円 26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9" name="テキスト ボックス 268"/>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0" name="円/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2" name="円/楕円 271"/>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3" name="テキスト ボックス 27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4" name="円/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から０．３ポイント上昇したが，類似団体内平均値を４．８ポイント下回っている。これは，民間保育所等運営費や居宅介護事業等における補助費等の経常経費充当一般財源等が増加に加え，分母である経常一般財源等の総額が減少したことによるものである。今後も定期的に補助金の見直し等に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154214</xdr:rowOff>
    </xdr:from>
    <xdr:to>
      <xdr:col>24</xdr:col>
      <xdr:colOff>31750</xdr:colOff>
      <xdr:row>33</xdr:row>
      <xdr:rowOff>15422</xdr:rowOff>
    </xdr:to>
    <xdr:cxnSp macro="">
      <xdr:nvCxnSpPr>
        <xdr:cNvPr id="310" name="直線コネクタ 309"/>
        <xdr:cNvCxnSpPr/>
      </xdr:nvCxnSpPr>
      <xdr:spPr>
        <a:xfrm>
          <a:off x="15671800" y="56406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154214</xdr:rowOff>
    </xdr:from>
    <xdr:to>
      <xdr:col>22</xdr:col>
      <xdr:colOff>565150</xdr:colOff>
      <xdr:row>33</xdr:row>
      <xdr:rowOff>48078</xdr:rowOff>
    </xdr:to>
    <xdr:cxnSp macro="">
      <xdr:nvCxnSpPr>
        <xdr:cNvPr id="313" name="直線コネクタ 312"/>
        <xdr:cNvCxnSpPr/>
      </xdr:nvCxnSpPr>
      <xdr:spPr>
        <a:xfrm flipV="1">
          <a:off x="14782800" y="56406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48078</xdr:rowOff>
    </xdr:to>
    <xdr:cxnSp macro="">
      <xdr:nvCxnSpPr>
        <xdr:cNvPr id="316" name="直線コネクタ 315"/>
        <xdr:cNvCxnSpPr/>
      </xdr:nvCxnSpPr>
      <xdr:spPr>
        <a:xfrm>
          <a:off x="13893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113393</xdr:rowOff>
    </xdr:to>
    <xdr:cxnSp macro="">
      <xdr:nvCxnSpPr>
        <xdr:cNvPr id="319" name="直線コネクタ 318"/>
        <xdr:cNvCxnSpPr/>
      </xdr:nvCxnSpPr>
      <xdr:spPr>
        <a:xfrm flipV="1">
          <a:off x="13004800" y="570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136072</xdr:rowOff>
    </xdr:from>
    <xdr:to>
      <xdr:col>24</xdr:col>
      <xdr:colOff>82550</xdr:colOff>
      <xdr:row>33</xdr:row>
      <xdr:rowOff>66222</xdr:rowOff>
    </xdr:to>
    <xdr:sp macro="" textlink="">
      <xdr:nvSpPr>
        <xdr:cNvPr id="329" name="円/楕円 328"/>
        <xdr:cNvSpPr/>
      </xdr:nvSpPr>
      <xdr:spPr>
        <a:xfrm>
          <a:off x="164592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152599</xdr:rowOff>
    </xdr:from>
    <xdr:ext cx="762000" cy="259045"/>
    <xdr:sp macro="" textlink="">
      <xdr:nvSpPr>
        <xdr:cNvPr id="330" name="補助費等該当値テキスト"/>
        <xdr:cNvSpPr txBox="1"/>
      </xdr:nvSpPr>
      <xdr:spPr>
        <a:xfrm>
          <a:off x="165989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103414</xdr:rowOff>
    </xdr:from>
    <xdr:to>
      <xdr:col>22</xdr:col>
      <xdr:colOff>615950</xdr:colOff>
      <xdr:row>33</xdr:row>
      <xdr:rowOff>33564</xdr:rowOff>
    </xdr:to>
    <xdr:sp macro="" textlink="">
      <xdr:nvSpPr>
        <xdr:cNvPr id="331" name="円/楕円 330"/>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43741</xdr:rowOff>
    </xdr:from>
    <xdr:ext cx="736600" cy="259045"/>
    <xdr:sp macro="" textlink="">
      <xdr:nvSpPr>
        <xdr:cNvPr id="332" name="テキスト ボックス 331"/>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168728</xdr:rowOff>
    </xdr:from>
    <xdr:to>
      <xdr:col>21</xdr:col>
      <xdr:colOff>412750</xdr:colOff>
      <xdr:row>33</xdr:row>
      <xdr:rowOff>98878</xdr:rowOff>
    </xdr:to>
    <xdr:sp macro="" textlink="">
      <xdr:nvSpPr>
        <xdr:cNvPr id="333" name="円/楕円 332"/>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109055</xdr:rowOff>
    </xdr:from>
    <xdr:ext cx="762000" cy="259045"/>
    <xdr:sp macro="" textlink="">
      <xdr:nvSpPr>
        <xdr:cNvPr id="334" name="テキスト ボックス 333"/>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168728</xdr:rowOff>
    </xdr:from>
    <xdr:to>
      <xdr:col>20</xdr:col>
      <xdr:colOff>209550</xdr:colOff>
      <xdr:row>33</xdr:row>
      <xdr:rowOff>98878</xdr:rowOff>
    </xdr:to>
    <xdr:sp macro="" textlink="">
      <xdr:nvSpPr>
        <xdr:cNvPr id="335" name="円/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62593</xdr:rowOff>
    </xdr:from>
    <xdr:to>
      <xdr:col>19</xdr:col>
      <xdr:colOff>6350</xdr:colOff>
      <xdr:row>33</xdr:row>
      <xdr:rowOff>164193</xdr:rowOff>
    </xdr:to>
    <xdr:sp macro="" textlink="">
      <xdr:nvSpPr>
        <xdr:cNvPr id="337" name="円/楕円 336"/>
        <xdr:cNvSpPr/>
      </xdr:nvSpPr>
      <xdr:spPr>
        <a:xfrm>
          <a:off x="12954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2920</xdr:rowOff>
    </xdr:from>
    <xdr:ext cx="762000" cy="259045"/>
    <xdr:sp macro="" textlink="">
      <xdr:nvSpPr>
        <xdr:cNvPr id="338" name="テキスト ボックス 337"/>
        <xdr:cNvSpPr txBox="1"/>
      </xdr:nvSpPr>
      <xdr:spPr>
        <a:xfrm>
          <a:off x="12623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から０．７ポイント上昇したが，類似団体内平均値を３．０ポイント下回っている。これは，元金が増加したことに加え，分母である経常一般財源等の総額が減少したことによるものである。よる。構想実現計画２０１６に掲げる負債削減目標（平成２８年度から平成３１年度までの４年間で市全体で２００億円の削減）の推進により，市債発行の抑制に努めているところであるが，今後も引き続き新規市債発行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165100</xdr:rowOff>
    </xdr:to>
    <xdr:cxnSp macro="">
      <xdr:nvCxnSpPr>
        <xdr:cNvPr id="371" name="直線コネクタ 370"/>
        <xdr:cNvCxnSpPr/>
      </xdr:nvCxnSpPr>
      <xdr:spPr>
        <a:xfrm>
          <a:off x="3987800" y="131419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77</xdr:row>
      <xdr:rowOff>31750</xdr:rowOff>
    </xdr:to>
    <xdr:cxnSp macro="">
      <xdr:nvCxnSpPr>
        <xdr:cNvPr id="374" name="直線コネクタ 373"/>
        <xdr:cNvCxnSpPr/>
      </xdr:nvCxnSpPr>
      <xdr:spPr>
        <a:xfrm flipV="1">
          <a:off x="3098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31750</xdr:rowOff>
    </xdr:to>
    <xdr:cxnSp macro="">
      <xdr:nvCxnSpPr>
        <xdr:cNvPr id="377" name="直線コネクタ 376"/>
        <xdr:cNvCxnSpPr/>
      </xdr:nvCxnSpPr>
      <xdr:spPr>
        <a:xfrm>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62230</xdr:rowOff>
    </xdr:to>
    <xdr:cxnSp macro="">
      <xdr:nvCxnSpPr>
        <xdr:cNvPr id="380" name="直線コネクタ 379"/>
        <xdr:cNvCxnSpPr/>
      </xdr:nvCxnSpPr>
      <xdr:spPr>
        <a:xfrm flipV="1">
          <a:off x="1320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90" name="円/楕円 38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91"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2" name="円/楕円 391"/>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93" name="テキスト ボックス 392"/>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4" name="円/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5" name="テキスト ボックス 394"/>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96" name="円/楕円 395"/>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97" name="テキスト ボックス 396"/>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8" name="円/楕円 397"/>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99" name="テキスト ボックス 398"/>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昨年度より２．９ポイント上昇しているが，類似団体内平均値より０．２ポイント下回っている。これは，扶助費や繰出金等のポイントが悪化したことが主な要因である。今後も，繰出金の適正化など，行財政改革の更なる推進により，経費削減や合理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56135</xdr:rowOff>
    </xdr:to>
    <xdr:cxnSp macro="">
      <xdr:nvCxnSpPr>
        <xdr:cNvPr id="430" name="直線コネクタ 429"/>
        <xdr:cNvCxnSpPr/>
      </xdr:nvCxnSpPr>
      <xdr:spPr>
        <a:xfrm>
          <a:off x="15671800" y="131251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77</xdr:row>
      <xdr:rowOff>19558</xdr:rowOff>
    </xdr:to>
    <xdr:cxnSp macro="">
      <xdr:nvCxnSpPr>
        <xdr:cNvPr id="433" name="直線コネクタ 432"/>
        <xdr:cNvCxnSpPr/>
      </xdr:nvCxnSpPr>
      <xdr:spPr>
        <a:xfrm flipV="1">
          <a:off x="14782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19558</xdr:rowOff>
    </xdr:to>
    <xdr:cxnSp macro="">
      <xdr:nvCxnSpPr>
        <xdr:cNvPr id="436" name="直線コネクタ 435"/>
        <xdr:cNvCxnSpPr/>
      </xdr:nvCxnSpPr>
      <xdr:spPr>
        <a:xfrm>
          <a:off x="13893800" y="131434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14987</xdr:rowOff>
    </xdr:to>
    <xdr:cxnSp macro="">
      <xdr:nvCxnSpPr>
        <xdr:cNvPr id="439" name="直線コネクタ 438"/>
        <xdr:cNvCxnSpPr/>
      </xdr:nvCxnSpPr>
      <xdr:spPr>
        <a:xfrm flipV="1">
          <a:off x="13004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50"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51" name="円/楕円 450"/>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52" name="テキスト ボックス 451"/>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140208</xdr:rowOff>
    </xdr:from>
    <xdr:to>
      <xdr:col>21</xdr:col>
      <xdr:colOff>412750</xdr:colOff>
      <xdr:row>77</xdr:row>
      <xdr:rowOff>70358</xdr:rowOff>
    </xdr:to>
    <xdr:sp macro="" textlink="">
      <xdr:nvSpPr>
        <xdr:cNvPr id="453" name="円/楕円 452"/>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55135</xdr:rowOff>
    </xdr:from>
    <xdr:ext cx="762000" cy="259045"/>
    <xdr:sp macro="" textlink="">
      <xdr:nvSpPr>
        <xdr:cNvPr id="454" name="テキスト ボックス 453"/>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5" name="円/楕円 454"/>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56" name="テキスト ボックス 455"/>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7" name="円/楕円 456"/>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8" name="テキスト ボックス 457"/>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岡山県倉敷市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20960</xdr:rowOff>
    </xdr:from>
    <xdr:to>
      <xdr:col>4</xdr:col>
      <xdr:colOff>1117600</xdr:colOff>
      <xdr:row>18</xdr:row>
      <xdr:rowOff>42083</xdr:rowOff>
    </xdr:to>
    <xdr:cxnSp macro="">
      <xdr:nvCxnSpPr>
        <xdr:cNvPr id="48" name="直線コネクタ 47"/>
        <xdr:cNvCxnSpPr/>
      </xdr:nvCxnSpPr>
      <xdr:spPr bwMode="auto">
        <a:xfrm>
          <a:off x="5003800" y="3154685"/>
          <a:ext cx="6477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20960</xdr:rowOff>
    </xdr:from>
    <xdr:to>
      <xdr:col>4</xdr:col>
      <xdr:colOff>469900</xdr:colOff>
      <xdr:row>18</xdr:row>
      <xdr:rowOff>45009</xdr:rowOff>
    </xdr:to>
    <xdr:cxnSp macro="">
      <xdr:nvCxnSpPr>
        <xdr:cNvPr id="51" name="直線コネクタ 50"/>
        <xdr:cNvCxnSpPr/>
      </xdr:nvCxnSpPr>
      <xdr:spPr bwMode="auto">
        <a:xfrm flipV="1">
          <a:off x="4305300" y="3154685"/>
          <a:ext cx="698500" cy="24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45009</xdr:rowOff>
    </xdr:from>
    <xdr:to>
      <xdr:col>3</xdr:col>
      <xdr:colOff>904875</xdr:colOff>
      <xdr:row>18</xdr:row>
      <xdr:rowOff>133294</xdr:rowOff>
    </xdr:to>
    <xdr:cxnSp macro="">
      <xdr:nvCxnSpPr>
        <xdr:cNvPr id="54" name="直線コネクタ 53"/>
        <xdr:cNvCxnSpPr/>
      </xdr:nvCxnSpPr>
      <xdr:spPr bwMode="auto">
        <a:xfrm flipV="1">
          <a:off x="3606800" y="3178734"/>
          <a:ext cx="698500" cy="8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19497</xdr:rowOff>
    </xdr:from>
    <xdr:to>
      <xdr:col>3</xdr:col>
      <xdr:colOff>206375</xdr:colOff>
      <xdr:row>18</xdr:row>
      <xdr:rowOff>133294</xdr:rowOff>
    </xdr:to>
    <xdr:cxnSp macro="">
      <xdr:nvCxnSpPr>
        <xdr:cNvPr id="57" name="直線コネクタ 56"/>
        <xdr:cNvCxnSpPr/>
      </xdr:nvCxnSpPr>
      <xdr:spPr bwMode="auto">
        <a:xfrm>
          <a:off x="2908300" y="3153222"/>
          <a:ext cx="698500" cy="1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162733</xdr:rowOff>
    </xdr:from>
    <xdr:to>
      <xdr:col>5</xdr:col>
      <xdr:colOff>34925</xdr:colOff>
      <xdr:row>18</xdr:row>
      <xdr:rowOff>92883</xdr:rowOff>
    </xdr:to>
    <xdr:sp macro="" textlink="">
      <xdr:nvSpPr>
        <xdr:cNvPr id="67" name="円/楕円 66"/>
        <xdr:cNvSpPr/>
      </xdr:nvSpPr>
      <xdr:spPr bwMode="auto">
        <a:xfrm>
          <a:off x="5600700" y="3125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134810</xdr:rowOff>
    </xdr:from>
    <xdr:ext cx="762000" cy="259045"/>
    <xdr:sp macro="" textlink="">
      <xdr:nvSpPr>
        <xdr:cNvPr id="68" name="人口1人当たり決算額の推移該当値テキスト130"/>
        <xdr:cNvSpPr txBox="1"/>
      </xdr:nvSpPr>
      <xdr:spPr>
        <a:xfrm>
          <a:off x="5740400" y="309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141610</xdr:rowOff>
    </xdr:from>
    <xdr:to>
      <xdr:col>4</xdr:col>
      <xdr:colOff>520700</xdr:colOff>
      <xdr:row>18</xdr:row>
      <xdr:rowOff>71760</xdr:rowOff>
    </xdr:to>
    <xdr:sp macro="" textlink="">
      <xdr:nvSpPr>
        <xdr:cNvPr id="69" name="円/楕円 68"/>
        <xdr:cNvSpPr/>
      </xdr:nvSpPr>
      <xdr:spPr bwMode="auto">
        <a:xfrm>
          <a:off x="4953000" y="31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56537</xdr:rowOff>
    </xdr:from>
    <xdr:ext cx="736600" cy="259045"/>
    <xdr:sp macro="" textlink="">
      <xdr:nvSpPr>
        <xdr:cNvPr id="70" name="テキスト ボックス 69"/>
        <xdr:cNvSpPr txBox="1"/>
      </xdr:nvSpPr>
      <xdr:spPr>
        <a:xfrm>
          <a:off x="4622800" y="3190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165659</xdr:rowOff>
    </xdr:from>
    <xdr:to>
      <xdr:col>3</xdr:col>
      <xdr:colOff>955675</xdr:colOff>
      <xdr:row>18</xdr:row>
      <xdr:rowOff>95809</xdr:rowOff>
    </xdr:to>
    <xdr:sp macro="" textlink="">
      <xdr:nvSpPr>
        <xdr:cNvPr id="71" name="円/楕円 70"/>
        <xdr:cNvSpPr/>
      </xdr:nvSpPr>
      <xdr:spPr bwMode="auto">
        <a:xfrm>
          <a:off x="4254500" y="31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80586</xdr:rowOff>
    </xdr:from>
    <xdr:ext cx="762000" cy="259045"/>
    <xdr:sp macro="" textlink="">
      <xdr:nvSpPr>
        <xdr:cNvPr id="72" name="テキスト ボックス 71"/>
        <xdr:cNvSpPr txBox="1"/>
      </xdr:nvSpPr>
      <xdr:spPr>
        <a:xfrm>
          <a:off x="3924300" y="321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82494</xdr:rowOff>
    </xdr:from>
    <xdr:to>
      <xdr:col>3</xdr:col>
      <xdr:colOff>257175</xdr:colOff>
      <xdr:row>19</xdr:row>
      <xdr:rowOff>12644</xdr:rowOff>
    </xdr:to>
    <xdr:sp macro="" textlink="">
      <xdr:nvSpPr>
        <xdr:cNvPr id="73" name="円/楕円 72"/>
        <xdr:cNvSpPr/>
      </xdr:nvSpPr>
      <xdr:spPr bwMode="auto">
        <a:xfrm>
          <a:off x="3556000" y="321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168871</xdr:rowOff>
    </xdr:from>
    <xdr:ext cx="762000" cy="259045"/>
    <xdr:sp macro="" textlink="">
      <xdr:nvSpPr>
        <xdr:cNvPr id="74" name="テキスト ボックス 73"/>
        <xdr:cNvSpPr txBox="1"/>
      </xdr:nvSpPr>
      <xdr:spPr>
        <a:xfrm>
          <a:off x="3225800" y="33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140147</xdr:rowOff>
    </xdr:from>
    <xdr:to>
      <xdr:col>2</xdr:col>
      <xdr:colOff>692150</xdr:colOff>
      <xdr:row>18</xdr:row>
      <xdr:rowOff>70297</xdr:rowOff>
    </xdr:to>
    <xdr:sp macro="" textlink="">
      <xdr:nvSpPr>
        <xdr:cNvPr id="75" name="円/楕円 74"/>
        <xdr:cNvSpPr/>
      </xdr:nvSpPr>
      <xdr:spPr bwMode="auto">
        <a:xfrm>
          <a:off x="2857500" y="310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55074</xdr:rowOff>
    </xdr:from>
    <xdr:ext cx="762000" cy="259045"/>
    <xdr:sp macro="" textlink="">
      <xdr:nvSpPr>
        <xdr:cNvPr id="76" name="テキスト ボックス 75"/>
        <xdr:cNvSpPr txBox="1"/>
      </xdr:nvSpPr>
      <xdr:spPr>
        <a:xfrm>
          <a:off x="2527300" y="31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288986</xdr:rowOff>
    </xdr:from>
    <xdr:to>
      <xdr:col>4</xdr:col>
      <xdr:colOff>1117600</xdr:colOff>
      <xdr:row>36</xdr:row>
      <xdr:rowOff>20701</xdr:rowOff>
    </xdr:to>
    <xdr:cxnSp macro="">
      <xdr:nvCxnSpPr>
        <xdr:cNvPr id="108" name="直線コネクタ 107"/>
        <xdr:cNvCxnSpPr/>
      </xdr:nvCxnSpPr>
      <xdr:spPr bwMode="auto">
        <a:xfrm>
          <a:off x="5003800" y="6899336"/>
          <a:ext cx="647700" cy="7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288986</xdr:rowOff>
    </xdr:from>
    <xdr:to>
      <xdr:col>4</xdr:col>
      <xdr:colOff>469900</xdr:colOff>
      <xdr:row>36</xdr:row>
      <xdr:rowOff>6939</xdr:rowOff>
    </xdr:to>
    <xdr:cxnSp macro="">
      <xdr:nvCxnSpPr>
        <xdr:cNvPr id="111" name="直線コネクタ 110"/>
        <xdr:cNvCxnSpPr/>
      </xdr:nvCxnSpPr>
      <xdr:spPr bwMode="auto">
        <a:xfrm flipV="1">
          <a:off x="4305300" y="6899336"/>
          <a:ext cx="698500" cy="6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227675</xdr:rowOff>
    </xdr:from>
    <xdr:to>
      <xdr:col>3</xdr:col>
      <xdr:colOff>904875</xdr:colOff>
      <xdr:row>36</xdr:row>
      <xdr:rowOff>6939</xdr:rowOff>
    </xdr:to>
    <xdr:cxnSp macro="">
      <xdr:nvCxnSpPr>
        <xdr:cNvPr id="114" name="直線コネクタ 113"/>
        <xdr:cNvCxnSpPr/>
      </xdr:nvCxnSpPr>
      <xdr:spPr bwMode="auto">
        <a:xfrm>
          <a:off x="3606800" y="6838025"/>
          <a:ext cx="698500" cy="12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218303</xdr:rowOff>
    </xdr:from>
    <xdr:to>
      <xdr:col>3</xdr:col>
      <xdr:colOff>206375</xdr:colOff>
      <xdr:row>35</xdr:row>
      <xdr:rowOff>227675</xdr:rowOff>
    </xdr:to>
    <xdr:cxnSp macro="">
      <xdr:nvCxnSpPr>
        <xdr:cNvPr id="117" name="直線コネクタ 116"/>
        <xdr:cNvCxnSpPr/>
      </xdr:nvCxnSpPr>
      <xdr:spPr bwMode="auto">
        <a:xfrm>
          <a:off x="2908300" y="6828653"/>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312801</xdr:rowOff>
    </xdr:from>
    <xdr:to>
      <xdr:col>5</xdr:col>
      <xdr:colOff>34925</xdr:colOff>
      <xdr:row>36</xdr:row>
      <xdr:rowOff>71501</xdr:rowOff>
    </xdr:to>
    <xdr:sp macro="" textlink="">
      <xdr:nvSpPr>
        <xdr:cNvPr id="127" name="円/楕円 126"/>
        <xdr:cNvSpPr/>
      </xdr:nvSpPr>
      <xdr:spPr bwMode="auto">
        <a:xfrm>
          <a:off x="5600700" y="692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284878</xdr:rowOff>
    </xdr:from>
    <xdr:ext cx="762000" cy="259045"/>
    <xdr:sp macro="" textlink="">
      <xdr:nvSpPr>
        <xdr:cNvPr id="128" name="人口1人当たり決算額の推移該当値テキスト445"/>
        <xdr:cNvSpPr txBox="1"/>
      </xdr:nvSpPr>
      <xdr:spPr>
        <a:xfrm>
          <a:off x="5740400" y="689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238186</xdr:rowOff>
    </xdr:from>
    <xdr:to>
      <xdr:col>4</xdr:col>
      <xdr:colOff>520700</xdr:colOff>
      <xdr:row>35</xdr:row>
      <xdr:rowOff>339786</xdr:rowOff>
    </xdr:to>
    <xdr:sp macro="" textlink="">
      <xdr:nvSpPr>
        <xdr:cNvPr id="129" name="円/楕円 128"/>
        <xdr:cNvSpPr/>
      </xdr:nvSpPr>
      <xdr:spPr bwMode="auto">
        <a:xfrm>
          <a:off x="49530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7063</xdr:rowOff>
    </xdr:from>
    <xdr:ext cx="736600" cy="259045"/>
    <xdr:sp macro="" textlink="">
      <xdr:nvSpPr>
        <xdr:cNvPr id="130" name="テキスト ボックス 129"/>
        <xdr:cNvSpPr txBox="1"/>
      </xdr:nvSpPr>
      <xdr:spPr>
        <a:xfrm>
          <a:off x="4622800" y="661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299039</xdr:rowOff>
    </xdr:from>
    <xdr:to>
      <xdr:col>3</xdr:col>
      <xdr:colOff>955675</xdr:colOff>
      <xdr:row>36</xdr:row>
      <xdr:rowOff>57739</xdr:rowOff>
    </xdr:to>
    <xdr:sp macro="" textlink="">
      <xdr:nvSpPr>
        <xdr:cNvPr id="131" name="円/楕円 130"/>
        <xdr:cNvSpPr/>
      </xdr:nvSpPr>
      <xdr:spPr bwMode="auto">
        <a:xfrm>
          <a:off x="4254500" y="6909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42516</xdr:rowOff>
    </xdr:from>
    <xdr:ext cx="762000" cy="259045"/>
    <xdr:sp macro="" textlink="">
      <xdr:nvSpPr>
        <xdr:cNvPr id="132" name="テキスト ボックス 131"/>
        <xdr:cNvSpPr txBox="1"/>
      </xdr:nvSpPr>
      <xdr:spPr>
        <a:xfrm>
          <a:off x="3924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176875</xdr:rowOff>
    </xdr:from>
    <xdr:to>
      <xdr:col>3</xdr:col>
      <xdr:colOff>257175</xdr:colOff>
      <xdr:row>35</xdr:row>
      <xdr:rowOff>278475</xdr:rowOff>
    </xdr:to>
    <xdr:sp macro="" textlink="">
      <xdr:nvSpPr>
        <xdr:cNvPr id="133" name="円/楕円 132"/>
        <xdr:cNvSpPr/>
      </xdr:nvSpPr>
      <xdr:spPr bwMode="auto">
        <a:xfrm>
          <a:off x="3556000" y="678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288652</xdr:rowOff>
    </xdr:from>
    <xdr:ext cx="762000" cy="259045"/>
    <xdr:sp macro="" textlink="">
      <xdr:nvSpPr>
        <xdr:cNvPr id="134" name="テキスト ボックス 133"/>
        <xdr:cNvSpPr txBox="1"/>
      </xdr:nvSpPr>
      <xdr:spPr>
        <a:xfrm>
          <a:off x="3225800" y="655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167503</xdr:rowOff>
    </xdr:from>
    <xdr:to>
      <xdr:col>2</xdr:col>
      <xdr:colOff>692150</xdr:colOff>
      <xdr:row>35</xdr:row>
      <xdr:rowOff>269103</xdr:rowOff>
    </xdr:to>
    <xdr:sp macro="" textlink="">
      <xdr:nvSpPr>
        <xdr:cNvPr id="135" name="円/楕円 134"/>
        <xdr:cNvSpPr/>
      </xdr:nvSpPr>
      <xdr:spPr bwMode="auto">
        <a:xfrm>
          <a:off x="2857500" y="67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253880</xdr:rowOff>
    </xdr:from>
    <xdr:ext cx="762000" cy="259045"/>
    <xdr:sp macro="" textlink="">
      <xdr:nvSpPr>
        <xdr:cNvPr id="136" name="テキスト ボックス 135"/>
        <xdr:cNvSpPr txBox="1"/>
      </xdr:nvSpPr>
      <xdr:spPr>
        <a:xfrm>
          <a:off x="2527300" y="686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21361</xdr:rowOff>
    </xdr:from>
    <xdr:to>
      <xdr:col>6</xdr:col>
      <xdr:colOff>511175</xdr:colOff>
      <xdr:row>35</xdr:row>
      <xdr:rowOff>101371</xdr:rowOff>
    </xdr:to>
    <xdr:cxnSp macro="">
      <xdr:nvCxnSpPr>
        <xdr:cNvPr id="61" name="直線コネクタ 60"/>
        <xdr:cNvCxnSpPr/>
      </xdr:nvCxnSpPr>
      <xdr:spPr>
        <a:xfrm>
          <a:off x="3797300" y="602211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21361</xdr:rowOff>
    </xdr:from>
    <xdr:to>
      <xdr:col>5</xdr:col>
      <xdr:colOff>358775</xdr:colOff>
      <xdr:row>35</xdr:row>
      <xdr:rowOff>42812</xdr:rowOff>
    </xdr:to>
    <xdr:cxnSp macro="">
      <xdr:nvCxnSpPr>
        <xdr:cNvPr id="64" name="直線コネクタ 63"/>
        <xdr:cNvCxnSpPr/>
      </xdr:nvCxnSpPr>
      <xdr:spPr>
        <a:xfrm flipV="1">
          <a:off x="2908300" y="6022111"/>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42812</xdr:rowOff>
    </xdr:from>
    <xdr:to>
      <xdr:col>4</xdr:col>
      <xdr:colOff>155575</xdr:colOff>
      <xdr:row>35</xdr:row>
      <xdr:rowOff>88951</xdr:rowOff>
    </xdr:to>
    <xdr:cxnSp macro="">
      <xdr:nvCxnSpPr>
        <xdr:cNvPr id="67" name="直線コネクタ 66"/>
        <xdr:cNvCxnSpPr/>
      </xdr:nvCxnSpPr>
      <xdr:spPr>
        <a:xfrm flipV="1">
          <a:off x="2019300" y="604356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91961</xdr:rowOff>
    </xdr:from>
    <xdr:to>
      <xdr:col>2</xdr:col>
      <xdr:colOff>638175</xdr:colOff>
      <xdr:row>35</xdr:row>
      <xdr:rowOff>88951</xdr:rowOff>
    </xdr:to>
    <xdr:cxnSp macro="">
      <xdr:nvCxnSpPr>
        <xdr:cNvPr id="70" name="直線コネクタ 69"/>
        <xdr:cNvCxnSpPr/>
      </xdr:nvCxnSpPr>
      <xdr:spPr>
        <a:xfrm>
          <a:off x="1130300" y="5921261"/>
          <a:ext cx="8890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50571</xdr:rowOff>
    </xdr:from>
    <xdr:to>
      <xdr:col>6</xdr:col>
      <xdr:colOff>561975</xdr:colOff>
      <xdr:row>35</xdr:row>
      <xdr:rowOff>152171</xdr:rowOff>
    </xdr:to>
    <xdr:sp macro="" textlink="">
      <xdr:nvSpPr>
        <xdr:cNvPr id="80" name="円/楕円 79"/>
        <xdr:cNvSpPr/>
      </xdr:nvSpPr>
      <xdr:spPr>
        <a:xfrm>
          <a:off x="4584700" y="60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28998</xdr:rowOff>
    </xdr:from>
    <xdr:ext cx="534377" cy="259045"/>
    <xdr:sp macro="" textlink="">
      <xdr:nvSpPr>
        <xdr:cNvPr id="81" name="人件費該当値テキスト"/>
        <xdr:cNvSpPr txBox="1"/>
      </xdr:nvSpPr>
      <xdr:spPr>
        <a:xfrm>
          <a:off x="4686300" y="60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142011</xdr:rowOff>
    </xdr:from>
    <xdr:to>
      <xdr:col>5</xdr:col>
      <xdr:colOff>409575</xdr:colOff>
      <xdr:row>35</xdr:row>
      <xdr:rowOff>72161</xdr:rowOff>
    </xdr:to>
    <xdr:sp macro="" textlink="">
      <xdr:nvSpPr>
        <xdr:cNvPr id="82" name="円/楕円 81"/>
        <xdr:cNvSpPr/>
      </xdr:nvSpPr>
      <xdr:spPr>
        <a:xfrm>
          <a:off x="3746500" y="59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88688</xdr:rowOff>
    </xdr:from>
    <xdr:ext cx="534377" cy="259045"/>
    <xdr:sp macro="" textlink="">
      <xdr:nvSpPr>
        <xdr:cNvPr id="83" name="テキスト ボックス 82"/>
        <xdr:cNvSpPr txBox="1"/>
      </xdr:nvSpPr>
      <xdr:spPr>
        <a:xfrm>
          <a:off x="3530111" y="57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163462</xdr:rowOff>
    </xdr:from>
    <xdr:to>
      <xdr:col>4</xdr:col>
      <xdr:colOff>206375</xdr:colOff>
      <xdr:row>35</xdr:row>
      <xdr:rowOff>93612</xdr:rowOff>
    </xdr:to>
    <xdr:sp macro="" textlink="">
      <xdr:nvSpPr>
        <xdr:cNvPr id="84" name="円/楕円 83"/>
        <xdr:cNvSpPr/>
      </xdr:nvSpPr>
      <xdr:spPr>
        <a:xfrm>
          <a:off x="2857500" y="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110139</xdr:rowOff>
    </xdr:from>
    <xdr:ext cx="534377" cy="259045"/>
    <xdr:sp macro="" textlink="">
      <xdr:nvSpPr>
        <xdr:cNvPr id="85" name="テキスト ボックス 84"/>
        <xdr:cNvSpPr txBox="1"/>
      </xdr:nvSpPr>
      <xdr:spPr>
        <a:xfrm>
          <a:off x="2641111" y="57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38151</xdr:rowOff>
    </xdr:from>
    <xdr:to>
      <xdr:col>3</xdr:col>
      <xdr:colOff>3175</xdr:colOff>
      <xdr:row>35</xdr:row>
      <xdr:rowOff>139751</xdr:rowOff>
    </xdr:to>
    <xdr:sp macro="" textlink="">
      <xdr:nvSpPr>
        <xdr:cNvPr id="86" name="円/楕円 85"/>
        <xdr:cNvSpPr/>
      </xdr:nvSpPr>
      <xdr:spPr>
        <a:xfrm>
          <a:off x="1968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130878</xdr:rowOff>
    </xdr:from>
    <xdr:ext cx="534377" cy="259045"/>
    <xdr:sp macro="" textlink="">
      <xdr:nvSpPr>
        <xdr:cNvPr id="87" name="テキスト ボックス 86"/>
        <xdr:cNvSpPr txBox="1"/>
      </xdr:nvSpPr>
      <xdr:spPr>
        <a:xfrm>
          <a:off x="1752111" y="61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41161</xdr:rowOff>
    </xdr:from>
    <xdr:to>
      <xdr:col>1</xdr:col>
      <xdr:colOff>485775</xdr:colOff>
      <xdr:row>34</xdr:row>
      <xdr:rowOff>142761</xdr:rowOff>
    </xdr:to>
    <xdr:sp macro="" textlink="">
      <xdr:nvSpPr>
        <xdr:cNvPr id="88" name="円/楕円 87"/>
        <xdr:cNvSpPr/>
      </xdr:nvSpPr>
      <xdr:spPr>
        <a:xfrm>
          <a:off x="1079500" y="58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159288</xdr:rowOff>
    </xdr:from>
    <xdr:ext cx="534377" cy="259045"/>
    <xdr:sp macro="" textlink="">
      <xdr:nvSpPr>
        <xdr:cNvPr id="89" name="テキスト ボックス 88"/>
        <xdr:cNvSpPr txBox="1"/>
      </xdr:nvSpPr>
      <xdr:spPr>
        <a:xfrm>
          <a:off x="863111" y="56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28943</xdr:rowOff>
    </xdr:from>
    <xdr:to>
      <xdr:col>6</xdr:col>
      <xdr:colOff>511175</xdr:colOff>
      <xdr:row>58</xdr:row>
      <xdr:rowOff>42507</xdr:rowOff>
    </xdr:to>
    <xdr:cxnSp macro="">
      <xdr:nvCxnSpPr>
        <xdr:cNvPr id="119" name="直線コネクタ 118"/>
        <xdr:cNvCxnSpPr/>
      </xdr:nvCxnSpPr>
      <xdr:spPr>
        <a:xfrm flipV="1">
          <a:off x="3797300" y="9973043"/>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42507</xdr:rowOff>
    </xdr:from>
    <xdr:to>
      <xdr:col>5</xdr:col>
      <xdr:colOff>358775</xdr:colOff>
      <xdr:row>58</xdr:row>
      <xdr:rowOff>64097</xdr:rowOff>
    </xdr:to>
    <xdr:cxnSp macro="">
      <xdr:nvCxnSpPr>
        <xdr:cNvPr id="122" name="直線コネクタ 121"/>
        <xdr:cNvCxnSpPr/>
      </xdr:nvCxnSpPr>
      <xdr:spPr>
        <a:xfrm flipV="1">
          <a:off x="2908300" y="9986607"/>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64097</xdr:rowOff>
    </xdr:from>
    <xdr:to>
      <xdr:col>4</xdr:col>
      <xdr:colOff>155575</xdr:colOff>
      <xdr:row>58</xdr:row>
      <xdr:rowOff>98781</xdr:rowOff>
    </xdr:to>
    <xdr:cxnSp macro="">
      <xdr:nvCxnSpPr>
        <xdr:cNvPr id="125" name="直線コネクタ 124"/>
        <xdr:cNvCxnSpPr/>
      </xdr:nvCxnSpPr>
      <xdr:spPr>
        <a:xfrm flipV="1">
          <a:off x="2019300" y="10008197"/>
          <a:ext cx="889000" cy="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95910</xdr:rowOff>
    </xdr:from>
    <xdr:to>
      <xdr:col>2</xdr:col>
      <xdr:colOff>638175</xdr:colOff>
      <xdr:row>58</xdr:row>
      <xdr:rowOff>98781</xdr:rowOff>
    </xdr:to>
    <xdr:cxnSp macro="">
      <xdr:nvCxnSpPr>
        <xdr:cNvPr id="128" name="直線コネクタ 127"/>
        <xdr:cNvCxnSpPr/>
      </xdr:nvCxnSpPr>
      <xdr:spPr>
        <a:xfrm>
          <a:off x="1130300" y="10040010"/>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149593</xdr:rowOff>
    </xdr:from>
    <xdr:to>
      <xdr:col>6</xdr:col>
      <xdr:colOff>561975</xdr:colOff>
      <xdr:row>58</xdr:row>
      <xdr:rowOff>79743</xdr:rowOff>
    </xdr:to>
    <xdr:sp macro="" textlink="">
      <xdr:nvSpPr>
        <xdr:cNvPr id="138" name="円/楕円 137"/>
        <xdr:cNvSpPr/>
      </xdr:nvSpPr>
      <xdr:spPr>
        <a:xfrm>
          <a:off x="4584700" y="99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128020</xdr:rowOff>
    </xdr:from>
    <xdr:ext cx="534377" cy="259045"/>
    <xdr:sp macro="" textlink="">
      <xdr:nvSpPr>
        <xdr:cNvPr id="139" name="物件費該当値テキスト"/>
        <xdr:cNvSpPr txBox="1"/>
      </xdr:nvSpPr>
      <xdr:spPr>
        <a:xfrm>
          <a:off x="4686300" y="9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163157</xdr:rowOff>
    </xdr:from>
    <xdr:to>
      <xdr:col>5</xdr:col>
      <xdr:colOff>409575</xdr:colOff>
      <xdr:row>58</xdr:row>
      <xdr:rowOff>93307</xdr:rowOff>
    </xdr:to>
    <xdr:sp macro="" textlink="">
      <xdr:nvSpPr>
        <xdr:cNvPr id="140" name="円/楕円 139"/>
        <xdr:cNvSpPr/>
      </xdr:nvSpPr>
      <xdr:spPr>
        <a:xfrm>
          <a:off x="3746500" y="9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84434</xdr:rowOff>
    </xdr:from>
    <xdr:ext cx="534377" cy="259045"/>
    <xdr:sp macro="" textlink="">
      <xdr:nvSpPr>
        <xdr:cNvPr id="141" name="テキスト ボックス 140"/>
        <xdr:cNvSpPr txBox="1"/>
      </xdr:nvSpPr>
      <xdr:spPr>
        <a:xfrm>
          <a:off x="3530111" y="100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13297</xdr:rowOff>
    </xdr:from>
    <xdr:to>
      <xdr:col>4</xdr:col>
      <xdr:colOff>206375</xdr:colOff>
      <xdr:row>58</xdr:row>
      <xdr:rowOff>114897</xdr:rowOff>
    </xdr:to>
    <xdr:sp macro="" textlink="">
      <xdr:nvSpPr>
        <xdr:cNvPr id="142" name="円/楕円 141"/>
        <xdr:cNvSpPr/>
      </xdr:nvSpPr>
      <xdr:spPr>
        <a:xfrm>
          <a:off x="2857500" y="9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106024</xdr:rowOff>
    </xdr:from>
    <xdr:ext cx="534377" cy="259045"/>
    <xdr:sp macro="" textlink="">
      <xdr:nvSpPr>
        <xdr:cNvPr id="143" name="テキスト ボックス 142"/>
        <xdr:cNvSpPr txBox="1"/>
      </xdr:nvSpPr>
      <xdr:spPr>
        <a:xfrm>
          <a:off x="2641111" y="100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47981</xdr:rowOff>
    </xdr:from>
    <xdr:to>
      <xdr:col>3</xdr:col>
      <xdr:colOff>3175</xdr:colOff>
      <xdr:row>58</xdr:row>
      <xdr:rowOff>149581</xdr:rowOff>
    </xdr:to>
    <xdr:sp macro="" textlink="">
      <xdr:nvSpPr>
        <xdr:cNvPr id="144" name="円/楕円 143"/>
        <xdr:cNvSpPr/>
      </xdr:nvSpPr>
      <xdr:spPr>
        <a:xfrm>
          <a:off x="1968500" y="99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140708</xdr:rowOff>
    </xdr:from>
    <xdr:ext cx="534377" cy="259045"/>
    <xdr:sp macro="" textlink="">
      <xdr:nvSpPr>
        <xdr:cNvPr id="145" name="テキスト ボックス 144"/>
        <xdr:cNvSpPr txBox="1"/>
      </xdr:nvSpPr>
      <xdr:spPr>
        <a:xfrm>
          <a:off x="1752111" y="10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45110</xdr:rowOff>
    </xdr:from>
    <xdr:to>
      <xdr:col>1</xdr:col>
      <xdr:colOff>485775</xdr:colOff>
      <xdr:row>58</xdr:row>
      <xdr:rowOff>146710</xdr:rowOff>
    </xdr:to>
    <xdr:sp macro="" textlink="">
      <xdr:nvSpPr>
        <xdr:cNvPr id="146" name="円/楕円 145"/>
        <xdr:cNvSpPr/>
      </xdr:nvSpPr>
      <xdr:spPr>
        <a:xfrm>
          <a:off x="1079500" y="99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137837</xdr:rowOff>
    </xdr:from>
    <xdr:ext cx="534377" cy="259045"/>
    <xdr:sp macro="" textlink="">
      <xdr:nvSpPr>
        <xdr:cNvPr id="147" name="テキスト ボックス 146"/>
        <xdr:cNvSpPr txBox="1"/>
      </xdr:nvSpPr>
      <xdr:spPr>
        <a:xfrm>
          <a:off x="863111" y="100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3556</xdr:rowOff>
    </xdr:from>
    <xdr:to>
      <xdr:col>6</xdr:col>
      <xdr:colOff>511175</xdr:colOff>
      <xdr:row>75</xdr:row>
      <xdr:rowOff>37846</xdr:rowOff>
    </xdr:to>
    <xdr:cxnSp macro="">
      <xdr:nvCxnSpPr>
        <xdr:cNvPr id="176" name="直線コネクタ 175"/>
        <xdr:cNvCxnSpPr/>
      </xdr:nvCxnSpPr>
      <xdr:spPr>
        <a:xfrm>
          <a:off x="3797300" y="128623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3556</xdr:rowOff>
    </xdr:from>
    <xdr:to>
      <xdr:col>5</xdr:col>
      <xdr:colOff>358775</xdr:colOff>
      <xdr:row>75</xdr:row>
      <xdr:rowOff>94742</xdr:rowOff>
    </xdr:to>
    <xdr:cxnSp macro="">
      <xdr:nvCxnSpPr>
        <xdr:cNvPr id="179" name="直線コネクタ 178"/>
        <xdr:cNvCxnSpPr/>
      </xdr:nvCxnSpPr>
      <xdr:spPr>
        <a:xfrm flipV="1">
          <a:off x="2908300" y="12862306"/>
          <a:ext cx="88900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159131</xdr:rowOff>
    </xdr:from>
    <xdr:to>
      <xdr:col>4</xdr:col>
      <xdr:colOff>155575</xdr:colOff>
      <xdr:row>75</xdr:row>
      <xdr:rowOff>94742</xdr:rowOff>
    </xdr:to>
    <xdr:cxnSp macro="">
      <xdr:nvCxnSpPr>
        <xdr:cNvPr id="182" name="直線コネクタ 181"/>
        <xdr:cNvCxnSpPr/>
      </xdr:nvCxnSpPr>
      <xdr:spPr>
        <a:xfrm>
          <a:off x="2019300" y="12846431"/>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159131</xdr:rowOff>
    </xdr:from>
    <xdr:to>
      <xdr:col>2</xdr:col>
      <xdr:colOff>638175</xdr:colOff>
      <xdr:row>75</xdr:row>
      <xdr:rowOff>129921</xdr:rowOff>
    </xdr:to>
    <xdr:cxnSp macro="">
      <xdr:nvCxnSpPr>
        <xdr:cNvPr id="185" name="直線コネクタ 184"/>
        <xdr:cNvCxnSpPr/>
      </xdr:nvCxnSpPr>
      <xdr:spPr>
        <a:xfrm flipV="1">
          <a:off x="1130300" y="12846431"/>
          <a:ext cx="8890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158496</xdr:rowOff>
    </xdr:from>
    <xdr:to>
      <xdr:col>6</xdr:col>
      <xdr:colOff>561975</xdr:colOff>
      <xdr:row>75</xdr:row>
      <xdr:rowOff>88646</xdr:rowOff>
    </xdr:to>
    <xdr:sp macro="" textlink="">
      <xdr:nvSpPr>
        <xdr:cNvPr id="195" name="円/楕円 194"/>
        <xdr:cNvSpPr/>
      </xdr:nvSpPr>
      <xdr:spPr>
        <a:xfrm>
          <a:off x="45847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9923</xdr:rowOff>
    </xdr:from>
    <xdr:ext cx="469744" cy="259045"/>
    <xdr:sp macro="" textlink="">
      <xdr:nvSpPr>
        <xdr:cNvPr id="196" name="維持補修費該当値テキスト"/>
        <xdr:cNvSpPr txBox="1"/>
      </xdr:nvSpPr>
      <xdr:spPr>
        <a:xfrm>
          <a:off x="4686300" y="126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124206</xdr:rowOff>
    </xdr:from>
    <xdr:to>
      <xdr:col>5</xdr:col>
      <xdr:colOff>409575</xdr:colOff>
      <xdr:row>75</xdr:row>
      <xdr:rowOff>54356</xdr:rowOff>
    </xdr:to>
    <xdr:sp macro="" textlink="">
      <xdr:nvSpPr>
        <xdr:cNvPr id="197" name="円/楕円 196"/>
        <xdr:cNvSpPr/>
      </xdr:nvSpPr>
      <xdr:spPr>
        <a:xfrm>
          <a:off x="3746500" y="128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70883</xdr:rowOff>
    </xdr:from>
    <xdr:ext cx="469744" cy="259045"/>
    <xdr:sp macro="" textlink="">
      <xdr:nvSpPr>
        <xdr:cNvPr id="198" name="テキスト ボックス 197"/>
        <xdr:cNvSpPr txBox="1"/>
      </xdr:nvSpPr>
      <xdr:spPr>
        <a:xfrm>
          <a:off x="3562427" y="1258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43942</xdr:rowOff>
    </xdr:from>
    <xdr:to>
      <xdr:col>4</xdr:col>
      <xdr:colOff>206375</xdr:colOff>
      <xdr:row>75</xdr:row>
      <xdr:rowOff>145542</xdr:rowOff>
    </xdr:to>
    <xdr:sp macro="" textlink="">
      <xdr:nvSpPr>
        <xdr:cNvPr id="199" name="円/楕円 198"/>
        <xdr:cNvSpPr/>
      </xdr:nvSpPr>
      <xdr:spPr>
        <a:xfrm>
          <a:off x="2857500" y="129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162069</xdr:rowOff>
    </xdr:from>
    <xdr:ext cx="469744" cy="259045"/>
    <xdr:sp macro="" textlink="">
      <xdr:nvSpPr>
        <xdr:cNvPr id="200" name="テキスト ボックス 199"/>
        <xdr:cNvSpPr txBox="1"/>
      </xdr:nvSpPr>
      <xdr:spPr>
        <a:xfrm>
          <a:off x="2673427" y="1267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108331</xdr:rowOff>
    </xdr:from>
    <xdr:to>
      <xdr:col>3</xdr:col>
      <xdr:colOff>3175</xdr:colOff>
      <xdr:row>75</xdr:row>
      <xdr:rowOff>38481</xdr:rowOff>
    </xdr:to>
    <xdr:sp macro="" textlink="">
      <xdr:nvSpPr>
        <xdr:cNvPr id="201" name="円/楕円 200"/>
        <xdr:cNvSpPr/>
      </xdr:nvSpPr>
      <xdr:spPr>
        <a:xfrm>
          <a:off x="19685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55008</xdr:rowOff>
    </xdr:from>
    <xdr:ext cx="469744" cy="259045"/>
    <xdr:sp macro="" textlink="">
      <xdr:nvSpPr>
        <xdr:cNvPr id="202" name="テキスト ボックス 201"/>
        <xdr:cNvSpPr txBox="1"/>
      </xdr:nvSpPr>
      <xdr:spPr>
        <a:xfrm>
          <a:off x="1784427" y="125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79121</xdr:rowOff>
    </xdr:from>
    <xdr:to>
      <xdr:col>1</xdr:col>
      <xdr:colOff>485775</xdr:colOff>
      <xdr:row>76</xdr:row>
      <xdr:rowOff>9271</xdr:rowOff>
    </xdr:to>
    <xdr:sp macro="" textlink="">
      <xdr:nvSpPr>
        <xdr:cNvPr id="203" name="円/楕円 202"/>
        <xdr:cNvSpPr/>
      </xdr:nvSpPr>
      <xdr:spPr>
        <a:xfrm>
          <a:off x="1079500" y="129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25798</xdr:rowOff>
    </xdr:from>
    <xdr:ext cx="469744" cy="259045"/>
    <xdr:sp macro="" textlink="">
      <xdr:nvSpPr>
        <xdr:cNvPr id="204" name="テキスト ボックス 203"/>
        <xdr:cNvSpPr txBox="1"/>
      </xdr:nvSpPr>
      <xdr:spPr>
        <a:xfrm>
          <a:off x="895427" y="1271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14097</xdr:rowOff>
    </xdr:from>
    <xdr:to>
      <xdr:col>6</xdr:col>
      <xdr:colOff>511175</xdr:colOff>
      <xdr:row>96</xdr:row>
      <xdr:rowOff>78372</xdr:rowOff>
    </xdr:to>
    <xdr:cxnSp macro="">
      <xdr:nvCxnSpPr>
        <xdr:cNvPr id="234" name="直線コネクタ 233"/>
        <xdr:cNvCxnSpPr/>
      </xdr:nvCxnSpPr>
      <xdr:spPr>
        <a:xfrm flipV="1">
          <a:off x="3797300" y="16473297"/>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78372</xdr:rowOff>
    </xdr:from>
    <xdr:to>
      <xdr:col>5</xdr:col>
      <xdr:colOff>358775</xdr:colOff>
      <xdr:row>96</xdr:row>
      <xdr:rowOff>111925</xdr:rowOff>
    </xdr:to>
    <xdr:cxnSp macro="">
      <xdr:nvCxnSpPr>
        <xdr:cNvPr id="237" name="直線コネクタ 236"/>
        <xdr:cNvCxnSpPr/>
      </xdr:nvCxnSpPr>
      <xdr:spPr>
        <a:xfrm flipV="1">
          <a:off x="2908300" y="16537572"/>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111925</xdr:rowOff>
    </xdr:from>
    <xdr:to>
      <xdr:col>4</xdr:col>
      <xdr:colOff>155575</xdr:colOff>
      <xdr:row>97</xdr:row>
      <xdr:rowOff>21526</xdr:rowOff>
    </xdr:to>
    <xdr:cxnSp macro="">
      <xdr:nvCxnSpPr>
        <xdr:cNvPr id="240" name="直線コネクタ 239"/>
        <xdr:cNvCxnSpPr/>
      </xdr:nvCxnSpPr>
      <xdr:spPr>
        <a:xfrm flipV="1">
          <a:off x="2019300" y="16571125"/>
          <a:ext cx="889000" cy="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21526</xdr:rowOff>
    </xdr:from>
    <xdr:to>
      <xdr:col>2</xdr:col>
      <xdr:colOff>638175</xdr:colOff>
      <xdr:row>97</xdr:row>
      <xdr:rowOff>32041</xdr:rowOff>
    </xdr:to>
    <xdr:cxnSp macro="">
      <xdr:nvCxnSpPr>
        <xdr:cNvPr id="243" name="直線コネクタ 242"/>
        <xdr:cNvCxnSpPr/>
      </xdr:nvCxnSpPr>
      <xdr:spPr>
        <a:xfrm flipV="1">
          <a:off x="1130300" y="1665217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134747</xdr:rowOff>
    </xdr:from>
    <xdr:to>
      <xdr:col>6</xdr:col>
      <xdr:colOff>561975</xdr:colOff>
      <xdr:row>96</xdr:row>
      <xdr:rowOff>64897</xdr:rowOff>
    </xdr:to>
    <xdr:sp macro="" textlink="">
      <xdr:nvSpPr>
        <xdr:cNvPr id="253" name="円/楕円 252"/>
        <xdr:cNvSpPr/>
      </xdr:nvSpPr>
      <xdr:spPr>
        <a:xfrm>
          <a:off x="4584700" y="164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113174</xdr:rowOff>
    </xdr:from>
    <xdr:ext cx="599010" cy="259045"/>
    <xdr:sp macro="" textlink="">
      <xdr:nvSpPr>
        <xdr:cNvPr id="254" name="扶助費該当値テキスト"/>
        <xdr:cNvSpPr txBox="1"/>
      </xdr:nvSpPr>
      <xdr:spPr>
        <a:xfrm>
          <a:off x="4686300" y="1640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27572</xdr:rowOff>
    </xdr:from>
    <xdr:to>
      <xdr:col>5</xdr:col>
      <xdr:colOff>409575</xdr:colOff>
      <xdr:row>96</xdr:row>
      <xdr:rowOff>129172</xdr:rowOff>
    </xdr:to>
    <xdr:sp macro="" textlink="">
      <xdr:nvSpPr>
        <xdr:cNvPr id="255" name="円/楕円 254"/>
        <xdr:cNvSpPr/>
      </xdr:nvSpPr>
      <xdr:spPr>
        <a:xfrm>
          <a:off x="3746500" y="164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120299</xdr:rowOff>
    </xdr:from>
    <xdr:ext cx="534377" cy="259045"/>
    <xdr:sp macro="" textlink="">
      <xdr:nvSpPr>
        <xdr:cNvPr id="256" name="テキスト ボックス 255"/>
        <xdr:cNvSpPr txBox="1"/>
      </xdr:nvSpPr>
      <xdr:spPr>
        <a:xfrm>
          <a:off x="3530111" y="165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61125</xdr:rowOff>
    </xdr:from>
    <xdr:to>
      <xdr:col>4</xdr:col>
      <xdr:colOff>206375</xdr:colOff>
      <xdr:row>96</xdr:row>
      <xdr:rowOff>162725</xdr:rowOff>
    </xdr:to>
    <xdr:sp macro="" textlink="">
      <xdr:nvSpPr>
        <xdr:cNvPr id="257" name="円/楕円 256"/>
        <xdr:cNvSpPr/>
      </xdr:nvSpPr>
      <xdr:spPr>
        <a:xfrm>
          <a:off x="28575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153852</xdr:rowOff>
    </xdr:from>
    <xdr:ext cx="534377" cy="259045"/>
    <xdr:sp macro="" textlink="">
      <xdr:nvSpPr>
        <xdr:cNvPr id="258" name="テキスト ボックス 257"/>
        <xdr:cNvSpPr txBox="1"/>
      </xdr:nvSpPr>
      <xdr:spPr>
        <a:xfrm>
          <a:off x="2641111" y="1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142176</xdr:rowOff>
    </xdr:from>
    <xdr:to>
      <xdr:col>3</xdr:col>
      <xdr:colOff>3175</xdr:colOff>
      <xdr:row>97</xdr:row>
      <xdr:rowOff>72326</xdr:rowOff>
    </xdr:to>
    <xdr:sp macro="" textlink="">
      <xdr:nvSpPr>
        <xdr:cNvPr id="259" name="円/楕円 258"/>
        <xdr:cNvSpPr/>
      </xdr:nvSpPr>
      <xdr:spPr>
        <a:xfrm>
          <a:off x="1968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63453</xdr:rowOff>
    </xdr:from>
    <xdr:ext cx="534377" cy="259045"/>
    <xdr:sp macro="" textlink="">
      <xdr:nvSpPr>
        <xdr:cNvPr id="260" name="テキスト ボックス 259"/>
        <xdr:cNvSpPr txBox="1"/>
      </xdr:nvSpPr>
      <xdr:spPr>
        <a:xfrm>
          <a:off x="1752111" y="166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152691</xdr:rowOff>
    </xdr:from>
    <xdr:to>
      <xdr:col>1</xdr:col>
      <xdr:colOff>485775</xdr:colOff>
      <xdr:row>97</xdr:row>
      <xdr:rowOff>82841</xdr:rowOff>
    </xdr:to>
    <xdr:sp macro="" textlink="">
      <xdr:nvSpPr>
        <xdr:cNvPr id="261" name="円/楕円 260"/>
        <xdr:cNvSpPr/>
      </xdr:nvSpPr>
      <xdr:spPr>
        <a:xfrm>
          <a:off x="1079500" y="166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73968</xdr:rowOff>
    </xdr:from>
    <xdr:ext cx="534377" cy="259045"/>
    <xdr:sp macro="" textlink="">
      <xdr:nvSpPr>
        <xdr:cNvPr id="262" name="テキスト ボックス 261"/>
        <xdr:cNvSpPr txBox="1"/>
      </xdr:nvSpPr>
      <xdr:spPr>
        <a:xfrm>
          <a:off x="863111" y="167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167772</xdr:rowOff>
    </xdr:from>
    <xdr:to>
      <xdr:col>15</xdr:col>
      <xdr:colOff>180975</xdr:colOff>
      <xdr:row>36</xdr:row>
      <xdr:rowOff>27275</xdr:rowOff>
    </xdr:to>
    <xdr:cxnSp macro="">
      <xdr:nvCxnSpPr>
        <xdr:cNvPr id="289" name="直線コネクタ 288"/>
        <xdr:cNvCxnSpPr/>
      </xdr:nvCxnSpPr>
      <xdr:spPr>
        <a:xfrm flipV="1">
          <a:off x="9639300" y="6168522"/>
          <a:ext cx="8382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6586</xdr:rowOff>
    </xdr:from>
    <xdr:to>
      <xdr:col>14</xdr:col>
      <xdr:colOff>28575</xdr:colOff>
      <xdr:row>36</xdr:row>
      <xdr:rowOff>27275</xdr:rowOff>
    </xdr:to>
    <xdr:cxnSp macro="">
      <xdr:nvCxnSpPr>
        <xdr:cNvPr id="292" name="直線コネクタ 291"/>
        <xdr:cNvCxnSpPr/>
      </xdr:nvCxnSpPr>
      <xdr:spPr>
        <a:xfrm>
          <a:off x="8750300" y="6178786"/>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6586</xdr:rowOff>
    </xdr:from>
    <xdr:to>
      <xdr:col>12</xdr:col>
      <xdr:colOff>511175</xdr:colOff>
      <xdr:row>36</xdr:row>
      <xdr:rowOff>11456</xdr:rowOff>
    </xdr:to>
    <xdr:cxnSp macro="">
      <xdr:nvCxnSpPr>
        <xdr:cNvPr id="295" name="直線コネクタ 294"/>
        <xdr:cNvCxnSpPr/>
      </xdr:nvCxnSpPr>
      <xdr:spPr>
        <a:xfrm flipV="1">
          <a:off x="7861300" y="6178786"/>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131379</xdr:rowOff>
    </xdr:from>
    <xdr:to>
      <xdr:col>11</xdr:col>
      <xdr:colOff>307975</xdr:colOff>
      <xdr:row>36</xdr:row>
      <xdr:rowOff>11456</xdr:rowOff>
    </xdr:to>
    <xdr:cxnSp macro="">
      <xdr:nvCxnSpPr>
        <xdr:cNvPr id="298" name="直線コネクタ 297"/>
        <xdr:cNvCxnSpPr/>
      </xdr:nvCxnSpPr>
      <xdr:spPr>
        <a:xfrm>
          <a:off x="6972300" y="6132129"/>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116972</xdr:rowOff>
    </xdr:from>
    <xdr:to>
      <xdr:col>15</xdr:col>
      <xdr:colOff>231775</xdr:colOff>
      <xdr:row>36</xdr:row>
      <xdr:rowOff>47122</xdr:rowOff>
    </xdr:to>
    <xdr:sp macro="" textlink="">
      <xdr:nvSpPr>
        <xdr:cNvPr id="308" name="円/楕円 307"/>
        <xdr:cNvSpPr/>
      </xdr:nvSpPr>
      <xdr:spPr>
        <a:xfrm>
          <a:off x="10426700" y="61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95399</xdr:rowOff>
    </xdr:from>
    <xdr:ext cx="534377" cy="259045"/>
    <xdr:sp macro="" textlink="">
      <xdr:nvSpPr>
        <xdr:cNvPr id="309" name="補助費等該当値テキスト"/>
        <xdr:cNvSpPr txBox="1"/>
      </xdr:nvSpPr>
      <xdr:spPr>
        <a:xfrm>
          <a:off x="10528300" y="60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147925</xdr:rowOff>
    </xdr:from>
    <xdr:to>
      <xdr:col>14</xdr:col>
      <xdr:colOff>79375</xdr:colOff>
      <xdr:row>36</xdr:row>
      <xdr:rowOff>78075</xdr:rowOff>
    </xdr:to>
    <xdr:sp macro="" textlink="">
      <xdr:nvSpPr>
        <xdr:cNvPr id="310" name="円/楕円 309"/>
        <xdr:cNvSpPr/>
      </xdr:nvSpPr>
      <xdr:spPr>
        <a:xfrm>
          <a:off x="9588500" y="61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69202</xdr:rowOff>
    </xdr:from>
    <xdr:ext cx="534377" cy="259045"/>
    <xdr:sp macro="" textlink="">
      <xdr:nvSpPr>
        <xdr:cNvPr id="311" name="テキスト ボックス 310"/>
        <xdr:cNvSpPr txBox="1"/>
      </xdr:nvSpPr>
      <xdr:spPr>
        <a:xfrm>
          <a:off x="9372111" y="62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127236</xdr:rowOff>
    </xdr:from>
    <xdr:to>
      <xdr:col>12</xdr:col>
      <xdr:colOff>561975</xdr:colOff>
      <xdr:row>36</xdr:row>
      <xdr:rowOff>57386</xdr:rowOff>
    </xdr:to>
    <xdr:sp macro="" textlink="">
      <xdr:nvSpPr>
        <xdr:cNvPr id="312" name="円/楕円 311"/>
        <xdr:cNvSpPr/>
      </xdr:nvSpPr>
      <xdr:spPr>
        <a:xfrm>
          <a:off x="8699500" y="61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48513</xdr:rowOff>
    </xdr:from>
    <xdr:ext cx="534377" cy="259045"/>
    <xdr:sp macro="" textlink="">
      <xdr:nvSpPr>
        <xdr:cNvPr id="313" name="テキスト ボックス 312"/>
        <xdr:cNvSpPr txBox="1"/>
      </xdr:nvSpPr>
      <xdr:spPr>
        <a:xfrm>
          <a:off x="8483111" y="62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132106</xdr:rowOff>
    </xdr:from>
    <xdr:to>
      <xdr:col>11</xdr:col>
      <xdr:colOff>358775</xdr:colOff>
      <xdr:row>36</xdr:row>
      <xdr:rowOff>62256</xdr:rowOff>
    </xdr:to>
    <xdr:sp macro="" textlink="">
      <xdr:nvSpPr>
        <xdr:cNvPr id="314" name="円/楕円 313"/>
        <xdr:cNvSpPr/>
      </xdr:nvSpPr>
      <xdr:spPr>
        <a:xfrm>
          <a:off x="7810500" y="61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53383</xdr:rowOff>
    </xdr:from>
    <xdr:ext cx="534377" cy="259045"/>
    <xdr:sp macro="" textlink="">
      <xdr:nvSpPr>
        <xdr:cNvPr id="315" name="テキスト ボックス 314"/>
        <xdr:cNvSpPr txBox="1"/>
      </xdr:nvSpPr>
      <xdr:spPr>
        <a:xfrm>
          <a:off x="7594111" y="62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80579</xdr:rowOff>
    </xdr:from>
    <xdr:to>
      <xdr:col>10</xdr:col>
      <xdr:colOff>155575</xdr:colOff>
      <xdr:row>36</xdr:row>
      <xdr:rowOff>10729</xdr:rowOff>
    </xdr:to>
    <xdr:sp macro="" textlink="">
      <xdr:nvSpPr>
        <xdr:cNvPr id="316" name="円/楕円 315"/>
        <xdr:cNvSpPr/>
      </xdr:nvSpPr>
      <xdr:spPr>
        <a:xfrm>
          <a:off x="6921500" y="60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1856</xdr:rowOff>
    </xdr:from>
    <xdr:ext cx="534377" cy="259045"/>
    <xdr:sp macro="" textlink="">
      <xdr:nvSpPr>
        <xdr:cNvPr id="317" name="テキスト ボックス 316"/>
        <xdr:cNvSpPr txBox="1"/>
      </xdr:nvSpPr>
      <xdr:spPr>
        <a:xfrm>
          <a:off x="6705111" y="61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43059</xdr:rowOff>
    </xdr:from>
    <xdr:to>
      <xdr:col>15</xdr:col>
      <xdr:colOff>180975</xdr:colOff>
      <xdr:row>57</xdr:row>
      <xdr:rowOff>106762</xdr:rowOff>
    </xdr:to>
    <xdr:cxnSp macro="">
      <xdr:nvCxnSpPr>
        <xdr:cNvPr id="347" name="直線コネクタ 346"/>
        <xdr:cNvCxnSpPr/>
      </xdr:nvCxnSpPr>
      <xdr:spPr>
        <a:xfrm>
          <a:off x="9639300" y="9644259"/>
          <a:ext cx="8382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43059</xdr:rowOff>
    </xdr:from>
    <xdr:to>
      <xdr:col>14</xdr:col>
      <xdr:colOff>28575</xdr:colOff>
      <xdr:row>56</xdr:row>
      <xdr:rowOff>86075</xdr:rowOff>
    </xdr:to>
    <xdr:cxnSp macro="">
      <xdr:nvCxnSpPr>
        <xdr:cNvPr id="350" name="直線コネクタ 349"/>
        <xdr:cNvCxnSpPr/>
      </xdr:nvCxnSpPr>
      <xdr:spPr>
        <a:xfrm flipV="1">
          <a:off x="8750300" y="9644259"/>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86075</xdr:rowOff>
    </xdr:from>
    <xdr:to>
      <xdr:col>12</xdr:col>
      <xdr:colOff>511175</xdr:colOff>
      <xdr:row>57</xdr:row>
      <xdr:rowOff>92780</xdr:rowOff>
    </xdr:to>
    <xdr:cxnSp macro="">
      <xdr:nvCxnSpPr>
        <xdr:cNvPr id="353" name="直線コネクタ 352"/>
        <xdr:cNvCxnSpPr/>
      </xdr:nvCxnSpPr>
      <xdr:spPr>
        <a:xfrm flipV="1">
          <a:off x="7861300" y="9687275"/>
          <a:ext cx="889000" cy="1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86551</xdr:rowOff>
    </xdr:from>
    <xdr:to>
      <xdr:col>11</xdr:col>
      <xdr:colOff>307975</xdr:colOff>
      <xdr:row>57</xdr:row>
      <xdr:rowOff>92780</xdr:rowOff>
    </xdr:to>
    <xdr:cxnSp macro="">
      <xdr:nvCxnSpPr>
        <xdr:cNvPr id="356" name="直線コネクタ 355"/>
        <xdr:cNvCxnSpPr/>
      </xdr:nvCxnSpPr>
      <xdr:spPr>
        <a:xfrm>
          <a:off x="6972300" y="9859201"/>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55962</xdr:rowOff>
    </xdr:from>
    <xdr:to>
      <xdr:col>15</xdr:col>
      <xdr:colOff>231775</xdr:colOff>
      <xdr:row>57</xdr:row>
      <xdr:rowOff>157562</xdr:rowOff>
    </xdr:to>
    <xdr:sp macro="" textlink="">
      <xdr:nvSpPr>
        <xdr:cNvPr id="366" name="円/楕円 365"/>
        <xdr:cNvSpPr/>
      </xdr:nvSpPr>
      <xdr:spPr>
        <a:xfrm>
          <a:off x="10426700" y="9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34389</xdr:rowOff>
    </xdr:from>
    <xdr:ext cx="534377" cy="259045"/>
    <xdr:sp macro="" textlink="">
      <xdr:nvSpPr>
        <xdr:cNvPr id="367" name="普通建設事業費該当値テキスト"/>
        <xdr:cNvSpPr txBox="1"/>
      </xdr:nvSpPr>
      <xdr:spPr>
        <a:xfrm>
          <a:off x="10528300" y="98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34,729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163709</xdr:rowOff>
    </xdr:from>
    <xdr:to>
      <xdr:col>14</xdr:col>
      <xdr:colOff>79375</xdr:colOff>
      <xdr:row>56</xdr:row>
      <xdr:rowOff>93859</xdr:rowOff>
    </xdr:to>
    <xdr:sp macro="" textlink="">
      <xdr:nvSpPr>
        <xdr:cNvPr id="368" name="円/楕円 367"/>
        <xdr:cNvSpPr/>
      </xdr:nvSpPr>
      <xdr:spPr>
        <a:xfrm>
          <a:off x="9588500" y="95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84986</xdr:rowOff>
    </xdr:from>
    <xdr:ext cx="534377" cy="259045"/>
    <xdr:sp macro="" textlink="">
      <xdr:nvSpPr>
        <xdr:cNvPr id="369" name="テキスト ボックス 368"/>
        <xdr:cNvSpPr txBox="1"/>
      </xdr:nvSpPr>
      <xdr:spPr>
        <a:xfrm>
          <a:off x="9372111" y="96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35275</xdr:rowOff>
    </xdr:from>
    <xdr:to>
      <xdr:col>12</xdr:col>
      <xdr:colOff>561975</xdr:colOff>
      <xdr:row>56</xdr:row>
      <xdr:rowOff>136875</xdr:rowOff>
    </xdr:to>
    <xdr:sp macro="" textlink="">
      <xdr:nvSpPr>
        <xdr:cNvPr id="370" name="円/楕円 369"/>
        <xdr:cNvSpPr/>
      </xdr:nvSpPr>
      <xdr:spPr>
        <a:xfrm>
          <a:off x="8699500" y="96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128002</xdr:rowOff>
    </xdr:from>
    <xdr:ext cx="534377" cy="259045"/>
    <xdr:sp macro="" textlink="">
      <xdr:nvSpPr>
        <xdr:cNvPr id="371" name="テキスト ボックス 370"/>
        <xdr:cNvSpPr txBox="1"/>
      </xdr:nvSpPr>
      <xdr:spPr>
        <a:xfrm>
          <a:off x="8483111" y="97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41980</xdr:rowOff>
    </xdr:from>
    <xdr:to>
      <xdr:col>11</xdr:col>
      <xdr:colOff>358775</xdr:colOff>
      <xdr:row>57</xdr:row>
      <xdr:rowOff>143580</xdr:rowOff>
    </xdr:to>
    <xdr:sp macro="" textlink="">
      <xdr:nvSpPr>
        <xdr:cNvPr id="372" name="円/楕円 371"/>
        <xdr:cNvSpPr/>
      </xdr:nvSpPr>
      <xdr:spPr>
        <a:xfrm>
          <a:off x="7810500" y="98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134707</xdr:rowOff>
    </xdr:from>
    <xdr:ext cx="534377" cy="259045"/>
    <xdr:sp macro="" textlink="">
      <xdr:nvSpPr>
        <xdr:cNvPr id="373" name="テキスト ボックス 372"/>
        <xdr:cNvSpPr txBox="1"/>
      </xdr:nvSpPr>
      <xdr:spPr>
        <a:xfrm>
          <a:off x="7594111" y="99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35751</xdr:rowOff>
    </xdr:from>
    <xdr:to>
      <xdr:col>10</xdr:col>
      <xdr:colOff>155575</xdr:colOff>
      <xdr:row>57</xdr:row>
      <xdr:rowOff>137351</xdr:rowOff>
    </xdr:to>
    <xdr:sp macro="" textlink="">
      <xdr:nvSpPr>
        <xdr:cNvPr id="374" name="円/楕円 373"/>
        <xdr:cNvSpPr/>
      </xdr:nvSpPr>
      <xdr:spPr>
        <a:xfrm>
          <a:off x="6921500" y="98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128478</xdr:rowOff>
    </xdr:from>
    <xdr:ext cx="534377" cy="259045"/>
    <xdr:sp macro="" textlink="">
      <xdr:nvSpPr>
        <xdr:cNvPr id="375" name="テキスト ボックス 374"/>
        <xdr:cNvSpPr txBox="1"/>
      </xdr:nvSpPr>
      <xdr:spPr>
        <a:xfrm>
          <a:off x="6705111" y="990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153690</xdr:rowOff>
    </xdr:from>
    <xdr:to>
      <xdr:col>15</xdr:col>
      <xdr:colOff>180975</xdr:colOff>
      <xdr:row>78</xdr:row>
      <xdr:rowOff>4460</xdr:rowOff>
    </xdr:to>
    <xdr:cxnSp macro="">
      <xdr:nvCxnSpPr>
        <xdr:cNvPr id="402" name="直線コネクタ 401"/>
        <xdr:cNvCxnSpPr/>
      </xdr:nvCxnSpPr>
      <xdr:spPr>
        <a:xfrm>
          <a:off x="9639300" y="13355340"/>
          <a:ext cx="8382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153690</xdr:rowOff>
    </xdr:from>
    <xdr:to>
      <xdr:col>14</xdr:col>
      <xdr:colOff>28575</xdr:colOff>
      <xdr:row>77</xdr:row>
      <xdr:rowOff>154719</xdr:rowOff>
    </xdr:to>
    <xdr:cxnSp macro="">
      <xdr:nvCxnSpPr>
        <xdr:cNvPr id="405" name="直線コネクタ 404"/>
        <xdr:cNvCxnSpPr/>
      </xdr:nvCxnSpPr>
      <xdr:spPr>
        <a:xfrm flipV="1">
          <a:off x="8750300" y="133553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125110</xdr:rowOff>
    </xdr:from>
    <xdr:to>
      <xdr:col>15</xdr:col>
      <xdr:colOff>231775</xdr:colOff>
      <xdr:row>78</xdr:row>
      <xdr:rowOff>55260</xdr:rowOff>
    </xdr:to>
    <xdr:sp macro="" textlink="">
      <xdr:nvSpPr>
        <xdr:cNvPr id="415" name="円/楕円 414"/>
        <xdr:cNvSpPr/>
      </xdr:nvSpPr>
      <xdr:spPr>
        <a:xfrm>
          <a:off x="10426700" y="133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40037</xdr:rowOff>
    </xdr:from>
    <xdr:ext cx="469744" cy="259045"/>
    <xdr:sp macro="" textlink="">
      <xdr:nvSpPr>
        <xdr:cNvPr id="416" name="普通建設事業費 （ うち新規整備　）該当値テキスト"/>
        <xdr:cNvSpPr txBox="1"/>
      </xdr:nvSpPr>
      <xdr:spPr>
        <a:xfrm>
          <a:off x="10528300" y="132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102890</xdr:rowOff>
    </xdr:from>
    <xdr:to>
      <xdr:col>14</xdr:col>
      <xdr:colOff>79375</xdr:colOff>
      <xdr:row>78</xdr:row>
      <xdr:rowOff>33040</xdr:rowOff>
    </xdr:to>
    <xdr:sp macro="" textlink="">
      <xdr:nvSpPr>
        <xdr:cNvPr id="417" name="円/楕円 416"/>
        <xdr:cNvSpPr/>
      </xdr:nvSpPr>
      <xdr:spPr>
        <a:xfrm>
          <a:off x="9588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24167</xdr:rowOff>
    </xdr:from>
    <xdr:ext cx="469744" cy="259045"/>
    <xdr:sp macro="" textlink="">
      <xdr:nvSpPr>
        <xdr:cNvPr id="418" name="テキスト ボックス 417"/>
        <xdr:cNvSpPr txBox="1"/>
      </xdr:nvSpPr>
      <xdr:spPr>
        <a:xfrm>
          <a:off x="9404427" y="133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103919</xdr:rowOff>
    </xdr:from>
    <xdr:to>
      <xdr:col>12</xdr:col>
      <xdr:colOff>561975</xdr:colOff>
      <xdr:row>78</xdr:row>
      <xdr:rowOff>34069</xdr:rowOff>
    </xdr:to>
    <xdr:sp macro="" textlink="">
      <xdr:nvSpPr>
        <xdr:cNvPr id="419" name="円/楕円 418"/>
        <xdr:cNvSpPr/>
      </xdr:nvSpPr>
      <xdr:spPr>
        <a:xfrm>
          <a:off x="8699500" y="133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25196</xdr:rowOff>
    </xdr:from>
    <xdr:ext cx="469744" cy="259045"/>
    <xdr:sp macro="" textlink="">
      <xdr:nvSpPr>
        <xdr:cNvPr id="420" name="テキスト ボックス 419"/>
        <xdr:cNvSpPr txBox="1"/>
      </xdr:nvSpPr>
      <xdr:spPr>
        <a:xfrm>
          <a:off x="8515427" y="1339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103646</xdr:rowOff>
    </xdr:from>
    <xdr:to>
      <xdr:col>15</xdr:col>
      <xdr:colOff>180975</xdr:colOff>
      <xdr:row>97</xdr:row>
      <xdr:rowOff>110407</xdr:rowOff>
    </xdr:to>
    <xdr:cxnSp macro="">
      <xdr:nvCxnSpPr>
        <xdr:cNvPr id="452" name="直線コネクタ 451"/>
        <xdr:cNvCxnSpPr/>
      </xdr:nvCxnSpPr>
      <xdr:spPr>
        <a:xfrm>
          <a:off x="9639300" y="16391396"/>
          <a:ext cx="838200" cy="3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86894</xdr:rowOff>
    </xdr:from>
    <xdr:to>
      <xdr:col>14</xdr:col>
      <xdr:colOff>28575</xdr:colOff>
      <xdr:row>95</xdr:row>
      <xdr:rowOff>103646</xdr:rowOff>
    </xdr:to>
    <xdr:cxnSp macro="">
      <xdr:nvCxnSpPr>
        <xdr:cNvPr id="455" name="直線コネクタ 454"/>
        <xdr:cNvCxnSpPr/>
      </xdr:nvCxnSpPr>
      <xdr:spPr>
        <a:xfrm>
          <a:off x="8750300" y="16374644"/>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59607</xdr:rowOff>
    </xdr:from>
    <xdr:to>
      <xdr:col>15</xdr:col>
      <xdr:colOff>231775</xdr:colOff>
      <xdr:row>97</xdr:row>
      <xdr:rowOff>161207</xdr:rowOff>
    </xdr:to>
    <xdr:sp macro="" textlink="">
      <xdr:nvSpPr>
        <xdr:cNvPr id="465" name="円/楕円 464"/>
        <xdr:cNvSpPr/>
      </xdr:nvSpPr>
      <xdr:spPr>
        <a:xfrm>
          <a:off x="10426700" y="16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38034</xdr:rowOff>
    </xdr:from>
    <xdr:ext cx="534377" cy="259045"/>
    <xdr:sp macro="" textlink="">
      <xdr:nvSpPr>
        <xdr:cNvPr id="466" name="普通建設事業費 （ うち更新整備　）該当値テキスト"/>
        <xdr:cNvSpPr txBox="1"/>
      </xdr:nvSpPr>
      <xdr:spPr>
        <a:xfrm>
          <a:off x="10528300" y="166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52846</xdr:rowOff>
    </xdr:from>
    <xdr:to>
      <xdr:col>14</xdr:col>
      <xdr:colOff>79375</xdr:colOff>
      <xdr:row>95</xdr:row>
      <xdr:rowOff>154446</xdr:rowOff>
    </xdr:to>
    <xdr:sp macro="" textlink="">
      <xdr:nvSpPr>
        <xdr:cNvPr id="467" name="円/楕円 466"/>
        <xdr:cNvSpPr/>
      </xdr:nvSpPr>
      <xdr:spPr>
        <a:xfrm>
          <a:off x="9588500" y="163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170973</xdr:rowOff>
    </xdr:from>
    <xdr:ext cx="534377" cy="259045"/>
    <xdr:sp macro="" textlink="">
      <xdr:nvSpPr>
        <xdr:cNvPr id="468" name="テキスト ボックス 467"/>
        <xdr:cNvSpPr txBox="1"/>
      </xdr:nvSpPr>
      <xdr:spPr>
        <a:xfrm>
          <a:off x="9372111" y="161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36094</xdr:rowOff>
    </xdr:from>
    <xdr:to>
      <xdr:col>12</xdr:col>
      <xdr:colOff>561975</xdr:colOff>
      <xdr:row>95</xdr:row>
      <xdr:rowOff>137694</xdr:rowOff>
    </xdr:to>
    <xdr:sp macro="" textlink="">
      <xdr:nvSpPr>
        <xdr:cNvPr id="469" name="円/楕円 468"/>
        <xdr:cNvSpPr/>
      </xdr:nvSpPr>
      <xdr:spPr>
        <a:xfrm>
          <a:off x="86995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154221</xdr:rowOff>
    </xdr:from>
    <xdr:ext cx="534377" cy="259045"/>
    <xdr:sp macro="" textlink="">
      <xdr:nvSpPr>
        <xdr:cNvPr id="470" name="テキスト ボックス 469"/>
        <xdr:cNvSpPr txBox="1"/>
      </xdr:nvSpPr>
      <xdr:spPr>
        <a:xfrm>
          <a:off x="8483111" y="160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80754</xdr:rowOff>
    </xdr:from>
    <xdr:to>
      <xdr:col>23</xdr:col>
      <xdr:colOff>517525</xdr:colOff>
      <xdr:row>39</xdr:row>
      <xdr:rowOff>85652</xdr:rowOff>
    </xdr:to>
    <xdr:cxnSp macro="">
      <xdr:nvCxnSpPr>
        <xdr:cNvPr id="501" name="直線コネクタ 500"/>
        <xdr:cNvCxnSpPr/>
      </xdr:nvCxnSpPr>
      <xdr:spPr>
        <a:xfrm flipV="1">
          <a:off x="15481300" y="676730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85652</xdr:rowOff>
    </xdr:from>
    <xdr:to>
      <xdr:col>22</xdr:col>
      <xdr:colOff>365125</xdr:colOff>
      <xdr:row>39</xdr:row>
      <xdr:rowOff>97475</xdr:rowOff>
    </xdr:to>
    <xdr:cxnSp macro="">
      <xdr:nvCxnSpPr>
        <xdr:cNvPr id="504" name="直線コネクタ 503"/>
        <xdr:cNvCxnSpPr/>
      </xdr:nvCxnSpPr>
      <xdr:spPr>
        <a:xfrm flipV="1">
          <a:off x="14592300" y="677220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93262</xdr:rowOff>
    </xdr:from>
    <xdr:to>
      <xdr:col>21</xdr:col>
      <xdr:colOff>161925</xdr:colOff>
      <xdr:row>39</xdr:row>
      <xdr:rowOff>97475</xdr:rowOff>
    </xdr:to>
    <xdr:cxnSp macro="">
      <xdr:nvCxnSpPr>
        <xdr:cNvPr id="507" name="直線コネクタ 506"/>
        <xdr:cNvCxnSpPr/>
      </xdr:nvCxnSpPr>
      <xdr:spPr>
        <a:xfrm>
          <a:off x="13703300" y="6779812"/>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86534</xdr:rowOff>
    </xdr:from>
    <xdr:to>
      <xdr:col>19</xdr:col>
      <xdr:colOff>644525</xdr:colOff>
      <xdr:row>39</xdr:row>
      <xdr:rowOff>93262</xdr:rowOff>
    </xdr:to>
    <xdr:cxnSp macro="">
      <xdr:nvCxnSpPr>
        <xdr:cNvPr id="510" name="直線コネクタ 509"/>
        <xdr:cNvCxnSpPr/>
      </xdr:nvCxnSpPr>
      <xdr:spPr>
        <a:xfrm>
          <a:off x="12814300" y="6773084"/>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29954</xdr:rowOff>
    </xdr:from>
    <xdr:to>
      <xdr:col>23</xdr:col>
      <xdr:colOff>568325</xdr:colOff>
      <xdr:row>39</xdr:row>
      <xdr:rowOff>131554</xdr:rowOff>
    </xdr:to>
    <xdr:sp macro="" textlink="">
      <xdr:nvSpPr>
        <xdr:cNvPr id="520" name="円/楕円 519"/>
        <xdr:cNvSpPr/>
      </xdr:nvSpPr>
      <xdr:spPr>
        <a:xfrm>
          <a:off x="162687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1"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34852</xdr:rowOff>
    </xdr:from>
    <xdr:to>
      <xdr:col>22</xdr:col>
      <xdr:colOff>415925</xdr:colOff>
      <xdr:row>39</xdr:row>
      <xdr:rowOff>136452</xdr:rowOff>
    </xdr:to>
    <xdr:sp macro="" textlink="">
      <xdr:nvSpPr>
        <xdr:cNvPr id="522" name="円/楕円 521"/>
        <xdr:cNvSpPr/>
      </xdr:nvSpPr>
      <xdr:spPr>
        <a:xfrm>
          <a:off x="154305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127579</xdr:rowOff>
    </xdr:from>
    <xdr:ext cx="378565" cy="259045"/>
    <xdr:sp macro="" textlink="">
      <xdr:nvSpPr>
        <xdr:cNvPr id="523" name="テキスト ボックス 522"/>
        <xdr:cNvSpPr txBox="1"/>
      </xdr:nvSpPr>
      <xdr:spPr>
        <a:xfrm>
          <a:off x="15292017" y="681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46675</xdr:rowOff>
    </xdr:from>
    <xdr:to>
      <xdr:col>21</xdr:col>
      <xdr:colOff>212725</xdr:colOff>
      <xdr:row>39</xdr:row>
      <xdr:rowOff>148275</xdr:rowOff>
    </xdr:to>
    <xdr:sp macro="" textlink="">
      <xdr:nvSpPr>
        <xdr:cNvPr id="524" name="円/楕円 523"/>
        <xdr:cNvSpPr/>
      </xdr:nvSpPr>
      <xdr:spPr>
        <a:xfrm>
          <a:off x="14541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139402</xdr:rowOff>
    </xdr:from>
    <xdr:ext cx="313932" cy="259045"/>
    <xdr:sp macro="" textlink="">
      <xdr:nvSpPr>
        <xdr:cNvPr id="525" name="テキスト ボックス 524"/>
        <xdr:cNvSpPr txBox="1"/>
      </xdr:nvSpPr>
      <xdr:spPr>
        <a:xfrm>
          <a:off x="14435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42462</xdr:rowOff>
    </xdr:from>
    <xdr:to>
      <xdr:col>20</xdr:col>
      <xdr:colOff>9525</xdr:colOff>
      <xdr:row>39</xdr:row>
      <xdr:rowOff>144062</xdr:rowOff>
    </xdr:to>
    <xdr:sp macro="" textlink="">
      <xdr:nvSpPr>
        <xdr:cNvPr id="526" name="円/楕円 525"/>
        <xdr:cNvSpPr/>
      </xdr:nvSpPr>
      <xdr:spPr>
        <a:xfrm>
          <a:off x="13652500" y="67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135189</xdr:rowOff>
    </xdr:from>
    <xdr:ext cx="378565" cy="259045"/>
    <xdr:sp macro="" textlink="">
      <xdr:nvSpPr>
        <xdr:cNvPr id="527" name="テキスト ボックス 526"/>
        <xdr:cNvSpPr txBox="1"/>
      </xdr:nvSpPr>
      <xdr:spPr>
        <a:xfrm>
          <a:off x="13514017" y="682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35734</xdr:rowOff>
    </xdr:from>
    <xdr:to>
      <xdr:col>18</xdr:col>
      <xdr:colOff>492125</xdr:colOff>
      <xdr:row>39</xdr:row>
      <xdr:rowOff>137334</xdr:rowOff>
    </xdr:to>
    <xdr:sp macro="" textlink="">
      <xdr:nvSpPr>
        <xdr:cNvPr id="528" name="円/楕円 527"/>
        <xdr:cNvSpPr/>
      </xdr:nvSpPr>
      <xdr:spPr>
        <a:xfrm>
          <a:off x="12763500" y="67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128461</xdr:rowOff>
    </xdr:from>
    <xdr:ext cx="378565" cy="259045"/>
    <xdr:sp macro="" textlink="">
      <xdr:nvSpPr>
        <xdr:cNvPr id="529" name="テキスト ボックス 528"/>
        <xdr:cNvSpPr txBox="1"/>
      </xdr:nvSpPr>
      <xdr:spPr>
        <a:xfrm>
          <a:off x="12625017" y="681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165499</xdr:rowOff>
    </xdr:from>
    <xdr:to>
      <xdr:col>23</xdr:col>
      <xdr:colOff>517525</xdr:colOff>
      <xdr:row>75</xdr:row>
      <xdr:rowOff>8222</xdr:rowOff>
    </xdr:to>
    <xdr:cxnSp macro="">
      <xdr:nvCxnSpPr>
        <xdr:cNvPr id="610" name="直線コネクタ 609"/>
        <xdr:cNvCxnSpPr/>
      </xdr:nvCxnSpPr>
      <xdr:spPr>
        <a:xfrm flipV="1">
          <a:off x="15481300" y="1285279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129087</xdr:rowOff>
    </xdr:from>
    <xdr:to>
      <xdr:col>22</xdr:col>
      <xdr:colOff>365125</xdr:colOff>
      <xdr:row>75</xdr:row>
      <xdr:rowOff>8222</xdr:rowOff>
    </xdr:to>
    <xdr:cxnSp macro="">
      <xdr:nvCxnSpPr>
        <xdr:cNvPr id="613" name="直線コネクタ 612"/>
        <xdr:cNvCxnSpPr/>
      </xdr:nvCxnSpPr>
      <xdr:spPr>
        <a:xfrm>
          <a:off x="14592300" y="12816387"/>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129087</xdr:rowOff>
    </xdr:from>
    <xdr:to>
      <xdr:col>21</xdr:col>
      <xdr:colOff>161925</xdr:colOff>
      <xdr:row>74</xdr:row>
      <xdr:rowOff>142411</xdr:rowOff>
    </xdr:to>
    <xdr:cxnSp macro="">
      <xdr:nvCxnSpPr>
        <xdr:cNvPr id="616" name="直線コネクタ 615"/>
        <xdr:cNvCxnSpPr/>
      </xdr:nvCxnSpPr>
      <xdr:spPr>
        <a:xfrm flipV="1">
          <a:off x="13703300" y="12816387"/>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126539</xdr:rowOff>
    </xdr:from>
    <xdr:to>
      <xdr:col>19</xdr:col>
      <xdr:colOff>644525</xdr:colOff>
      <xdr:row>74</xdr:row>
      <xdr:rowOff>142411</xdr:rowOff>
    </xdr:to>
    <xdr:cxnSp macro="">
      <xdr:nvCxnSpPr>
        <xdr:cNvPr id="619" name="直線コネクタ 618"/>
        <xdr:cNvCxnSpPr/>
      </xdr:nvCxnSpPr>
      <xdr:spPr>
        <a:xfrm>
          <a:off x="12814300" y="12813839"/>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114699</xdr:rowOff>
    </xdr:from>
    <xdr:to>
      <xdr:col>23</xdr:col>
      <xdr:colOff>568325</xdr:colOff>
      <xdr:row>75</xdr:row>
      <xdr:rowOff>44849</xdr:rowOff>
    </xdr:to>
    <xdr:sp macro="" textlink="">
      <xdr:nvSpPr>
        <xdr:cNvPr id="629" name="円/楕円 628"/>
        <xdr:cNvSpPr/>
      </xdr:nvSpPr>
      <xdr:spPr>
        <a:xfrm>
          <a:off x="16268700" y="12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93126</xdr:rowOff>
    </xdr:from>
    <xdr:ext cx="534377" cy="259045"/>
    <xdr:sp macro="" textlink="">
      <xdr:nvSpPr>
        <xdr:cNvPr id="630" name="公債費該当値テキスト"/>
        <xdr:cNvSpPr txBox="1"/>
      </xdr:nvSpPr>
      <xdr:spPr>
        <a:xfrm>
          <a:off x="16370300" y="127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128872</xdr:rowOff>
    </xdr:from>
    <xdr:to>
      <xdr:col>22</xdr:col>
      <xdr:colOff>415925</xdr:colOff>
      <xdr:row>75</xdr:row>
      <xdr:rowOff>59022</xdr:rowOff>
    </xdr:to>
    <xdr:sp macro="" textlink="">
      <xdr:nvSpPr>
        <xdr:cNvPr id="631" name="円/楕円 630"/>
        <xdr:cNvSpPr/>
      </xdr:nvSpPr>
      <xdr:spPr>
        <a:xfrm>
          <a:off x="15430500" y="12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50149</xdr:rowOff>
    </xdr:from>
    <xdr:ext cx="534377" cy="259045"/>
    <xdr:sp macro="" textlink="">
      <xdr:nvSpPr>
        <xdr:cNvPr id="632" name="テキスト ボックス 631"/>
        <xdr:cNvSpPr txBox="1"/>
      </xdr:nvSpPr>
      <xdr:spPr>
        <a:xfrm>
          <a:off x="15214111" y="12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78287</xdr:rowOff>
    </xdr:from>
    <xdr:to>
      <xdr:col>21</xdr:col>
      <xdr:colOff>212725</xdr:colOff>
      <xdr:row>75</xdr:row>
      <xdr:rowOff>8437</xdr:rowOff>
    </xdr:to>
    <xdr:sp macro="" textlink="">
      <xdr:nvSpPr>
        <xdr:cNvPr id="633" name="円/楕円 632"/>
        <xdr:cNvSpPr/>
      </xdr:nvSpPr>
      <xdr:spPr>
        <a:xfrm>
          <a:off x="14541500" y="127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171014</xdr:rowOff>
    </xdr:from>
    <xdr:ext cx="534377" cy="259045"/>
    <xdr:sp macro="" textlink="">
      <xdr:nvSpPr>
        <xdr:cNvPr id="634" name="テキスト ボックス 633"/>
        <xdr:cNvSpPr txBox="1"/>
      </xdr:nvSpPr>
      <xdr:spPr>
        <a:xfrm>
          <a:off x="14325111" y="128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91611</xdr:rowOff>
    </xdr:from>
    <xdr:to>
      <xdr:col>20</xdr:col>
      <xdr:colOff>9525</xdr:colOff>
      <xdr:row>75</xdr:row>
      <xdr:rowOff>21761</xdr:rowOff>
    </xdr:to>
    <xdr:sp macro="" textlink="">
      <xdr:nvSpPr>
        <xdr:cNvPr id="635" name="円/楕円 634"/>
        <xdr:cNvSpPr/>
      </xdr:nvSpPr>
      <xdr:spPr>
        <a:xfrm>
          <a:off x="13652500" y="12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12888</xdr:rowOff>
    </xdr:from>
    <xdr:ext cx="534377" cy="259045"/>
    <xdr:sp macro="" textlink="">
      <xdr:nvSpPr>
        <xdr:cNvPr id="636" name="テキスト ボックス 635"/>
        <xdr:cNvSpPr txBox="1"/>
      </xdr:nvSpPr>
      <xdr:spPr>
        <a:xfrm>
          <a:off x="13436111" y="128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75739</xdr:rowOff>
    </xdr:from>
    <xdr:to>
      <xdr:col>18</xdr:col>
      <xdr:colOff>492125</xdr:colOff>
      <xdr:row>75</xdr:row>
      <xdr:rowOff>5889</xdr:rowOff>
    </xdr:to>
    <xdr:sp macro="" textlink="">
      <xdr:nvSpPr>
        <xdr:cNvPr id="637" name="円/楕円 636"/>
        <xdr:cNvSpPr/>
      </xdr:nvSpPr>
      <xdr:spPr>
        <a:xfrm>
          <a:off x="12763500" y="127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168466</xdr:rowOff>
    </xdr:from>
    <xdr:ext cx="534377" cy="259045"/>
    <xdr:sp macro="" textlink="">
      <xdr:nvSpPr>
        <xdr:cNvPr id="638" name="テキスト ボックス 637"/>
        <xdr:cNvSpPr txBox="1"/>
      </xdr:nvSpPr>
      <xdr:spPr>
        <a:xfrm>
          <a:off x="12547111" y="128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108655</xdr:rowOff>
    </xdr:from>
    <xdr:to>
      <xdr:col>23</xdr:col>
      <xdr:colOff>517525</xdr:colOff>
      <xdr:row>96</xdr:row>
      <xdr:rowOff>131242</xdr:rowOff>
    </xdr:to>
    <xdr:cxnSp macro="">
      <xdr:nvCxnSpPr>
        <xdr:cNvPr id="665" name="直線コネクタ 664"/>
        <xdr:cNvCxnSpPr/>
      </xdr:nvCxnSpPr>
      <xdr:spPr>
        <a:xfrm flipV="1">
          <a:off x="15481300" y="16396405"/>
          <a:ext cx="838200" cy="1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60559</xdr:rowOff>
    </xdr:from>
    <xdr:to>
      <xdr:col>22</xdr:col>
      <xdr:colOff>365125</xdr:colOff>
      <xdr:row>96</xdr:row>
      <xdr:rowOff>131242</xdr:rowOff>
    </xdr:to>
    <xdr:cxnSp macro="">
      <xdr:nvCxnSpPr>
        <xdr:cNvPr id="668" name="直線コネクタ 667"/>
        <xdr:cNvCxnSpPr/>
      </xdr:nvCxnSpPr>
      <xdr:spPr>
        <a:xfrm>
          <a:off x="14592300" y="16519759"/>
          <a:ext cx="889000" cy="7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92655</xdr:rowOff>
    </xdr:from>
    <xdr:to>
      <xdr:col>21</xdr:col>
      <xdr:colOff>161925</xdr:colOff>
      <xdr:row>96</xdr:row>
      <xdr:rowOff>60559</xdr:rowOff>
    </xdr:to>
    <xdr:cxnSp macro="">
      <xdr:nvCxnSpPr>
        <xdr:cNvPr id="671" name="直線コネクタ 670"/>
        <xdr:cNvCxnSpPr/>
      </xdr:nvCxnSpPr>
      <xdr:spPr>
        <a:xfrm>
          <a:off x="13703300" y="16380405"/>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133118</xdr:rowOff>
    </xdr:from>
    <xdr:ext cx="469744" cy="259045"/>
    <xdr:sp macro="" textlink="">
      <xdr:nvSpPr>
        <xdr:cNvPr id="673" name="テキスト ボックス 672"/>
        <xdr:cNvSpPr txBox="1"/>
      </xdr:nvSpPr>
      <xdr:spPr>
        <a:xfrm>
          <a:off x="14357427"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92655</xdr:rowOff>
    </xdr:from>
    <xdr:to>
      <xdr:col>19</xdr:col>
      <xdr:colOff>644525</xdr:colOff>
      <xdr:row>95</xdr:row>
      <xdr:rowOff>155702</xdr:rowOff>
    </xdr:to>
    <xdr:cxnSp macro="">
      <xdr:nvCxnSpPr>
        <xdr:cNvPr id="674" name="直線コネクタ 673"/>
        <xdr:cNvCxnSpPr/>
      </xdr:nvCxnSpPr>
      <xdr:spPr>
        <a:xfrm flipV="1">
          <a:off x="12814300" y="16380405"/>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78" name="テキスト ボックス 677"/>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57855</xdr:rowOff>
    </xdr:from>
    <xdr:to>
      <xdr:col>23</xdr:col>
      <xdr:colOff>568325</xdr:colOff>
      <xdr:row>95</xdr:row>
      <xdr:rowOff>159455</xdr:rowOff>
    </xdr:to>
    <xdr:sp macro="" textlink="">
      <xdr:nvSpPr>
        <xdr:cNvPr id="684" name="円/楕円 683"/>
        <xdr:cNvSpPr/>
      </xdr:nvSpPr>
      <xdr:spPr>
        <a:xfrm>
          <a:off x="16268700" y="163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80732</xdr:rowOff>
    </xdr:from>
    <xdr:ext cx="534377" cy="259045"/>
    <xdr:sp macro="" textlink="">
      <xdr:nvSpPr>
        <xdr:cNvPr id="685" name="積立金該当値テキスト"/>
        <xdr:cNvSpPr txBox="1"/>
      </xdr:nvSpPr>
      <xdr:spPr>
        <a:xfrm>
          <a:off x="16370300" y="161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80442</xdr:rowOff>
    </xdr:from>
    <xdr:to>
      <xdr:col>22</xdr:col>
      <xdr:colOff>415925</xdr:colOff>
      <xdr:row>97</xdr:row>
      <xdr:rowOff>10592</xdr:rowOff>
    </xdr:to>
    <xdr:sp macro="" textlink="">
      <xdr:nvSpPr>
        <xdr:cNvPr id="686" name="円/楕円 685"/>
        <xdr:cNvSpPr/>
      </xdr:nvSpPr>
      <xdr:spPr>
        <a:xfrm>
          <a:off x="15430500" y="165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27119</xdr:rowOff>
    </xdr:from>
    <xdr:ext cx="469744" cy="259045"/>
    <xdr:sp macro="" textlink="">
      <xdr:nvSpPr>
        <xdr:cNvPr id="687" name="テキスト ボックス 686"/>
        <xdr:cNvSpPr txBox="1"/>
      </xdr:nvSpPr>
      <xdr:spPr>
        <a:xfrm>
          <a:off x="15246427" y="163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9759</xdr:rowOff>
    </xdr:from>
    <xdr:to>
      <xdr:col>21</xdr:col>
      <xdr:colOff>212725</xdr:colOff>
      <xdr:row>96</xdr:row>
      <xdr:rowOff>111359</xdr:rowOff>
    </xdr:to>
    <xdr:sp macro="" textlink="">
      <xdr:nvSpPr>
        <xdr:cNvPr id="688" name="円/楕円 687"/>
        <xdr:cNvSpPr/>
      </xdr:nvSpPr>
      <xdr:spPr>
        <a:xfrm>
          <a:off x="14541500" y="164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127886</xdr:rowOff>
    </xdr:from>
    <xdr:ext cx="469744" cy="259045"/>
    <xdr:sp macro="" textlink="">
      <xdr:nvSpPr>
        <xdr:cNvPr id="689" name="テキスト ボックス 688"/>
        <xdr:cNvSpPr txBox="1"/>
      </xdr:nvSpPr>
      <xdr:spPr>
        <a:xfrm>
          <a:off x="14357427" y="162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41855</xdr:rowOff>
    </xdr:from>
    <xdr:to>
      <xdr:col>20</xdr:col>
      <xdr:colOff>9525</xdr:colOff>
      <xdr:row>95</xdr:row>
      <xdr:rowOff>143455</xdr:rowOff>
    </xdr:to>
    <xdr:sp macro="" textlink="">
      <xdr:nvSpPr>
        <xdr:cNvPr id="690" name="円/楕円 689"/>
        <xdr:cNvSpPr/>
      </xdr:nvSpPr>
      <xdr:spPr>
        <a:xfrm>
          <a:off x="13652500" y="163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159982</xdr:rowOff>
    </xdr:from>
    <xdr:ext cx="534377" cy="259045"/>
    <xdr:sp macro="" textlink="">
      <xdr:nvSpPr>
        <xdr:cNvPr id="691" name="テキスト ボックス 690"/>
        <xdr:cNvSpPr txBox="1"/>
      </xdr:nvSpPr>
      <xdr:spPr>
        <a:xfrm>
          <a:off x="13436111" y="161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104902</xdr:rowOff>
    </xdr:from>
    <xdr:to>
      <xdr:col>18</xdr:col>
      <xdr:colOff>492125</xdr:colOff>
      <xdr:row>96</xdr:row>
      <xdr:rowOff>35052</xdr:rowOff>
    </xdr:to>
    <xdr:sp macro="" textlink="">
      <xdr:nvSpPr>
        <xdr:cNvPr id="692" name="円/楕円 691"/>
        <xdr:cNvSpPr/>
      </xdr:nvSpPr>
      <xdr:spPr>
        <a:xfrm>
          <a:off x="12763500" y="163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51579</xdr:rowOff>
    </xdr:from>
    <xdr:ext cx="534377" cy="259045"/>
    <xdr:sp macro="" textlink="">
      <xdr:nvSpPr>
        <xdr:cNvPr id="693" name="テキスト ボックス 692"/>
        <xdr:cNvSpPr txBox="1"/>
      </xdr:nvSpPr>
      <xdr:spPr>
        <a:xfrm>
          <a:off x="12547111" y="161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96593</xdr:rowOff>
    </xdr:from>
    <xdr:to>
      <xdr:col>32</xdr:col>
      <xdr:colOff>187325</xdr:colOff>
      <xdr:row>39</xdr:row>
      <xdr:rowOff>98878</xdr:rowOff>
    </xdr:to>
    <xdr:cxnSp macro="">
      <xdr:nvCxnSpPr>
        <xdr:cNvPr id="724" name="直線コネクタ 723"/>
        <xdr:cNvCxnSpPr/>
      </xdr:nvCxnSpPr>
      <xdr:spPr>
        <a:xfrm flipV="1">
          <a:off x="21323300" y="67831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98878</xdr:rowOff>
    </xdr:to>
    <xdr:cxnSp macro="">
      <xdr:nvCxnSpPr>
        <xdr:cNvPr id="727" name="直線コネクタ 726"/>
        <xdr:cNvCxnSpPr/>
      </xdr:nvCxnSpPr>
      <xdr:spPr>
        <a:xfrm>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98878</xdr:rowOff>
    </xdr:to>
    <xdr:cxnSp macro="">
      <xdr:nvCxnSpPr>
        <xdr:cNvPr id="730" name="直線コネクタ 729"/>
        <xdr:cNvCxnSpPr/>
      </xdr:nvCxnSpPr>
      <xdr:spPr>
        <a:xfrm flipV="1">
          <a:off x="19545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97899</xdr:rowOff>
    </xdr:from>
    <xdr:to>
      <xdr:col>28</xdr:col>
      <xdr:colOff>314325</xdr:colOff>
      <xdr:row>39</xdr:row>
      <xdr:rowOff>98878</xdr:rowOff>
    </xdr:to>
    <xdr:cxnSp macro="">
      <xdr:nvCxnSpPr>
        <xdr:cNvPr id="733" name="直線コネクタ 732"/>
        <xdr:cNvCxnSpPr/>
      </xdr:nvCxnSpPr>
      <xdr:spPr>
        <a:xfrm>
          <a:off x="18656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45793</xdr:rowOff>
    </xdr:from>
    <xdr:to>
      <xdr:col>32</xdr:col>
      <xdr:colOff>238125</xdr:colOff>
      <xdr:row>39</xdr:row>
      <xdr:rowOff>147393</xdr:rowOff>
    </xdr:to>
    <xdr:sp macro="" textlink="">
      <xdr:nvSpPr>
        <xdr:cNvPr id="743" name="円/楕円 742"/>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132170</xdr:rowOff>
    </xdr:from>
    <xdr:ext cx="313932" cy="259045"/>
    <xdr:sp macro="" textlink="">
      <xdr:nvSpPr>
        <xdr:cNvPr id="744" name="投資及び出資金該当値テキスト"/>
        <xdr:cNvSpPr txBox="1"/>
      </xdr:nvSpPr>
      <xdr:spPr>
        <a:xfrm>
          <a:off x="22212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47" name="円/楕円 746"/>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48" name="テキスト ボックス 747"/>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47099</xdr:rowOff>
    </xdr:from>
    <xdr:to>
      <xdr:col>27</xdr:col>
      <xdr:colOff>161925</xdr:colOff>
      <xdr:row>39</xdr:row>
      <xdr:rowOff>148699</xdr:rowOff>
    </xdr:to>
    <xdr:sp macro="" textlink="">
      <xdr:nvSpPr>
        <xdr:cNvPr id="751" name="円/楕円 750"/>
        <xdr:cNvSpPr/>
      </xdr:nvSpPr>
      <xdr:spPr>
        <a:xfrm>
          <a:off x="18605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139826</xdr:rowOff>
    </xdr:from>
    <xdr:ext cx="249299" cy="259045"/>
    <xdr:sp macro="" textlink="">
      <xdr:nvSpPr>
        <xdr:cNvPr id="752" name="テキスト ボックス 751"/>
        <xdr:cNvSpPr txBox="1"/>
      </xdr:nvSpPr>
      <xdr:spPr>
        <a:xfrm>
          <a:off x="18531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32389</xdr:rowOff>
    </xdr:from>
    <xdr:to>
      <xdr:col>32</xdr:col>
      <xdr:colOff>187325</xdr:colOff>
      <xdr:row>59</xdr:row>
      <xdr:rowOff>42611</xdr:rowOff>
    </xdr:to>
    <xdr:cxnSp macro="">
      <xdr:nvCxnSpPr>
        <xdr:cNvPr id="783" name="直線コネクタ 782"/>
        <xdr:cNvCxnSpPr/>
      </xdr:nvCxnSpPr>
      <xdr:spPr>
        <a:xfrm>
          <a:off x="21323300" y="10147939"/>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32389</xdr:rowOff>
    </xdr:from>
    <xdr:to>
      <xdr:col>31</xdr:col>
      <xdr:colOff>34925</xdr:colOff>
      <xdr:row>59</xdr:row>
      <xdr:rowOff>73929</xdr:rowOff>
    </xdr:to>
    <xdr:cxnSp macro="">
      <xdr:nvCxnSpPr>
        <xdr:cNvPr id="786" name="直線コネクタ 785"/>
        <xdr:cNvCxnSpPr/>
      </xdr:nvCxnSpPr>
      <xdr:spPr>
        <a:xfrm flipV="1">
          <a:off x="20434300" y="10147939"/>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72393</xdr:rowOff>
    </xdr:from>
    <xdr:to>
      <xdr:col>29</xdr:col>
      <xdr:colOff>517525</xdr:colOff>
      <xdr:row>59</xdr:row>
      <xdr:rowOff>73929</xdr:rowOff>
    </xdr:to>
    <xdr:cxnSp macro="">
      <xdr:nvCxnSpPr>
        <xdr:cNvPr id="789" name="直線コネクタ 788"/>
        <xdr:cNvCxnSpPr/>
      </xdr:nvCxnSpPr>
      <xdr:spPr>
        <a:xfrm>
          <a:off x="19545300" y="10187943"/>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62302</xdr:rowOff>
    </xdr:from>
    <xdr:to>
      <xdr:col>28</xdr:col>
      <xdr:colOff>314325</xdr:colOff>
      <xdr:row>59</xdr:row>
      <xdr:rowOff>72393</xdr:rowOff>
    </xdr:to>
    <xdr:cxnSp macro="">
      <xdr:nvCxnSpPr>
        <xdr:cNvPr id="792" name="直線コネクタ 791"/>
        <xdr:cNvCxnSpPr/>
      </xdr:nvCxnSpPr>
      <xdr:spPr>
        <a:xfrm>
          <a:off x="18656300" y="1017785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163261</xdr:rowOff>
    </xdr:from>
    <xdr:to>
      <xdr:col>32</xdr:col>
      <xdr:colOff>238125</xdr:colOff>
      <xdr:row>59</xdr:row>
      <xdr:rowOff>93411</xdr:rowOff>
    </xdr:to>
    <xdr:sp macro="" textlink="">
      <xdr:nvSpPr>
        <xdr:cNvPr id="802" name="円/楕円 801"/>
        <xdr:cNvSpPr/>
      </xdr:nvSpPr>
      <xdr:spPr>
        <a:xfrm>
          <a:off x="22110700" y="101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78188</xdr:rowOff>
    </xdr:from>
    <xdr:ext cx="469744" cy="259045"/>
    <xdr:sp macro="" textlink="">
      <xdr:nvSpPr>
        <xdr:cNvPr id="803" name="貸付金該当値テキスト"/>
        <xdr:cNvSpPr txBox="1"/>
      </xdr:nvSpPr>
      <xdr:spPr>
        <a:xfrm>
          <a:off x="22212300" y="100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153039</xdr:rowOff>
    </xdr:from>
    <xdr:to>
      <xdr:col>31</xdr:col>
      <xdr:colOff>85725</xdr:colOff>
      <xdr:row>59</xdr:row>
      <xdr:rowOff>83189</xdr:rowOff>
    </xdr:to>
    <xdr:sp macro="" textlink="">
      <xdr:nvSpPr>
        <xdr:cNvPr id="804" name="円/楕円 803"/>
        <xdr:cNvSpPr/>
      </xdr:nvSpPr>
      <xdr:spPr>
        <a:xfrm>
          <a:off x="21272500" y="10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74316</xdr:rowOff>
    </xdr:from>
    <xdr:ext cx="469744" cy="259045"/>
    <xdr:sp macro="" textlink="">
      <xdr:nvSpPr>
        <xdr:cNvPr id="805" name="テキスト ボックス 804"/>
        <xdr:cNvSpPr txBox="1"/>
      </xdr:nvSpPr>
      <xdr:spPr>
        <a:xfrm>
          <a:off x="21088427" y="101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23129</xdr:rowOff>
    </xdr:from>
    <xdr:to>
      <xdr:col>29</xdr:col>
      <xdr:colOff>568325</xdr:colOff>
      <xdr:row>59</xdr:row>
      <xdr:rowOff>124729</xdr:rowOff>
    </xdr:to>
    <xdr:sp macro="" textlink="">
      <xdr:nvSpPr>
        <xdr:cNvPr id="806" name="円/楕円 805"/>
        <xdr:cNvSpPr/>
      </xdr:nvSpPr>
      <xdr:spPr>
        <a:xfrm>
          <a:off x="20383500" y="101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115856</xdr:rowOff>
    </xdr:from>
    <xdr:ext cx="378565" cy="259045"/>
    <xdr:sp macro="" textlink="">
      <xdr:nvSpPr>
        <xdr:cNvPr id="807" name="テキスト ボックス 806"/>
        <xdr:cNvSpPr txBox="1"/>
      </xdr:nvSpPr>
      <xdr:spPr>
        <a:xfrm>
          <a:off x="20245017" y="1023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21593</xdr:rowOff>
    </xdr:from>
    <xdr:to>
      <xdr:col>28</xdr:col>
      <xdr:colOff>365125</xdr:colOff>
      <xdr:row>59</xdr:row>
      <xdr:rowOff>123193</xdr:rowOff>
    </xdr:to>
    <xdr:sp macro="" textlink="">
      <xdr:nvSpPr>
        <xdr:cNvPr id="808" name="円/楕円 807"/>
        <xdr:cNvSpPr/>
      </xdr:nvSpPr>
      <xdr:spPr>
        <a:xfrm>
          <a:off x="19494500" y="101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114320</xdr:rowOff>
    </xdr:from>
    <xdr:ext cx="378565" cy="259045"/>
    <xdr:sp macro="" textlink="">
      <xdr:nvSpPr>
        <xdr:cNvPr id="809" name="テキスト ボックス 808"/>
        <xdr:cNvSpPr txBox="1"/>
      </xdr:nvSpPr>
      <xdr:spPr>
        <a:xfrm>
          <a:off x="19356017" y="1022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11502</xdr:rowOff>
    </xdr:from>
    <xdr:to>
      <xdr:col>27</xdr:col>
      <xdr:colOff>161925</xdr:colOff>
      <xdr:row>59</xdr:row>
      <xdr:rowOff>113102</xdr:rowOff>
    </xdr:to>
    <xdr:sp macro="" textlink="">
      <xdr:nvSpPr>
        <xdr:cNvPr id="810" name="円/楕円 809"/>
        <xdr:cNvSpPr/>
      </xdr:nvSpPr>
      <xdr:spPr>
        <a:xfrm>
          <a:off x="18605500" y="101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104229</xdr:rowOff>
    </xdr:from>
    <xdr:ext cx="469744" cy="259045"/>
    <xdr:sp macro="" textlink="">
      <xdr:nvSpPr>
        <xdr:cNvPr id="811" name="テキスト ボックス 810"/>
        <xdr:cNvSpPr txBox="1"/>
      </xdr:nvSpPr>
      <xdr:spPr>
        <a:xfrm>
          <a:off x="18421427" y="102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41304</xdr:rowOff>
    </xdr:from>
    <xdr:to>
      <xdr:col>32</xdr:col>
      <xdr:colOff>187325</xdr:colOff>
      <xdr:row>72</xdr:row>
      <xdr:rowOff>68997</xdr:rowOff>
    </xdr:to>
    <xdr:cxnSp macro="">
      <xdr:nvCxnSpPr>
        <xdr:cNvPr id="843" name="直線コネクタ 842"/>
        <xdr:cNvCxnSpPr/>
      </xdr:nvCxnSpPr>
      <xdr:spPr>
        <a:xfrm>
          <a:off x="21323300" y="12385704"/>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41304</xdr:rowOff>
    </xdr:from>
    <xdr:to>
      <xdr:col>31</xdr:col>
      <xdr:colOff>34925</xdr:colOff>
      <xdr:row>72</xdr:row>
      <xdr:rowOff>147897</xdr:rowOff>
    </xdr:to>
    <xdr:cxnSp macro="">
      <xdr:nvCxnSpPr>
        <xdr:cNvPr id="846" name="直線コネクタ 845"/>
        <xdr:cNvCxnSpPr/>
      </xdr:nvCxnSpPr>
      <xdr:spPr>
        <a:xfrm flipV="1">
          <a:off x="20434300" y="12385704"/>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147897</xdr:rowOff>
    </xdr:from>
    <xdr:to>
      <xdr:col>29</xdr:col>
      <xdr:colOff>517525</xdr:colOff>
      <xdr:row>73</xdr:row>
      <xdr:rowOff>27915</xdr:rowOff>
    </xdr:to>
    <xdr:cxnSp macro="">
      <xdr:nvCxnSpPr>
        <xdr:cNvPr id="849" name="直線コネクタ 848"/>
        <xdr:cNvCxnSpPr/>
      </xdr:nvCxnSpPr>
      <xdr:spPr>
        <a:xfrm flipV="1">
          <a:off x="19545300" y="12492297"/>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27915</xdr:rowOff>
    </xdr:from>
    <xdr:to>
      <xdr:col>28</xdr:col>
      <xdr:colOff>314325</xdr:colOff>
      <xdr:row>73</xdr:row>
      <xdr:rowOff>144533</xdr:rowOff>
    </xdr:to>
    <xdr:cxnSp macro="">
      <xdr:nvCxnSpPr>
        <xdr:cNvPr id="852" name="直線コネクタ 851"/>
        <xdr:cNvCxnSpPr/>
      </xdr:nvCxnSpPr>
      <xdr:spPr>
        <a:xfrm flipV="1">
          <a:off x="18656300" y="12543765"/>
          <a:ext cx="8890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18197</xdr:rowOff>
    </xdr:from>
    <xdr:to>
      <xdr:col>32</xdr:col>
      <xdr:colOff>238125</xdr:colOff>
      <xdr:row>72</xdr:row>
      <xdr:rowOff>119797</xdr:rowOff>
    </xdr:to>
    <xdr:sp macro="" textlink="">
      <xdr:nvSpPr>
        <xdr:cNvPr id="862" name="円/楕円 861"/>
        <xdr:cNvSpPr/>
      </xdr:nvSpPr>
      <xdr:spPr>
        <a:xfrm>
          <a:off x="22110700" y="12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41074</xdr:rowOff>
    </xdr:from>
    <xdr:ext cx="534377" cy="259045"/>
    <xdr:sp macro="" textlink="">
      <xdr:nvSpPr>
        <xdr:cNvPr id="863" name="繰出金該当値テキスト"/>
        <xdr:cNvSpPr txBox="1"/>
      </xdr:nvSpPr>
      <xdr:spPr>
        <a:xfrm>
          <a:off x="22212300" y="122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57,665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161954</xdr:rowOff>
    </xdr:from>
    <xdr:to>
      <xdr:col>31</xdr:col>
      <xdr:colOff>85725</xdr:colOff>
      <xdr:row>72</xdr:row>
      <xdr:rowOff>92104</xdr:rowOff>
    </xdr:to>
    <xdr:sp macro="" textlink="">
      <xdr:nvSpPr>
        <xdr:cNvPr id="864" name="円/楕円 863"/>
        <xdr:cNvSpPr/>
      </xdr:nvSpPr>
      <xdr:spPr>
        <a:xfrm>
          <a:off x="21272500" y="123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108631</xdr:rowOff>
    </xdr:from>
    <xdr:ext cx="534377" cy="259045"/>
    <xdr:sp macro="" textlink="">
      <xdr:nvSpPr>
        <xdr:cNvPr id="865" name="テキスト ボックス 864"/>
        <xdr:cNvSpPr txBox="1"/>
      </xdr:nvSpPr>
      <xdr:spPr>
        <a:xfrm>
          <a:off x="21056111" y="121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97097</xdr:rowOff>
    </xdr:from>
    <xdr:to>
      <xdr:col>29</xdr:col>
      <xdr:colOff>568325</xdr:colOff>
      <xdr:row>73</xdr:row>
      <xdr:rowOff>27247</xdr:rowOff>
    </xdr:to>
    <xdr:sp macro="" textlink="">
      <xdr:nvSpPr>
        <xdr:cNvPr id="866" name="円/楕円 865"/>
        <xdr:cNvSpPr/>
      </xdr:nvSpPr>
      <xdr:spPr>
        <a:xfrm>
          <a:off x="20383500" y="124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43774</xdr:rowOff>
    </xdr:from>
    <xdr:ext cx="534377" cy="259045"/>
    <xdr:sp macro="" textlink="">
      <xdr:nvSpPr>
        <xdr:cNvPr id="867" name="テキスト ボックス 866"/>
        <xdr:cNvSpPr txBox="1"/>
      </xdr:nvSpPr>
      <xdr:spPr>
        <a:xfrm>
          <a:off x="20167111" y="122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148565</xdr:rowOff>
    </xdr:from>
    <xdr:to>
      <xdr:col>28</xdr:col>
      <xdr:colOff>365125</xdr:colOff>
      <xdr:row>73</xdr:row>
      <xdr:rowOff>78715</xdr:rowOff>
    </xdr:to>
    <xdr:sp macro="" textlink="">
      <xdr:nvSpPr>
        <xdr:cNvPr id="868" name="円/楕円 867"/>
        <xdr:cNvSpPr/>
      </xdr:nvSpPr>
      <xdr:spPr>
        <a:xfrm>
          <a:off x="19494500" y="124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95242</xdr:rowOff>
    </xdr:from>
    <xdr:ext cx="534377" cy="259045"/>
    <xdr:sp macro="" textlink="">
      <xdr:nvSpPr>
        <xdr:cNvPr id="869" name="テキスト ボックス 868"/>
        <xdr:cNvSpPr txBox="1"/>
      </xdr:nvSpPr>
      <xdr:spPr>
        <a:xfrm>
          <a:off x="19278111" y="122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93733</xdr:rowOff>
    </xdr:from>
    <xdr:to>
      <xdr:col>27</xdr:col>
      <xdr:colOff>161925</xdr:colOff>
      <xdr:row>74</xdr:row>
      <xdr:rowOff>23883</xdr:rowOff>
    </xdr:to>
    <xdr:sp macro="" textlink="">
      <xdr:nvSpPr>
        <xdr:cNvPr id="870" name="円/楕円 869"/>
        <xdr:cNvSpPr/>
      </xdr:nvSpPr>
      <xdr:spPr>
        <a:xfrm>
          <a:off x="18605500" y="126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40410</xdr:rowOff>
    </xdr:from>
    <xdr:ext cx="534377" cy="259045"/>
    <xdr:sp macro="" textlink="">
      <xdr:nvSpPr>
        <xdr:cNvPr id="871" name="テキスト ボックス 870"/>
        <xdr:cNvSpPr txBox="1"/>
      </xdr:nvSpPr>
      <xdr:spPr>
        <a:xfrm>
          <a:off x="18389111" y="123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３７１，６６７円で前年度より３，５４９円減額となっている。主な構成項目である扶助費は，平成２５年度から増額傾向にあり，住民一人当たり１０２，８９０円となっている。類似団体内平均値も同様に増額傾向にあるが，比較においては４，６１０円低い額となっている。</a:t>
          </a:r>
        </a:p>
        <a:p>
          <a:r>
            <a:rPr kumimoji="1" lang="ja-JP" altLang="en-US" sz="1300">
              <a:latin typeface="ＭＳ Ｐゴシック"/>
            </a:rPr>
            <a:t>普通建設事業費については，平成２５年度から増額傾向であったが，当年度は小学校校舎等の耐震化事業や水島中央公園再整備事業などを実施したものの，中学校校舎等の耐震化事業や消防緊急指令システム整備事業が完了したことにより前年度より減額となり，住民一人当たりの金額は３４，７２９円となっており，類似団体内平均値より１１，６６６円低い額となっている。前年度までは普通建設事業費のうち，新規整備は類似団体内平均値と比較して低く，更新整備は逆に高くなっており，類似団体と比べ老朽化した施設等が多いと推測していたが，当年度は，更新事業においても平均値より低くなった。これは，再整備事業が端境期だったことによるものであり，当市の公共施設のうち築４０年以上の建物が全体の３７％，築２０年以上が８３％を占めており，今後こうした施設の大規模改修・建替（統廃合含）等に多額の財政需要が見込まれる。</a:t>
          </a:r>
          <a:endParaRPr kumimoji="1" lang="en-US" altLang="ja-JP" sz="1300">
            <a:latin typeface="ＭＳ Ｐゴシック"/>
          </a:endParaRPr>
        </a:p>
        <a:p>
          <a:r>
            <a:rPr kumimoji="1" lang="ja-JP" altLang="en-US" sz="1300">
              <a:latin typeface="ＭＳ Ｐゴシック"/>
            </a:rPr>
            <a:t>積立金については，当年度は決算剰余金の増による財政調整基金積立金の増加や奨学基金積立金が皆増となったことにより，住民一人当たり１１，９２９円で前年度より４，２４４円増額となっている。また，類似団体内平均値と比較して５，５４１円高くなっている。</a:t>
          </a:r>
          <a:endParaRPr kumimoji="1" lang="en-US" altLang="ja-JP" sz="1300">
            <a:latin typeface="ＭＳ Ｐゴシック"/>
          </a:endParaRPr>
        </a:p>
        <a:p>
          <a:r>
            <a:rPr kumimoji="1" lang="ja-JP" altLang="en-US" sz="1300">
              <a:latin typeface="ＭＳ Ｐゴシック"/>
            </a:rPr>
            <a:t>繰出金については，類似団体内平均値より２１，３０２円高い額となっている。当年度は，下水道事業や国民健康保険事業への繰出金は減額となったものの，後期高齢者医療事業，介護保険事業への繰出金は年々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484,174
478,652
355.63
184,695,825
179,951,263
3,850,491
106,502,796
172,814,479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42.6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133169</xdr:rowOff>
    </xdr:from>
    <xdr:to>
      <xdr:col>6</xdr:col>
      <xdr:colOff>511175</xdr:colOff>
      <xdr:row>35</xdr:row>
      <xdr:rowOff>136978</xdr:rowOff>
    </xdr:to>
    <xdr:cxnSp macro="">
      <xdr:nvCxnSpPr>
        <xdr:cNvPr id="63" name="直線コネクタ 62"/>
        <xdr:cNvCxnSpPr/>
      </xdr:nvCxnSpPr>
      <xdr:spPr>
        <a:xfrm>
          <a:off x="3797300" y="5962469"/>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133169</xdr:rowOff>
    </xdr:from>
    <xdr:to>
      <xdr:col>5</xdr:col>
      <xdr:colOff>358775</xdr:colOff>
      <xdr:row>35</xdr:row>
      <xdr:rowOff>43361</xdr:rowOff>
    </xdr:to>
    <xdr:cxnSp macro="">
      <xdr:nvCxnSpPr>
        <xdr:cNvPr id="66" name="直線コネクタ 65"/>
        <xdr:cNvCxnSpPr/>
      </xdr:nvCxnSpPr>
      <xdr:spPr>
        <a:xfrm flipV="1">
          <a:off x="2908300" y="596246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43361</xdr:rowOff>
    </xdr:from>
    <xdr:to>
      <xdr:col>4</xdr:col>
      <xdr:colOff>155575</xdr:colOff>
      <xdr:row>35</xdr:row>
      <xdr:rowOff>89081</xdr:rowOff>
    </xdr:to>
    <xdr:cxnSp macro="">
      <xdr:nvCxnSpPr>
        <xdr:cNvPr id="69" name="直線コネクタ 68"/>
        <xdr:cNvCxnSpPr/>
      </xdr:nvCxnSpPr>
      <xdr:spPr>
        <a:xfrm flipV="1">
          <a:off x="2019300" y="60441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147320</xdr:rowOff>
    </xdr:from>
    <xdr:to>
      <xdr:col>2</xdr:col>
      <xdr:colOff>638175</xdr:colOff>
      <xdr:row>35</xdr:row>
      <xdr:rowOff>89081</xdr:rowOff>
    </xdr:to>
    <xdr:cxnSp macro="">
      <xdr:nvCxnSpPr>
        <xdr:cNvPr id="72" name="直線コネクタ 71"/>
        <xdr:cNvCxnSpPr/>
      </xdr:nvCxnSpPr>
      <xdr:spPr>
        <a:xfrm>
          <a:off x="1130300" y="5976620"/>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86178</xdr:rowOff>
    </xdr:from>
    <xdr:to>
      <xdr:col>6</xdr:col>
      <xdr:colOff>561975</xdr:colOff>
      <xdr:row>36</xdr:row>
      <xdr:rowOff>16328</xdr:rowOff>
    </xdr:to>
    <xdr:sp macro="" textlink="">
      <xdr:nvSpPr>
        <xdr:cNvPr id="82" name="円/楕円 81"/>
        <xdr:cNvSpPr/>
      </xdr:nvSpPr>
      <xdr:spPr>
        <a:xfrm>
          <a:off x="45847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64605</xdr:rowOff>
    </xdr:from>
    <xdr:ext cx="469744" cy="259045"/>
    <xdr:sp macro="" textlink="">
      <xdr:nvSpPr>
        <xdr:cNvPr id="83" name="議会費該当値テキスト"/>
        <xdr:cNvSpPr txBox="1"/>
      </xdr:nvSpPr>
      <xdr:spPr>
        <a:xfrm>
          <a:off x="46863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82369</xdr:rowOff>
    </xdr:from>
    <xdr:to>
      <xdr:col>5</xdr:col>
      <xdr:colOff>409575</xdr:colOff>
      <xdr:row>35</xdr:row>
      <xdr:rowOff>12519</xdr:rowOff>
    </xdr:to>
    <xdr:sp macro="" textlink="">
      <xdr:nvSpPr>
        <xdr:cNvPr id="84" name="円/楕円 83"/>
        <xdr:cNvSpPr/>
      </xdr:nvSpPr>
      <xdr:spPr>
        <a:xfrm>
          <a:off x="37465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3646</xdr:rowOff>
    </xdr:from>
    <xdr:ext cx="469744" cy="259045"/>
    <xdr:sp macro="" textlink="">
      <xdr:nvSpPr>
        <xdr:cNvPr id="85" name="テキスト ボックス 84"/>
        <xdr:cNvSpPr txBox="1"/>
      </xdr:nvSpPr>
      <xdr:spPr>
        <a:xfrm>
          <a:off x="3562427" y="60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164011</xdr:rowOff>
    </xdr:from>
    <xdr:to>
      <xdr:col>4</xdr:col>
      <xdr:colOff>206375</xdr:colOff>
      <xdr:row>35</xdr:row>
      <xdr:rowOff>94161</xdr:rowOff>
    </xdr:to>
    <xdr:sp macro="" textlink="">
      <xdr:nvSpPr>
        <xdr:cNvPr id="86" name="円/楕円 85"/>
        <xdr:cNvSpPr/>
      </xdr:nvSpPr>
      <xdr:spPr>
        <a:xfrm>
          <a:off x="2857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85288</xdr:rowOff>
    </xdr:from>
    <xdr:ext cx="469744" cy="259045"/>
    <xdr:sp macro="" textlink="">
      <xdr:nvSpPr>
        <xdr:cNvPr id="87" name="テキスト ボックス 86"/>
        <xdr:cNvSpPr txBox="1"/>
      </xdr:nvSpPr>
      <xdr:spPr>
        <a:xfrm>
          <a:off x="2673427"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38281</xdr:rowOff>
    </xdr:from>
    <xdr:to>
      <xdr:col>3</xdr:col>
      <xdr:colOff>3175</xdr:colOff>
      <xdr:row>35</xdr:row>
      <xdr:rowOff>139881</xdr:rowOff>
    </xdr:to>
    <xdr:sp macro="" textlink="">
      <xdr:nvSpPr>
        <xdr:cNvPr id="88" name="円/楕円 87"/>
        <xdr:cNvSpPr/>
      </xdr:nvSpPr>
      <xdr:spPr>
        <a:xfrm>
          <a:off x="1968500" y="6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131008</xdr:rowOff>
    </xdr:from>
    <xdr:ext cx="469744" cy="259045"/>
    <xdr:sp macro="" textlink="">
      <xdr:nvSpPr>
        <xdr:cNvPr id="89" name="テキスト ボックス 88"/>
        <xdr:cNvSpPr txBox="1"/>
      </xdr:nvSpPr>
      <xdr:spPr>
        <a:xfrm>
          <a:off x="1784427"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96520</xdr:rowOff>
    </xdr:from>
    <xdr:to>
      <xdr:col>1</xdr:col>
      <xdr:colOff>485775</xdr:colOff>
      <xdr:row>35</xdr:row>
      <xdr:rowOff>26670</xdr:rowOff>
    </xdr:to>
    <xdr:sp macro="" textlink="">
      <xdr:nvSpPr>
        <xdr:cNvPr id="90" name="円/楕円 89"/>
        <xdr:cNvSpPr/>
      </xdr:nvSpPr>
      <xdr:spPr>
        <a:xfrm>
          <a:off x="1079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17797</xdr:rowOff>
    </xdr:from>
    <xdr:ext cx="469744" cy="259045"/>
    <xdr:sp macro="" textlink="">
      <xdr:nvSpPr>
        <xdr:cNvPr id="91" name="テキスト ボックス 90"/>
        <xdr:cNvSpPr txBox="1"/>
      </xdr:nvSpPr>
      <xdr:spPr>
        <a:xfrm>
          <a:off x="89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135977</xdr:rowOff>
    </xdr:from>
    <xdr:to>
      <xdr:col>6</xdr:col>
      <xdr:colOff>511175</xdr:colOff>
      <xdr:row>57</xdr:row>
      <xdr:rowOff>39018</xdr:rowOff>
    </xdr:to>
    <xdr:cxnSp macro="">
      <xdr:nvCxnSpPr>
        <xdr:cNvPr id="123" name="直線コネクタ 122"/>
        <xdr:cNvCxnSpPr/>
      </xdr:nvCxnSpPr>
      <xdr:spPr>
        <a:xfrm flipV="1">
          <a:off x="3797300" y="9737177"/>
          <a:ext cx="8382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39018</xdr:rowOff>
    </xdr:from>
    <xdr:to>
      <xdr:col>5</xdr:col>
      <xdr:colOff>358775</xdr:colOff>
      <xdr:row>57</xdr:row>
      <xdr:rowOff>92772</xdr:rowOff>
    </xdr:to>
    <xdr:cxnSp macro="">
      <xdr:nvCxnSpPr>
        <xdr:cNvPr id="126" name="直線コネクタ 125"/>
        <xdr:cNvCxnSpPr/>
      </xdr:nvCxnSpPr>
      <xdr:spPr>
        <a:xfrm flipV="1">
          <a:off x="2908300" y="9811668"/>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39181</xdr:rowOff>
    </xdr:from>
    <xdr:to>
      <xdr:col>4</xdr:col>
      <xdr:colOff>155575</xdr:colOff>
      <xdr:row>57</xdr:row>
      <xdr:rowOff>92772</xdr:rowOff>
    </xdr:to>
    <xdr:cxnSp macro="">
      <xdr:nvCxnSpPr>
        <xdr:cNvPr id="129" name="直線コネクタ 128"/>
        <xdr:cNvCxnSpPr/>
      </xdr:nvCxnSpPr>
      <xdr:spPr>
        <a:xfrm>
          <a:off x="2019300" y="9811831"/>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101393</xdr:rowOff>
    </xdr:from>
    <xdr:to>
      <xdr:col>2</xdr:col>
      <xdr:colOff>638175</xdr:colOff>
      <xdr:row>57</xdr:row>
      <xdr:rowOff>39181</xdr:rowOff>
    </xdr:to>
    <xdr:cxnSp macro="">
      <xdr:nvCxnSpPr>
        <xdr:cNvPr id="132" name="直線コネクタ 131"/>
        <xdr:cNvCxnSpPr/>
      </xdr:nvCxnSpPr>
      <xdr:spPr>
        <a:xfrm>
          <a:off x="1130300" y="9702593"/>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85177</xdr:rowOff>
    </xdr:from>
    <xdr:to>
      <xdr:col>6</xdr:col>
      <xdr:colOff>561975</xdr:colOff>
      <xdr:row>57</xdr:row>
      <xdr:rowOff>15327</xdr:rowOff>
    </xdr:to>
    <xdr:sp macro="" textlink="">
      <xdr:nvSpPr>
        <xdr:cNvPr id="142" name="円/楕円 141"/>
        <xdr:cNvSpPr/>
      </xdr:nvSpPr>
      <xdr:spPr>
        <a:xfrm>
          <a:off x="4584700" y="96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63604</xdr:rowOff>
    </xdr:from>
    <xdr:ext cx="534377" cy="259045"/>
    <xdr:sp macro="" textlink="">
      <xdr:nvSpPr>
        <xdr:cNvPr id="143" name="総務費該当値テキスト"/>
        <xdr:cNvSpPr txBox="1"/>
      </xdr:nvSpPr>
      <xdr:spPr>
        <a:xfrm>
          <a:off x="4686300" y="96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159668</xdr:rowOff>
    </xdr:from>
    <xdr:to>
      <xdr:col>5</xdr:col>
      <xdr:colOff>409575</xdr:colOff>
      <xdr:row>57</xdr:row>
      <xdr:rowOff>89818</xdr:rowOff>
    </xdr:to>
    <xdr:sp macro="" textlink="">
      <xdr:nvSpPr>
        <xdr:cNvPr id="144" name="円/楕円 143"/>
        <xdr:cNvSpPr/>
      </xdr:nvSpPr>
      <xdr:spPr>
        <a:xfrm>
          <a:off x="3746500" y="97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80945</xdr:rowOff>
    </xdr:from>
    <xdr:ext cx="534377" cy="259045"/>
    <xdr:sp macro="" textlink="">
      <xdr:nvSpPr>
        <xdr:cNvPr id="145" name="テキスト ボックス 144"/>
        <xdr:cNvSpPr txBox="1"/>
      </xdr:nvSpPr>
      <xdr:spPr>
        <a:xfrm>
          <a:off x="3530111" y="98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41972</xdr:rowOff>
    </xdr:from>
    <xdr:to>
      <xdr:col>4</xdr:col>
      <xdr:colOff>206375</xdr:colOff>
      <xdr:row>57</xdr:row>
      <xdr:rowOff>143572</xdr:rowOff>
    </xdr:to>
    <xdr:sp macro="" textlink="">
      <xdr:nvSpPr>
        <xdr:cNvPr id="146" name="円/楕円 145"/>
        <xdr:cNvSpPr/>
      </xdr:nvSpPr>
      <xdr:spPr>
        <a:xfrm>
          <a:off x="2857500" y="98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134699</xdr:rowOff>
    </xdr:from>
    <xdr:ext cx="534377" cy="259045"/>
    <xdr:sp macro="" textlink="">
      <xdr:nvSpPr>
        <xdr:cNvPr id="147" name="テキスト ボックス 146"/>
        <xdr:cNvSpPr txBox="1"/>
      </xdr:nvSpPr>
      <xdr:spPr>
        <a:xfrm>
          <a:off x="2641111" y="990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159831</xdr:rowOff>
    </xdr:from>
    <xdr:to>
      <xdr:col>3</xdr:col>
      <xdr:colOff>3175</xdr:colOff>
      <xdr:row>57</xdr:row>
      <xdr:rowOff>89981</xdr:rowOff>
    </xdr:to>
    <xdr:sp macro="" textlink="">
      <xdr:nvSpPr>
        <xdr:cNvPr id="148" name="円/楕円 147"/>
        <xdr:cNvSpPr/>
      </xdr:nvSpPr>
      <xdr:spPr>
        <a:xfrm>
          <a:off x="1968500" y="97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81108</xdr:rowOff>
    </xdr:from>
    <xdr:ext cx="534377" cy="259045"/>
    <xdr:sp macro="" textlink="">
      <xdr:nvSpPr>
        <xdr:cNvPr id="149" name="テキスト ボックス 148"/>
        <xdr:cNvSpPr txBox="1"/>
      </xdr:nvSpPr>
      <xdr:spPr>
        <a:xfrm>
          <a:off x="1752111" y="9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50593</xdr:rowOff>
    </xdr:from>
    <xdr:to>
      <xdr:col>1</xdr:col>
      <xdr:colOff>485775</xdr:colOff>
      <xdr:row>56</xdr:row>
      <xdr:rowOff>152193</xdr:rowOff>
    </xdr:to>
    <xdr:sp macro="" textlink="">
      <xdr:nvSpPr>
        <xdr:cNvPr id="150" name="円/楕円 149"/>
        <xdr:cNvSpPr/>
      </xdr:nvSpPr>
      <xdr:spPr>
        <a:xfrm>
          <a:off x="1079500" y="96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143320</xdr:rowOff>
    </xdr:from>
    <xdr:ext cx="534377" cy="259045"/>
    <xdr:sp macro="" textlink="">
      <xdr:nvSpPr>
        <xdr:cNvPr id="151" name="テキスト ボックス 150"/>
        <xdr:cNvSpPr txBox="1"/>
      </xdr:nvSpPr>
      <xdr:spPr>
        <a:xfrm>
          <a:off x="863111" y="97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27863</xdr:rowOff>
    </xdr:from>
    <xdr:to>
      <xdr:col>6</xdr:col>
      <xdr:colOff>511175</xdr:colOff>
      <xdr:row>77</xdr:row>
      <xdr:rowOff>99009</xdr:rowOff>
    </xdr:to>
    <xdr:cxnSp macro="">
      <xdr:nvCxnSpPr>
        <xdr:cNvPr id="181" name="直線コネクタ 180"/>
        <xdr:cNvCxnSpPr/>
      </xdr:nvCxnSpPr>
      <xdr:spPr>
        <a:xfrm flipV="1">
          <a:off x="3797300" y="13229513"/>
          <a:ext cx="838200" cy="7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99009</xdr:rowOff>
    </xdr:from>
    <xdr:to>
      <xdr:col>5</xdr:col>
      <xdr:colOff>358775</xdr:colOff>
      <xdr:row>77</xdr:row>
      <xdr:rowOff>121349</xdr:rowOff>
    </xdr:to>
    <xdr:cxnSp macro="">
      <xdr:nvCxnSpPr>
        <xdr:cNvPr id="184" name="直線コネクタ 183"/>
        <xdr:cNvCxnSpPr/>
      </xdr:nvCxnSpPr>
      <xdr:spPr>
        <a:xfrm flipV="1">
          <a:off x="2908300" y="13300659"/>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121349</xdr:rowOff>
    </xdr:from>
    <xdr:to>
      <xdr:col>4</xdr:col>
      <xdr:colOff>155575</xdr:colOff>
      <xdr:row>78</xdr:row>
      <xdr:rowOff>103505</xdr:rowOff>
    </xdr:to>
    <xdr:cxnSp macro="">
      <xdr:nvCxnSpPr>
        <xdr:cNvPr id="187" name="直線コネクタ 186"/>
        <xdr:cNvCxnSpPr/>
      </xdr:nvCxnSpPr>
      <xdr:spPr>
        <a:xfrm flipV="1">
          <a:off x="2019300" y="13322999"/>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103505</xdr:rowOff>
    </xdr:from>
    <xdr:to>
      <xdr:col>2</xdr:col>
      <xdr:colOff>638175</xdr:colOff>
      <xdr:row>78</xdr:row>
      <xdr:rowOff>110922</xdr:rowOff>
    </xdr:to>
    <xdr:cxnSp macro="">
      <xdr:nvCxnSpPr>
        <xdr:cNvPr id="190" name="直線コネクタ 189"/>
        <xdr:cNvCxnSpPr/>
      </xdr:nvCxnSpPr>
      <xdr:spPr>
        <a:xfrm flipV="1">
          <a:off x="1130300" y="13476605"/>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148513</xdr:rowOff>
    </xdr:from>
    <xdr:to>
      <xdr:col>6</xdr:col>
      <xdr:colOff>561975</xdr:colOff>
      <xdr:row>77</xdr:row>
      <xdr:rowOff>78663</xdr:rowOff>
    </xdr:to>
    <xdr:sp macro="" textlink="">
      <xdr:nvSpPr>
        <xdr:cNvPr id="200" name="円/楕円 199"/>
        <xdr:cNvSpPr/>
      </xdr:nvSpPr>
      <xdr:spPr>
        <a:xfrm>
          <a:off x="4584700" y="131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126940</xdr:rowOff>
    </xdr:from>
    <xdr:ext cx="599010" cy="259045"/>
    <xdr:sp macro="" textlink="">
      <xdr:nvSpPr>
        <xdr:cNvPr id="201" name="民生費該当値テキスト"/>
        <xdr:cNvSpPr txBox="1"/>
      </xdr:nvSpPr>
      <xdr:spPr>
        <a:xfrm>
          <a:off x="4686300" y="1315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48209</xdr:rowOff>
    </xdr:from>
    <xdr:to>
      <xdr:col>5</xdr:col>
      <xdr:colOff>409575</xdr:colOff>
      <xdr:row>77</xdr:row>
      <xdr:rowOff>149809</xdr:rowOff>
    </xdr:to>
    <xdr:sp macro="" textlink="">
      <xdr:nvSpPr>
        <xdr:cNvPr id="202" name="円/楕円 201"/>
        <xdr:cNvSpPr/>
      </xdr:nvSpPr>
      <xdr:spPr>
        <a:xfrm>
          <a:off x="3746500" y="132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140936</xdr:rowOff>
    </xdr:from>
    <xdr:ext cx="599010" cy="259045"/>
    <xdr:sp macro="" textlink="">
      <xdr:nvSpPr>
        <xdr:cNvPr id="203" name="テキスト ボックス 202"/>
        <xdr:cNvSpPr txBox="1"/>
      </xdr:nvSpPr>
      <xdr:spPr>
        <a:xfrm>
          <a:off x="3497794" y="1334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70549</xdr:rowOff>
    </xdr:from>
    <xdr:to>
      <xdr:col>4</xdr:col>
      <xdr:colOff>206375</xdr:colOff>
      <xdr:row>78</xdr:row>
      <xdr:rowOff>699</xdr:rowOff>
    </xdr:to>
    <xdr:sp macro="" textlink="">
      <xdr:nvSpPr>
        <xdr:cNvPr id="204" name="円/楕円 203"/>
        <xdr:cNvSpPr/>
      </xdr:nvSpPr>
      <xdr:spPr>
        <a:xfrm>
          <a:off x="2857500" y="132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163276</xdr:rowOff>
    </xdr:from>
    <xdr:ext cx="599010" cy="259045"/>
    <xdr:sp macro="" textlink="">
      <xdr:nvSpPr>
        <xdr:cNvPr id="205" name="テキスト ボックス 204"/>
        <xdr:cNvSpPr txBox="1"/>
      </xdr:nvSpPr>
      <xdr:spPr>
        <a:xfrm>
          <a:off x="2608794" y="1336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52705</xdr:rowOff>
    </xdr:from>
    <xdr:to>
      <xdr:col>3</xdr:col>
      <xdr:colOff>3175</xdr:colOff>
      <xdr:row>78</xdr:row>
      <xdr:rowOff>154305</xdr:rowOff>
    </xdr:to>
    <xdr:sp macro="" textlink="">
      <xdr:nvSpPr>
        <xdr:cNvPr id="206" name="円/楕円 205"/>
        <xdr:cNvSpPr/>
      </xdr:nvSpPr>
      <xdr:spPr>
        <a:xfrm>
          <a:off x="1968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145432</xdr:rowOff>
    </xdr:from>
    <xdr:ext cx="599010" cy="259045"/>
    <xdr:sp macro="" textlink="">
      <xdr:nvSpPr>
        <xdr:cNvPr id="207" name="テキスト ボックス 206"/>
        <xdr:cNvSpPr txBox="1"/>
      </xdr:nvSpPr>
      <xdr:spPr>
        <a:xfrm>
          <a:off x="1719794" y="1351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60122</xdr:rowOff>
    </xdr:from>
    <xdr:to>
      <xdr:col>1</xdr:col>
      <xdr:colOff>485775</xdr:colOff>
      <xdr:row>78</xdr:row>
      <xdr:rowOff>161722</xdr:rowOff>
    </xdr:to>
    <xdr:sp macro="" textlink="">
      <xdr:nvSpPr>
        <xdr:cNvPr id="208" name="円/楕円 207"/>
        <xdr:cNvSpPr/>
      </xdr:nvSpPr>
      <xdr:spPr>
        <a:xfrm>
          <a:off x="1079500" y="134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152849</xdr:rowOff>
    </xdr:from>
    <xdr:ext cx="599010" cy="259045"/>
    <xdr:sp macro="" textlink="">
      <xdr:nvSpPr>
        <xdr:cNvPr id="209" name="テキスト ボックス 208"/>
        <xdr:cNvSpPr txBox="1"/>
      </xdr:nvSpPr>
      <xdr:spPr>
        <a:xfrm>
          <a:off x="830794" y="135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155817</xdr:rowOff>
    </xdr:from>
    <xdr:to>
      <xdr:col>6</xdr:col>
      <xdr:colOff>511175</xdr:colOff>
      <xdr:row>95</xdr:row>
      <xdr:rowOff>162606</xdr:rowOff>
    </xdr:to>
    <xdr:cxnSp macro="">
      <xdr:nvCxnSpPr>
        <xdr:cNvPr id="237" name="直線コネクタ 236"/>
        <xdr:cNvCxnSpPr/>
      </xdr:nvCxnSpPr>
      <xdr:spPr>
        <a:xfrm flipV="1">
          <a:off x="3797300" y="16443567"/>
          <a:ext cx="8382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162606</xdr:rowOff>
    </xdr:from>
    <xdr:to>
      <xdr:col>5</xdr:col>
      <xdr:colOff>358775</xdr:colOff>
      <xdr:row>96</xdr:row>
      <xdr:rowOff>92197</xdr:rowOff>
    </xdr:to>
    <xdr:cxnSp macro="">
      <xdr:nvCxnSpPr>
        <xdr:cNvPr id="240" name="直線コネクタ 239"/>
        <xdr:cNvCxnSpPr/>
      </xdr:nvCxnSpPr>
      <xdr:spPr>
        <a:xfrm flipV="1">
          <a:off x="2908300" y="1645035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88243</xdr:rowOff>
    </xdr:from>
    <xdr:to>
      <xdr:col>4</xdr:col>
      <xdr:colOff>155575</xdr:colOff>
      <xdr:row>96</xdr:row>
      <xdr:rowOff>92197</xdr:rowOff>
    </xdr:to>
    <xdr:cxnSp macro="">
      <xdr:nvCxnSpPr>
        <xdr:cNvPr id="243" name="直線コネクタ 242"/>
        <xdr:cNvCxnSpPr/>
      </xdr:nvCxnSpPr>
      <xdr:spPr>
        <a:xfrm>
          <a:off x="2019300" y="1654744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88243</xdr:rowOff>
    </xdr:from>
    <xdr:to>
      <xdr:col>2</xdr:col>
      <xdr:colOff>638175</xdr:colOff>
      <xdr:row>96</xdr:row>
      <xdr:rowOff>94323</xdr:rowOff>
    </xdr:to>
    <xdr:cxnSp macro="">
      <xdr:nvCxnSpPr>
        <xdr:cNvPr id="246" name="直線コネクタ 245"/>
        <xdr:cNvCxnSpPr/>
      </xdr:nvCxnSpPr>
      <xdr:spPr>
        <a:xfrm flipV="1">
          <a:off x="1130300" y="1654744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105017</xdr:rowOff>
    </xdr:from>
    <xdr:to>
      <xdr:col>6</xdr:col>
      <xdr:colOff>561975</xdr:colOff>
      <xdr:row>96</xdr:row>
      <xdr:rowOff>35167</xdr:rowOff>
    </xdr:to>
    <xdr:sp macro="" textlink="">
      <xdr:nvSpPr>
        <xdr:cNvPr id="256" name="円/楕円 255"/>
        <xdr:cNvSpPr/>
      </xdr:nvSpPr>
      <xdr:spPr>
        <a:xfrm>
          <a:off x="4584700" y="16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127894</xdr:rowOff>
    </xdr:from>
    <xdr:ext cx="534377" cy="259045"/>
    <xdr:sp macro="" textlink="">
      <xdr:nvSpPr>
        <xdr:cNvPr id="257" name="衛生費該当値テキスト"/>
        <xdr:cNvSpPr txBox="1"/>
      </xdr:nvSpPr>
      <xdr:spPr>
        <a:xfrm>
          <a:off x="4686300" y="162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111806</xdr:rowOff>
    </xdr:from>
    <xdr:to>
      <xdr:col>5</xdr:col>
      <xdr:colOff>409575</xdr:colOff>
      <xdr:row>96</xdr:row>
      <xdr:rowOff>41956</xdr:rowOff>
    </xdr:to>
    <xdr:sp macro="" textlink="">
      <xdr:nvSpPr>
        <xdr:cNvPr id="258" name="円/楕円 257"/>
        <xdr:cNvSpPr/>
      </xdr:nvSpPr>
      <xdr:spPr>
        <a:xfrm>
          <a:off x="3746500" y="163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58483</xdr:rowOff>
    </xdr:from>
    <xdr:ext cx="534377" cy="259045"/>
    <xdr:sp macro="" textlink="">
      <xdr:nvSpPr>
        <xdr:cNvPr id="259" name="テキスト ボックス 258"/>
        <xdr:cNvSpPr txBox="1"/>
      </xdr:nvSpPr>
      <xdr:spPr>
        <a:xfrm>
          <a:off x="3530111" y="161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41397</xdr:rowOff>
    </xdr:from>
    <xdr:to>
      <xdr:col>4</xdr:col>
      <xdr:colOff>206375</xdr:colOff>
      <xdr:row>96</xdr:row>
      <xdr:rowOff>142997</xdr:rowOff>
    </xdr:to>
    <xdr:sp macro="" textlink="">
      <xdr:nvSpPr>
        <xdr:cNvPr id="260" name="円/楕円 259"/>
        <xdr:cNvSpPr/>
      </xdr:nvSpPr>
      <xdr:spPr>
        <a:xfrm>
          <a:off x="2857500" y="165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159524</xdr:rowOff>
    </xdr:from>
    <xdr:ext cx="534377" cy="259045"/>
    <xdr:sp macro="" textlink="">
      <xdr:nvSpPr>
        <xdr:cNvPr id="261" name="テキスト ボックス 260"/>
        <xdr:cNvSpPr txBox="1"/>
      </xdr:nvSpPr>
      <xdr:spPr>
        <a:xfrm>
          <a:off x="2641111" y="162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37443</xdr:rowOff>
    </xdr:from>
    <xdr:to>
      <xdr:col>3</xdr:col>
      <xdr:colOff>3175</xdr:colOff>
      <xdr:row>96</xdr:row>
      <xdr:rowOff>139043</xdr:rowOff>
    </xdr:to>
    <xdr:sp macro="" textlink="">
      <xdr:nvSpPr>
        <xdr:cNvPr id="262" name="円/楕円 261"/>
        <xdr:cNvSpPr/>
      </xdr:nvSpPr>
      <xdr:spPr>
        <a:xfrm>
          <a:off x="1968500" y="164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155570</xdr:rowOff>
    </xdr:from>
    <xdr:ext cx="534377" cy="259045"/>
    <xdr:sp macro="" textlink="">
      <xdr:nvSpPr>
        <xdr:cNvPr id="263" name="テキスト ボックス 262"/>
        <xdr:cNvSpPr txBox="1"/>
      </xdr:nvSpPr>
      <xdr:spPr>
        <a:xfrm>
          <a:off x="1752111" y="1627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43523</xdr:rowOff>
    </xdr:from>
    <xdr:to>
      <xdr:col>1</xdr:col>
      <xdr:colOff>485775</xdr:colOff>
      <xdr:row>96</xdr:row>
      <xdr:rowOff>145123</xdr:rowOff>
    </xdr:to>
    <xdr:sp macro="" textlink="">
      <xdr:nvSpPr>
        <xdr:cNvPr id="264" name="円/楕円 263"/>
        <xdr:cNvSpPr/>
      </xdr:nvSpPr>
      <xdr:spPr>
        <a:xfrm>
          <a:off x="1079500" y="165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161650</xdr:rowOff>
    </xdr:from>
    <xdr:ext cx="534377" cy="259045"/>
    <xdr:sp macro="" textlink="">
      <xdr:nvSpPr>
        <xdr:cNvPr id="265" name="テキスト ボックス 264"/>
        <xdr:cNvSpPr txBox="1"/>
      </xdr:nvSpPr>
      <xdr:spPr>
        <a:xfrm>
          <a:off x="863111" y="162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81178</xdr:rowOff>
    </xdr:from>
    <xdr:to>
      <xdr:col>15</xdr:col>
      <xdr:colOff>180975</xdr:colOff>
      <xdr:row>36</xdr:row>
      <xdr:rowOff>101752</xdr:rowOff>
    </xdr:to>
    <xdr:cxnSp macro="">
      <xdr:nvCxnSpPr>
        <xdr:cNvPr id="292" name="直線コネクタ 291"/>
        <xdr:cNvCxnSpPr/>
      </xdr:nvCxnSpPr>
      <xdr:spPr>
        <a:xfrm flipV="1">
          <a:off x="9639300" y="62533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8026</xdr:rowOff>
    </xdr:from>
    <xdr:to>
      <xdr:col>14</xdr:col>
      <xdr:colOff>28575</xdr:colOff>
      <xdr:row>36</xdr:row>
      <xdr:rowOff>101752</xdr:rowOff>
    </xdr:to>
    <xdr:cxnSp macro="">
      <xdr:nvCxnSpPr>
        <xdr:cNvPr id="295" name="直線コネクタ 294"/>
        <xdr:cNvCxnSpPr/>
      </xdr:nvCxnSpPr>
      <xdr:spPr>
        <a:xfrm>
          <a:off x="8750300" y="618022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145186</xdr:rowOff>
    </xdr:from>
    <xdr:to>
      <xdr:col>12</xdr:col>
      <xdr:colOff>511175</xdr:colOff>
      <xdr:row>36</xdr:row>
      <xdr:rowOff>8026</xdr:rowOff>
    </xdr:to>
    <xdr:cxnSp macro="">
      <xdr:nvCxnSpPr>
        <xdr:cNvPr id="298" name="直線コネクタ 297"/>
        <xdr:cNvCxnSpPr/>
      </xdr:nvCxnSpPr>
      <xdr:spPr>
        <a:xfrm>
          <a:off x="7861300" y="61459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36373</xdr:rowOff>
    </xdr:from>
    <xdr:to>
      <xdr:col>11</xdr:col>
      <xdr:colOff>307975</xdr:colOff>
      <xdr:row>35</xdr:row>
      <xdr:rowOff>145186</xdr:rowOff>
    </xdr:to>
    <xdr:cxnSp macro="">
      <xdr:nvCxnSpPr>
        <xdr:cNvPr id="301" name="直線コネクタ 300"/>
        <xdr:cNvCxnSpPr/>
      </xdr:nvCxnSpPr>
      <xdr:spPr>
        <a:xfrm>
          <a:off x="6972300" y="6037123"/>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30378</xdr:rowOff>
    </xdr:from>
    <xdr:to>
      <xdr:col>15</xdr:col>
      <xdr:colOff>231775</xdr:colOff>
      <xdr:row>36</xdr:row>
      <xdr:rowOff>131978</xdr:rowOff>
    </xdr:to>
    <xdr:sp macro="" textlink="">
      <xdr:nvSpPr>
        <xdr:cNvPr id="311" name="円/楕円 310"/>
        <xdr:cNvSpPr/>
      </xdr:nvSpPr>
      <xdr:spPr>
        <a:xfrm>
          <a:off x="10426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53255</xdr:rowOff>
    </xdr:from>
    <xdr:ext cx="378565" cy="259045"/>
    <xdr:sp macro="" textlink="">
      <xdr:nvSpPr>
        <xdr:cNvPr id="312" name="労働費該当値テキスト"/>
        <xdr:cNvSpPr txBox="1"/>
      </xdr:nvSpPr>
      <xdr:spPr>
        <a:xfrm>
          <a:off x="10528300" y="60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50952</xdr:rowOff>
    </xdr:from>
    <xdr:to>
      <xdr:col>14</xdr:col>
      <xdr:colOff>79375</xdr:colOff>
      <xdr:row>36</xdr:row>
      <xdr:rowOff>152552</xdr:rowOff>
    </xdr:to>
    <xdr:sp macro="" textlink="">
      <xdr:nvSpPr>
        <xdr:cNvPr id="313" name="円/楕円 312"/>
        <xdr:cNvSpPr/>
      </xdr:nvSpPr>
      <xdr:spPr>
        <a:xfrm>
          <a:off x="9588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169079</xdr:rowOff>
    </xdr:from>
    <xdr:ext cx="378565" cy="259045"/>
    <xdr:sp macro="" textlink="">
      <xdr:nvSpPr>
        <xdr:cNvPr id="314" name="テキスト ボックス 313"/>
        <xdr:cNvSpPr txBox="1"/>
      </xdr:nvSpPr>
      <xdr:spPr>
        <a:xfrm>
          <a:off x="9450017" y="599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128676</xdr:rowOff>
    </xdr:from>
    <xdr:to>
      <xdr:col>12</xdr:col>
      <xdr:colOff>561975</xdr:colOff>
      <xdr:row>36</xdr:row>
      <xdr:rowOff>58826</xdr:rowOff>
    </xdr:to>
    <xdr:sp macro="" textlink="">
      <xdr:nvSpPr>
        <xdr:cNvPr id="315" name="円/楕円 314"/>
        <xdr:cNvSpPr/>
      </xdr:nvSpPr>
      <xdr:spPr>
        <a:xfrm>
          <a:off x="869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75353</xdr:rowOff>
    </xdr:from>
    <xdr:ext cx="469744" cy="259045"/>
    <xdr:sp macro="" textlink="">
      <xdr:nvSpPr>
        <xdr:cNvPr id="316" name="テキスト ボックス 315"/>
        <xdr:cNvSpPr txBox="1"/>
      </xdr:nvSpPr>
      <xdr:spPr>
        <a:xfrm>
          <a:off x="8515427"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94386</xdr:rowOff>
    </xdr:from>
    <xdr:to>
      <xdr:col>11</xdr:col>
      <xdr:colOff>358775</xdr:colOff>
      <xdr:row>36</xdr:row>
      <xdr:rowOff>24536</xdr:rowOff>
    </xdr:to>
    <xdr:sp macro="" textlink="">
      <xdr:nvSpPr>
        <xdr:cNvPr id="317" name="円/楕円 316"/>
        <xdr:cNvSpPr/>
      </xdr:nvSpPr>
      <xdr:spPr>
        <a:xfrm>
          <a:off x="7810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15663</xdr:rowOff>
    </xdr:from>
    <xdr:ext cx="469744" cy="259045"/>
    <xdr:sp macro="" textlink="">
      <xdr:nvSpPr>
        <xdr:cNvPr id="318" name="テキスト ボックス 317"/>
        <xdr:cNvSpPr txBox="1"/>
      </xdr:nvSpPr>
      <xdr:spPr>
        <a:xfrm>
          <a:off x="7626427"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157023</xdr:rowOff>
    </xdr:from>
    <xdr:to>
      <xdr:col>10</xdr:col>
      <xdr:colOff>155575</xdr:colOff>
      <xdr:row>35</xdr:row>
      <xdr:rowOff>87173</xdr:rowOff>
    </xdr:to>
    <xdr:sp macro="" textlink="">
      <xdr:nvSpPr>
        <xdr:cNvPr id="319" name="円/楕円 318"/>
        <xdr:cNvSpPr/>
      </xdr:nvSpPr>
      <xdr:spPr>
        <a:xfrm>
          <a:off x="6921500" y="59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103700</xdr:rowOff>
    </xdr:from>
    <xdr:ext cx="469744" cy="259045"/>
    <xdr:sp macro="" textlink="">
      <xdr:nvSpPr>
        <xdr:cNvPr id="320" name="テキスト ボックス 319"/>
        <xdr:cNvSpPr txBox="1"/>
      </xdr:nvSpPr>
      <xdr:spPr>
        <a:xfrm>
          <a:off x="6737427" y="57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77216</xdr:rowOff>
    </xdr:from>
    <xdr:to>
      <xdr:col>15</xdr:col>
      <xdr:colOff>180975</xdr:colOff>
      <xdr:row>55</xdr:row>
      <xdr:rowOff>6568</xdr:rowOff>
    </xdr:to>
    <xdr:cxnSp macro="">
      <xdr:nvCxnSpPr>
        <xdr:cNvPr id="351" name="直線コネクタ 350"/>
        <xdr:cNvCxnSpPr/>
      </xdr:nvCxnSpPr>
      <xdr:spPr>
        <a:xfrm flipV="1">
          <a:off x="9639300" y="9335516"/>
          <a:ext cx="838200" cy="10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6568</xdr:rowOff>
    </xdr:from>
    <xdr:to>
      <xdr:col>14</xdr:col>
      <xdr:colOff>28575</xdr:colOff>
      <xdr:row>55</xdr:row>
      <xdr:rowOff>45212</xdr:rowOff>
    </xdr:to>
    <xdr:cxnSp macro="">
      <xdr:nvCxnSpPr>
        <xdr:cNvPr id="354" name="直線コネクタ 353"/>
        <xdr:cNvCxnSpPr/>
      </xdr:nvCxnSpPr>
      <xdr:spPr>
        <a:xfrm flipV="1">
          <a:off x="8750300" y="9436318"/>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45212</xdr:rowOff>
    </xdr:from>
    <xdr:to>
      <xdr:col>12</xdr:col>
      <xdr:colOff>511175</xdr:colOff>
      <xdr:row>55</xdr:row>
      <xdr:rowOff>68290</xdr:rowOff>
    </xdr:to>
    <xdr:cxnSp macro="">
      <xdr:nvCxnSpPr>
        <xdr:cNvPr id="357" name="直線コネクタ 356"/>
        <xdr:cNvCxnSpPr/>
      </xdr:nvCxnSpPr>
      <xdr:spPr>
        <a:xfrm flipV="1">
          <a:off x="7861300" y="9474962"/>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12881</xdr:rowOff>
    </xdr:from>
    <xdr:to>
      <xdr:col>11</xdr:col>
      <xdr:colOff>307975</xdr:colOff>
      <xdr:row>55</xdr:row>
      <xdr:rowOff>68290</xdr:rowOff>
    </xdr:to>
    <xdr:cxnSp macro="">
      <xdr:nvCxnSpPr>
        <xdr:cNvPr id="360" name="直線コネクタ 359"/>
        <xdr:cNvCxnSpPr/>
      </xdr:nvCxnSpPr>
      <xdr:spPr>
        <a:xfrm>
          <a:off x="6972300" y="9442631"/>
          <a:ext cx="8890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26416</xdr:rowOff>
    </xdr:from>
    <xdr:to>
      <xdr:col>15</xdr:col>
      <xdr:colOff>231775</xdr:colOff>
      <xdr:row>54</xdr:row>
      <xdr:rowOff>128016</xdr:rowOff>
    </xdr:to>
    <xdr:sp macro="" textlink="">
      <xdr:nvSpPr>
        <xdr:cNvPr id="370" name="円/楕円 369"/>
        <xdr:cNvSpPr/>
      </xdr:nvSpPr>
      <xdr:spPr>
        <a:xfrm>
          <a:off x="10426700" y="92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49293</xdr:rowOff>
    </xdr:from>
    <xdr:ext cx="469744" cy="259045"/>
    <xdr:sp macro="" textlink="">
      <xdr:nvSpPr>
        <xdr:cNvPr id="371" name="農林水産業費該当値テキスト"/>
        <xdr:cNvSpPr txBox="1"/>
      </xdr:nvSpPr>
      <xdr:spPr>
        <a:xfrm>
          <a:off x="10528300" y="91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127218</xdr:rowOff>
    </xdr:from>
    <xdr:to>
      <xdr:col>14</xdr:col>
      <xdr:colOff>79375</xdr:colOff>
      <xdr:row>55</xdr:row>
      <xdr:rowOff>57368</xdr:rowOff>
    </xdr:to>
    <xdr:sp macro="" textlink="">
      <xdr:nvSpPr>
        <xdr:cNvPr id="372" name="円/楕円 371"/>
        <xdr:cNvSpPr/>
      </xdr:nvSpPr>
      <xdr:spPr>
        <a:xfrm>
          <a:off x="9588500" y="93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73895</xdr:rowOff>
    </xdr:from>
    <xdr:ext cx="469744" cy="259045"/>
    <xdr:sp macro="" textlink="">
      <xdr:nvSpPr>
        <xdr:cNvPr id="373" name="テキスト ボックス 372"/>
        <xdr:cNvSpPr txBox="1"/>
      </xdr:nvSpPr>
      <xdr:spPr>
        <a:xfrm>
          <a:off x="9404427" y="916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165862</xdr:rowOff>
    </xdr:from>
    <xdr:to>
      <xdr:col>12</xdr:col>
      <xdr:colOff>561975</xdr:colOff>
      <xdr:row>55</xdr:row>
      <xdr:rowOff>96012</xdr:rowOff>
    </xdr:to>
    <xdr:sp macro="" textlink="">
      <xdr:nvSpPr>
        <xdr:cNvPr id="374" name="円/楕円 373"/>
        <xdr:cNvSpPr/>
      </xdr:nvSpPr>
      <xdr:spPr>
        <a:xfrm>
          <a:off x="8699500" y="94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112539</xdr:rowOff>
    </xdr:from>
    <xdr:ext cx="469744" cy="259045"/>
    <xdr:sp macro="" textlink="">
      <xdr:nvSpPr>
        <xdr:cNvPr id="375" name="テキスト ボックス 374"/>
        <xdr:cNvSpPr txBox="1"/>
      </xdr:nvSpPr>
      <xdr:spPr>
        <a:xfrm>
          <a:off x="8515427" y="919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17490</xdr:rowOff>
    </xdr:from>
    <xdr:to>
      <xdr:col>11</xdr:col>
      <xdr:colOff>358775</xdr:colOff>
      <xdr:row>55</xdr:row>
      <xdr:rowOff>119090</xdr:rowOff>
    </xdr:to>
    <xdr:sp macro="" textlink="">
      <xdr:nvSpPr>
        <xdr:cNvPr id="376" name="円/楕円 375"/>
        <xdr:cNvSpPr/>
      </xdr:nvSpPr>
      <xdr:spPr>
        <a:xfrm>
          <a:off x="7810500" y="94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135617</xdr:rowOff>
    </xdr:from>
    <xdr:ext cx="469744" cy="259045"/>
    <xdr:sp macro="" textlink="">
      <xdr:nvSpPr>
        <xdr:cNvPr id="377" name="テキスト ボックス 376"/>
        <xdr:cNvSpPr txBox="1"/>
      </xdr:nvSpPr>
      <xdr:spPr>
        <a:xfrm>
          <a:off x="7626427" y="92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133531</xdr:rowOff>
    </xdr:from>
    <xdr:to>
      <xdr:col>10</xdr:col>
      <xdr:colOff>155575</xdr:colOff>
      <xdr:row>55</xdr:row>
      <xdr:rowOff>63681</xdr:rowOff>
    </xdr:to>
    <xdr:sp macro="" textlink="">
      <xdr:nvSpPr>
        <xdr:cNvPr id="378" name="円/楕円 377"/>
        <xdr:cNvSpPr/>
      </xdr:nvSpPr>
      <xdr:spPr>
        <a:xfrm>
          <a:off x="6921500" y="93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80208</xdr:rowOff>
    </xdr:from>
    <xdr:ext cx="469744" cy="259045"/>
    <xdr:sp macro="" textlink="">
      <xdr:nvSpPr>
        <xdr:cNvPr id="379" name="テキスト ボックス 378"/>
        <xdr:cNvSpPr txBox="1"/>
      </xdr:nvSpPr>
      <xdr:spPr>
        <a:xfrm>
          <a:off x="6737427" y="916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5420</xdr:rowOff>
    </xdr:from>
    <xdr:to>
      <xdr:col>15</xdr:col>
      <xdr:colOff>180975</xdr:colOff>
      <xdr:row>78</xdr:row>
      <xdr:rowOff>61199</xdr:rowOff>
    </xdr:to>
    <xdr:cxnSp macro="">
      <xdr:nvCxnSpPr>
        <xdr:cNvPr id="406" name="直線コネクタ 405"/>
        <xdr:cNvCxnSpPr/>
      </xdr:nvCxnSpPr>
      <xdr:spPr>
        <a:xfrm>
          <a:off x="9639300" y="13378520"/>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5420</xdr:rowOff>
    </xdr:from>
    <xdr:to>
      <xdr:col>14</xdr:col>
      <xdr:colOff>28575</xdr:colOff>
      <xdr:row>78</xdr:row>
      <xdr:rowOff>59461</xdr:rowOff>
    </xdr:to>
    <xdr:cxnSp macro="">
      <xdr:nvCxnSpPr>
        <xdr:cNvPr id="409" name="直線コネクタ 408"/>
        <xdr:cNvCxnSpPr/>
      </xdr:nvCxnSpPr>
      <xdr:spPr>
        <a:xfrm flipV="1">
          <a:off x="8750300" y="13378520"/>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50135</xdr:rowOff>
    </xdr:from>
    <xdr:to>
      <xdr:col>12</xdr:col>
      <xdr:colOff>511175</xdr:colOff>
      <xdr:row>78</xdr:row>
      <xdr:rowOff>59461</xdr:rowOff>
    </xdr:to>
    <xdr:cxnSp macro="">
      <xdr:nvCxnSpPr>
        <xdr:cNvPr id="412" name="直線コネクタ 411"/>
        <xdr:cNvCxnSpPr/>
      </xdr:nvCxnSpPr>
      <xdr:spPr>
        <a:xfrm>
          <a:off x="7861300" y="13423235"/>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46774</xdr:rowOff>
    </xdr:from>
    <xdr:to>
      <xdr:col>11</xdr:col>
      <xdr:colOff>307975</xdr:colOff>
      <xdr:row>78</xdr:row>
      <xdr:rowOff>50135</xdr:rowOff>
    </xdr:to>
    <xdr:cxnSp macro="">
      <xdr:nvCxnSpPr>
        <xdr:cNvPr id="415" name="直線コネクタ 414"/>
        <xdr:cNvCxnSpPr/>
      </xdr:nvCxnSpPr>
      <xdr:spPr>
        <a:xfrm>
          <a:off x="6972300" y="13419874"/>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10399</xdr:rowOff>
    </xdr:from>
    <xdr:to>
      <xdr:col>15</xdr:col>
      <xdr:colOff>231775</xdr:colOff>
      <xdr:row>78</xdr:row>
      <xdr:rowOff>111999</xdr:rowOff>
    </xdr:to>
    <xdr:sp macro="" textlink="">
      <xdr:nvSpPr>
        <xdr:cNvPr id="425" name="円/楕円 424"/>
        <xdr:cNvSpPr/>
      </xdr:nvSpPr>
      <xdr:spPr>
        <a:xfrm>
          <a:off x="10426700" y="13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96776</xdr:rowOff>
    </xdr:from>
    <xdr:ext cx="469744" cy="259045"/>
    <xdr:sp macro="" textlink="">
      <xdr:nvSpPr>
        <xdr:cNvPr id="426" name="商工費該当値テキスト"/>
        <xdr:cNvSpPr txBox="1"/>
      </xdr:nvSpPr>
      <xdr:spPr>
        <a:xfrm>
          <a:off x="10528300" y="1329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126070</xdr:rowOff>
    </xdr:from>
    <xdr:to>
      <xdr:col>14</xdr:col>
      <xdr:colOff>79375</xdr:colOff>
      <xdr:row>78</xdr:row>
      <xdr:rowOff>56220</xdr:rowOff>
    </xdr:to>
    <xdr:sp macro="" textlink="">
      <xdr:nvSpPr>
        <xdr:cNvPr id="427" name="円/楕円 426"/>
        <xdr:cNvSpPr/>
      </xdr:nvSpPr>
      <xdr:spPr>
        <a:xfrm>
          <a:off x="9588500" y="133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47347</xdr:rowOff>
    </xdr:from>
    <xdr:ext cx="469744" cy="259045"/>
    <xdr:sp macro="" textlink="">
      <xdr:nvSpPr>
        <xdr:cNvPr id="428" name="テキスト ボックス 427"/>
        <xdr:cNvSpPr txBox="1"/>
      </xdr:nvSpPr>
      <xdr:spPr>
        <a:xfrm>
          <a:off x="9404427" y="1342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8661</xdr:rowOff>
    </xdr:from>
    <xdr:to>
      <xdr:col>12</xdr:col>
      <xdr:colOff>561975</xdr:colOff>
      <xdr:row>78</xdr:row>
      <xdr:rowOff>110261</xdr:rowOff>
    </xdr:to>
    <xdr:sp macro="" textlink="">
      <xdr:nvSpPr>
        <xdr:cNvPr id="429" name="円/楕円 428"/>
        <xdr:cNvSpPr/>
      </xdr:nvSpPr>
      <xdr:spPr>
        <a:xfrm>
          <a:off x="8699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101388</xdr:rowOff>
    </xdr:from>
    <xdr:ext cx="469744" cy="259045"/>
    <xdr:sp macro="" textlink="">
      <xdr:nvSpPr>
        <xdr:cNvPr id="430" name="テキスト ボックス 429"/>
        <xdr:cNvSpPr txBox="1"/>
      </xdr:nvSpPr>
      <xdr:spPr>
        <a:xfrm>
          <a:off x="8515427"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170785</xdr:rowOff>
    </xdr:from>
    <xdr:to>
      <xdr:col>11</xdr:col>
      <xdr:colOff>358775</xdr:colOff>
      <xdr:row>78</xdr:row>
      <xdr:rowOff>100935</xdr:rowOff>
    </xdr:to>
    <xdr:sp macro="" textlink="">
      <xdr:nvSpPr>
        <xdr:cNvPr id="431" name="円/楕円 430"/>
        <xdr:cNvSpPr/>
      </xdr:nvSpPr>
      <xdr:spPr>
        <a:xfrm>
          <a:off x="7810500" y="13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92062</xdr:rowOff>
    </xdr:from>
    <xdr:ext cx="469744" cy="259045"/>
    <xdr:sp macro="" textlink="">
      <xdr:nvSpPr>
        <xdr:cNvPr id="432" name="テキスト ボックス 431"/>
        <xdr:cNvSpPr txBox="1"/>
      </xdr:nvSpPr>
      <xdr:spPr>
        <a:xfrm>
          <a:off x="7626427" y="134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167424</xdr:rowOff>
    </xdr:from>
    <xdr:to>
      <xdr:col>10</xdr:col>
      <xdr:colOff>155575</xdr:colOff>
      <xdr:row>78</xdr:row>
      <xdr:rowOff>97574</xdr:rowOff>
    </xdr:to>
    <xdr:sp macro="" textlink="">
      <xdr:nvSpPr>
        <xdr:cNvPr id="433" name="円/楕円 432"/>
        <xdr:cNvSpPr/>
      </xdr:nvSpPr>
      <xdr:spPr>
        <a:xfrm>
          <a:off x="6921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88701</xdr:rowOff>
    </xdr:from>
    <xdr:ext cx="469744" cy="259045"/>
    <xdr:sp macro="" textlink="">
      <xdr:nvSpPr>
        <xdr:cNvPr id="434" name="テキスト ボックス 433"/>
        <xdr:cNvSpPr txBox="1"/>
      </xdr:nvSpPr>
      <xdr:spPr>
        <a:xfrm>
          <a:off x="6737427" y="1346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89160</xdr:rowOff>
    </xdr:from>
    <xdr:to>
      <xdr:col>15</xdr:col>
      <xdr:colOff>180975</xdr:colOff>
      <xdr:row>95</xdr:row>
      <xdr:rowOff>137091</xdr:rowOff>
    </xdr:to>
    <xdr:cxnSp macro="">
      <xdr:nvCxnSpPr>
        <xdr:cNvPr id="464" name="直線コネクタ 463"/>
        <xdr:cNvCxnSpPr/>
      </xdr:nvCxnSpPr>
      <xdr:spPr>
        <a:xfrm>
          <a:off x="9639300" y="16376910"/>
          <a:ext cx="8382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65615</xdr:rowOff>
    </xdr:from>
    <xdr:to>
      <xdr:col>14</xdr:col>
      <xdr:colOff>28575</xdr:colOff>
      <xdr:row>95</xdr:row>
      <xdr:rowOff>89160</xdr:rowOff>
    </xdr:to>
    <xdr:cxnSp macro="">
      <xdr:nvCxnSpPr>
        <xdr:cNvPr id="467" name="直線コネクタ 466"/>
        <xdr:cNvCxnSpPr/>
      </xdr:nvCxnSpPr>
      <xdr:spPr>
        <a:xfrm>
          <a:off x="8750300" y="16353365"/>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65615</xdr:rowOff>
    </xdr:from>
    <xdr:to>
      <xdr:col>12</xdr:col>
      <xdr:colOff>511175</xdr:colOff>
      <xdr:row>95</xdr:row>
      <xdr:rowOff>109392</xdr:rowOff>
    </xdr:to>
    <xdr:cxnSp macro="">
      <xdr:nvCxnSpPr>
        <xdr:cNvPr id="470" name="直線コネクタ 469"/>
        <xdr:cNvCxnSpPr/>
      </xdr:nvCxnSpPr>
      <xdr:spPr>
        <a:xfrm flipV="1">
          <a:off x="7861300" y="16353365"/>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109392</xdr:rowOff>
    </xdr:from>
    <xdr:to>
      <xdr:col>11</xdr:col>
      <xdr:colOff>307975</xdr:colOff>
      <xdr:row>95</xdr:row>
      <xdr:rowOff>158559</xdr:rowOff>
    </xdr:to>
    <xdr:cxnSp macro="">
      <xdr:nvCxnSpPr>
        <xdr:cNvPr id="473" name="直線コネクタ 472"/>
        <xdr:cNvCxnSpPr/>
      </xdr:nvCxnSpPr>
      <xdr:spPr>
        <a:xfrm flipV="1">
          <a:off x="6972300" y="16397142"/>
          <a:ext cx="8890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86291</xdr:rowOff>
    </xdr:from>
    <xdr:to>
      <xdr:col>15</xdr:col>
      <xdr:colOff>231775</xdr:colOff>
      <xdr:row>96</xdr:row>
      <xdr:rowOff>16441</xdr:rowOff>
    </xdr:to>
    <xdr:sp macro="" textlink="">
      <xdr:nvSpPr>
        <xdr:cNvPr id="483" name="円/楕円 482"/>
        <xdr:cNvSpPr/>
      </xdr:nvSpPr>
      <xdr:spPr>
        <a:xfrm>
          <a:off x="104267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109168</xdr:rowOff>
    </xdr:from>
    <xdr:ext cx="534377" cy="259045"/>
    <xdr:sp macro="" textlink="">
      <xdr:nvSpPr>
        <xdr:cNvPr id="484" name="土木費該当値テキスト"/>
        <xdr:cNvSpPr txBox="1"/>
      </xdr:nvSpPr>
      <xdr:spPr>
        <a:xfrm>
          <a:off x="10528300" y="162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38360</xdr:rowOff>
    </xdr:from>
    <xdr:to>
      <xdr:col>14</xdr:col>
      <xdr:colOff>79375</xdr:colOff>
      <xdr:row>95</xdr:row>
      <xdr:rowOff>139960</xdr:rowOff>
    </xdr:to>
    <xdr:sp macro="" textlink="">
      <xdr:nvSpPr>
        <xdr:cNvPr id="485" name="円/楕円 484"/>
        <xdr:cNvSpPr/>
      </xdr:nvSpPr>
      <xdr:spPr>
        <a:xfrm>
          <a:off x="9588500" y="16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156487</xdr:rowOff>
    </xdr:from>
    <xdr:ext cx="534377" cy="259045"/>
    <xdr:sp macro="" textlink="">
      <xdr:nvSpPr>
        <xdr:cNvPr id="486" name="テキスト ボックス 485"/>
        <xdr:cNvSpPr txBox="1"/>
      </xdr:nvSpPr>
      <xdr:spPr>
        <a:xfrm>
          <a:off x="9372111" y="1610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14815</xdr:rowOff>
    </xdr:from>
    <xdr:to>
      <xdr:col>12</xdr:col>
      <xdr:colOff>561975</xdr:colOff>
      <xdr:row>95</xdr:row>
      <xdr:rowOff>116415</xdr:rowOff>
    </xdr:to>
    <xdr:sp macro="" textlink="">
      <xdr:nvSpPr>
        <xdr:cNvPr id="487" name="円/楕円 486"/>
        <xdr:cNvSpPr/>
      </xdr:nvSpPr>
      <xdr:spPr>
        <a:xfrm>
          <a:off x="8699500" y="163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132942</xdr:rowOff>
    </xdr:from>
    <xdr:ext cx="534377" cy="259045"/>
    <xdr:sp macro="" textlink="">
      <xdr:nvSpPr>
        <xdr:cNvPr id="488" name="テキスト ボックス 487"/>
        <xdr:cNvSpPr txBox="1"/>
      </xdr:nvSpPr>
      <xdr:spPr>
        <a:xfrm>
          <a:off x="8483111" y="160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54,889</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58592</xdr:rowOff>
    </xdr:from>
    <xdr:to>
      <xdr:col>11</xdr:col>
      <xdr:colOff>358775</xdr:colOff>
      <xdr:row>95</xdr:row>
      <xdr:rowOff>160192</xdr:rowOff>
    </xdr:to>
    <xdr:sp macro="" textlink="">
      <xdr:nvSpPr>
        <xdr:cNvPr id="489" name="円/楕円 488"/>
        <xdr:cNvSpPr/>
      </xdr:nvSpPr>
      <xdr:spPr>
        <a:xfrm>
          <a:off x="7810500" y="163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5269</xdr:rowOff>
    </xdr:from>
    <xdr:ext cx="534377" cy="259045"/>
    <xdr:sp macro="" textlink="">
      <xdr:nvSpPr>
        <xdr:cNvPr id="490" name="テキスト ボックス 489"/>
        <xdr:cNvSpPr txBox="1"/>
      </xdr:nvSpPr>
      <xdr:spPr>
        <a:xfrm>
          <a:off x="7594111" y="161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107759</xdr:rowOff>
    </xdr:from>
    <xdr:to>
      <xdr:col>10</xdr:col>
      <xdr:colOff>155575</xdr:colOff>
      <xdr:row>96</xdr:row>
      <xdr:rowOff>37909</xdr:rowOff>
    </xdr:to>
    <xdr:sp macro="" textlink="">
      <xdr:nvSpPr>
        <xdr:cNvPr id="491" name="円/楕円 490"/>
        <xdr:cNvSpPr/>
      </xdr:nvSpPr>
      <xdr:spPr>
        <a:xfrm>
          <a:off x="6921500" y="163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54436</xdr:rowOff>
    </xdr:from>
    <xdr:ext cx="534377" cy="259045"/>
    <xdr:sp macro="" textlink="">
      <xdr:nvSpPr>
        <xdr:cNvPr id="492" name="テキスト ボックス 491"/>
        <xdr:cNvSpPr txBox="1"/>
      </xdr:nvSpPr>
      <xdr:spPr>
        <a:xfrm>
          <a:off x="6705111" y="161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11521</xdr:rowOff>
    </xdr:from>
    <xdr:to>
      <xdr:col>23</xdr:col>
      <xdr:colOff>517525</xdr:colOff>
      <xdr:row>38</xdr:row>
      <xdr:rowOff>124351</xdr:rowOff>
    </xdr:to>
    <xdr:cxnSp macro="">
      <xdr:nvCxnSpPr>
        <xdr:cNvPr id="524" name="直線コネクタ 523"/>
        <xdr:cNvCxnSpPr/>
      </xdr:nvCxnSpPr>
      <xdr:spPr>
        <a:xfrm>
          <a:off x="15481300" y="6183721"/>
          <a:ext cx="838200" cy="4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11521</xdr:rowOff>
    </xdr:from>
    <xdr:to>
      <xdr:col>22</xdr:col>
      <xdr:colOff>365125</xdr:colOff>
      <xdr:row>38</xdr:row>
      <xdr:rowOff>110472</xdr:rowOff>
    </xdr:to>
    <xdr:cxnSp macro="">
      <xdr:nvCxnSpPr>
        <xdr:cNvPr id="527" name="直線コネクタ 526"/>
        <xdr:cNvCxnSpPr/>
      </xdr:nvCxnSpPr>
      <xdr:spPr>
        <a:xfrm flipV="1">
          <a:off x="14592300" y="6183721"/>
          <a:ext cx="889000" cy="4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71283</xdr:rowOff>
    </xdr:from>
    <xdr:to>
      <xdr:col>21</xdr:col>
      <xdr:colOff>161925</xdr:colOff>
      <xdr:row>38</xdr:row>
      <xdr:rowOff>110472</xdr:rowOff>
    </xdr:to>
    <xdr:cxnSp macro="">
      <xdr:nvCxnSpPr>
        <xdr:cNvPr id="530" name="直線コネクタ 529"/>
        <xdr:cNvCxnSpPr/>
      </xdr:nvCxnSpPr>
      <xdr:spPr>
        <a:xfrm>
          <a:off x="13703300" y="65863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120922</xdr:rowOff>
    </xdr:from>
    <xdr:to>
      <xdr:col>19</xdr:col>
      <xdr:colOff>644525</xdr:colOff>
      <xdr:row>38</xdr:row>
      <xdr:rowOff>71283</xdr:rowOff>
    </xdr:to>
    <xdr:cxnSp macro="">
      <xdr:nvCxnSpPr>
        <xdr:cNvPr id="533" name="直線コネクタ 532"/>
        <xdr:cNvCxnSpPr/>
      </xdr:nvCxnSpPr>
      <xdr:spPr>
        <a:xfrm>
          <a:off x="12814300" y="6293122"/>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73551</xdr:rowOff>
    </xdr:from>
    <xdr:to>
      <xdr:col>23</xdr:col>
      <xdr:colOff>568325</xdr:colOff>
      <xdr:row>39</xdr:row>
      <xdr:rowOff>3701</xdr:rowOff>
    </xdr:to>
    <xdr:sp macro="" textlink="">
      <xdr:nvSpPr>
        <xdr:cNvPr id="543" name="円/楕円 542"/>
        <xdr:cNvSpPr/>
      </xdr:nvSpPr>
      <xdr:spPr>
        <a:xfrm>
          <a:off x="162687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159928</xdr:rowOff>
    </xdr:from>
    <xdr:ext cx="469744" cy="259045"/>
    <xdr:sp macro="" textlink="">
      <xdr:nvSpPr>
        <xdr:cNvPr id="544" name="消防費該当値テキスト"/>
        <xdr:cNvSpPr txBox="1"/>
      </xdr:nvSpPr>
      <xdr:spPr>
        <a:xfrm>
          <a:off x="16370300" y="65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132171</xdr:rowOff>
    </xdr:from>
    <xdr:to>
      <xdr:col>22</xdr:col>
      <xdr:colOff>415925</xdr:colOff>
      <xdr:row>36</xdr:row>
      <xdr:rowOff>62321</xdr:rowOff>
    </xdr:to>
    <xdr:sp macro="" textlink="">
      <xdr:nvSpPr>
        <xdr:cNvPr id="545" name="円/楕円 544"/>
        <xdr:cNvSpPr/>
      </xdr:nvSpPr>
      <xdr:spPr>
        <a:xfrm>
          <a:off x="15430500" y="61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53448</xdr:rowOff>
    </xdr:from>
    <xdr:ext cx="534377" cy="259045"/>
    <xdr:sp macro="" textlink="">
      <xdr:nvSpPr>
        <xdr:cNvPr id="546" name="テキスト ボックス 545"/>
        <xdr:cNvSpPr txBox="1"/>
      </xdr:nvSpPr>
      <xdr:spPr>
        <a:xfrm>
          <a:off x="15214111" y="622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59672</xdr:rowOff>
    </xdr:from>
    <xdr:to>
      <xdr:col>21</xdr:col>
      <xdr:colOff>212725</xdr:colOff>
      <xdr:row>38</xdr:row>
      <xdr:rowOff>161272</xdr:rowOff>
    </xdr:to>
    <xdr:sp macro="" textlink="">
      <xdr:nvSpPr>
        <xdr:cNvPr id="547" name="円/楕円 546"/>
        <xdr:cNvSpPr/>
      </xdr:nvSpPr>
      <xdr:spPr>
        <a:xfrm>
          <a:off x="14541500" y="65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152399</xdr:rowOff>
    </xdr:from>
    <xdr:ext cx="469744" cy="259045"/>
    <xdr:sp macro="" textlink="">
      <xdr:nvSpPr>
        <xdr:cNvPr id="548" name="テキスト ボックス 547"/>
        <xdr:cNvSpPr txBox="1"/>
      </xdr:nvSpPr>
      <xdr:spPr>
        <a:xfrm>
          <a:off x="14357427" y="66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20483</xdr:rowOff>
    </xdr:from>
    <xdr:to>
      <xdr:col>20</xdr:col>
      <xdr:colOff>9525</xdr:colOff>
      <xdr:row>38</xdr:row>
      <xdr:rowOff>122083</xdr:rowOff>
    </xdr:to>
    <xdr:sp macro="" textlink="">
      <xdr:nvSpPr>
        <xdr:cNvPr id="549" name="円/楕円 548"/>
        <xdr:cNvSpPr/>
      </xdr:nvSpPr>
      <xdr:spPr>
        <a:xfrm>
          <a:off x="13652500" y="6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113210</xdr:rowOff>
    </xdr:from>
    <xdr:ext cx="469744" cy="259045"/>
    <xdr:sp macro="" textlink="">
      <xdr:nvSpPr>
        <xdr:cNvPr id="550" name="テキスト ボックス 549"/>
        <xdr:cNvSpPr txBox="1"/>
      </xdr:nvSpPr>
      <xdr:spPr>
        <a:xfrm>
          <a:off x="13468427" y="662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70122</xdr:rowOff>
    </xdr:from>
    <xdr:to>
      <xdr:col>18</xdr:col>
      <xdr:colOff>492125</xdr:colOff>
      <xdr:row>37</xdr:row>
      <xdr:rowOff>272</xdr:rowOff>
    </xdr:to>
    <xdr:sp macro="" textlink="">
      <xdr:nvSpPr>
        <xdr:cNvPr id="551" name="円/楕円 550"/>
        <xdr:cNvSpPr/>
      </xdr:nvSpPr>
      <xdr:spPr>
        <a:xfrm>
          <a:off x="12763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162849</xdr:rowOff>
    </xdr:from>
    <xdr:ext cx="534377" cy="259045"/>
    <xdr:sp macro="" textlink="">
      <xdr:nvSpPr>
        <xdr:cNvPr id="552" name="テキスト ボックス 551"/>
        <xdr:cNvSpPr txBox="1"/>
      </xdr:nvSpPr>
      <xdr:spPr>
        <a:xfrm>
          <a:off x="12547111" y="63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120612</xdr:rowOff>
    </xdr:from>
    <xdr:to>
      <xdr:col>23</xdr:col>
      <xdr:colOff>517525</xdr:colOff>
      <xdr:row>56</xdr:row>
      <xdr:rowOff>72034</xdr:rowOff>
    </xdr:to>
    <xdr:cxnSp macro="">
      <xdr:nvCxnSpPr>
        <xdr:cNvPr id="580" name="直線コネクタ 579"/>
        <xdr:cNvCxnSpPr/>
      </xdr:nvCxnSpPr>
      <xdr:spPr>
        <a:xfrm>
          <a:off x="15481300" y="9550362"/>
          <a:ext cx="8382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76767</xdr:rowOff>
    </xdr:from>
    <xdr:to>
      <xdr:col>22</xdr:col>
      <xdr:colOff>365125</xdr:colOff>
      <xdr:row>55</xdr:row>
      <xdr:rowOff>120612</xdr:rowOff>
    </xdr:to>
    <xdr:cxnSp macro="">
      <xdr:nvCxnSpPr>
        <xdr:cNvPr id="583" name="直線コネクタ 582"/>
        <xdr:cNvCxnSpPr/>
      </xdr:nvCxnSpPr>
      <xdr:spPr>
        <a:xfrm>
          <a:off x="14592300" y="9506517"/>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76767</xdr:rowOff>
    </xdr:from>
    <xdr:to>
      <xdr:col>21</xdr:col>
      <xdr:colOff>161925</xdr:colOff>
      <xdr:row>56</xdr:row>
      <xdr:rowOff>46134</xdr:rowOff>
    </xdr:to>
    <xdr:cxnSp macro="">
      <xdr:nvCxnSpPr>
        <xdr:cNvPr id="586" name="直線コネクタ 585"/>
        <xdr:cNvCxnSpPr/>
      </xdr:nvCxnSpPr>
      <xdr:spPr>
        <a:xfrm flipV="1">
          <a:off x="13703300" y="9506517"/>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46134</xdr:rowOff>
    </xdr:from>
    <xdr:to>
      <xdr:col>19</xdr:col>
      <xdr:colOff>644525</xdr:colOff>
      <xdr:row>56</xdr:row>
      <xdr:rowOff>93408</xdr:rowOff>
    </xdr:to>
    <xdr:cxnSp macro="">
      <xdr:nvCxnSpPr>
        <xdr:cNvPr id="589" name="直線コネクタ 588"/>
        <xdr:cNvCxnSpPr/>
      </xdr:nvCxnSpPr>
      <xdr:spPr>
        <a:xfrm flipV="1">
          <a:off x="12814300" y="964733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21234</xdr:rowOff>
    </xdr:from>
    <xdr:to>
      <xdr:col>23</xdr:col>
      <xdr:colOff>568325</xdr:colOff>
      <xdr:row>56</xdr:row>
      <xdr:rowOff>122834</xdr:rowOff>
    </xdr:to>
    <xdr:sp macro="" textlink="">
      <xdr:nvSpPr>
        <xdr:cNvPr id="599" name="円/楕円 598"/>
        <xdr:cNvSpPr/>
      </xdr:nvSpPr>
      <xdr:spPr>
        <a:xfrm>
          <a:off x="162687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171111</xdr:rowOff>
    </xdr:from>
    <xdr:ext cx="534377" cy="259045"/>
    <xdr:sp macro="" textlink="">
      <xdr:nvSpPr>
        <xdr:cNvPr id="600" name="教育費該当値テキスト"/>
        <xdr:cNvSpPr txBox="1"/>
      </xdr:nvSpPr>
      <xdr:spPr>
        <a:xfrm>
          <a:off x="16370300"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69812</xdr:rowOff>
    </xdr:from>
    <xdr:to>
      <xdr:col>22</xdr:col>
      <xdr:colOff>415925</xdr:colOff>
      <xdr:row>55</xdr:row>
      <xdr:rowOff>171412</xdr:rowOff>
    </xdr:to>
    <xdr:sp macro="" textlink="">
      <xdr:nvSpPr>
        <xdr:cNvPr id="601" name="円/楕円 600"/>
        <xdr:cNvSpPr/>
      </xdr:nvSpPr>
      <xdr:spPr>
        <a:xfrm>
          <a:off x="15430500" y="94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16489</xdr:rowOff>
    </xdr:from>
    <xdr:ext cx="534377" cy="259045"/>
    <xdr:sp macro="" textlink="">
      <xdr:nvSpPr>
        <xdr:cNvPr id="602" name="テキスト ボックス 601"/>
        <xdr:cNvSpPr txBox="1"/>
      </xdr:nvSpPr>
      <xdr:spPr>
        <a:xfrm>
          <a:off x="15214111" y="92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25967</xdr:rowOff>
    </xdr:from>
    <xdr:to>
      <xdr:col>21</xdr:col>
      <xdr:colOff>212725</xdr:colOff>
      <xdr:row>55</xdr:row>
      <xdr:rowOff>127567</xdr:rowOff>
    </xdr:to>
    <xdr:sp macro="" textlink="">
      <xdr:nvSpPr>
        <xdr:cNvPr id="603" name="円/楕円 602"/>
        <xdr:cNvSpPr/>
      </xdr:nvSpPr>
      <xdr:spPr>
        <a:xfrm>
          <a:off x="14541500" y="94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144094</xdr:rowOff>
    </xdr:from>
    <xdr:ext cx="534377" cy="259045"/>
    <xdr:sp macro="" textlink="">
      <xdr:nvSpPr>
        <xdr:cNvPr id="604" name="テキスト ボックス 603"/>
        <xdr:cNvSpPr txBox="1"/>
      </xdr:nvSpPr>
      <xdr:spPr>
        <a:xfrm>
          <a:off x="14325111" y="92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166784</xdr:rowOff>
    </xdr:from>
    <xdr:to>
      <xdr:col>20</xdr:col>
      <xdr:colOff>9525</xdr:colOff>
      <xdr:row>56</xdr:row>
      <xdr:rowOff>96934</xdr:rowOff>
    </xdr:to>
    <xdr:sp macro="" textlink="">
      <xdr:nvSpPr>
        <xdr:cNvPr id="605" name="円/楕円 604"/>
        <xdr:cNvSpPr/>
      </xdr:nvSpPr>
      <xdr:spPr>
        <a:xfrm>
          <a:off x="13652500" y="95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113461</xdr:rowOff>
    </xdr:from>
    <xdr:ext cx="534377" cy="259045"/>
    <xdr:sp macro="" textlink="">
      <xdr:nvSpPr>
        <xdr:cNvPr id="606" name="テキスト ボックス 605"/>
        <xdr:cNvSpPr txBox="1"/>
      </xdr:nvSpPr>
      <xdr:spPr>
        <a:xfrm>
          <a:off x="13436111" y="93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42608</xdr:rowOff>
    </xdr:from>
    <xdr:to>
      <xdr:col>18</xdr:col>
      <xdr:colOff>492125</xdr:colOff>
      <xdr:row>56</xdr:row>
      <xdr:rowOff>144208</xdr:rowOff>
    </xdr:to>
    <xdr:sp macro="" textlink="">
      <xdr:nvSpPr>
        <xdr:cNvPr id="607" name="円/楕円 606"/>
        <xdr:cNvSpPr/>
      </xdr:nvSpPr>
      <xdr:spPr>
        <a:xfrm>
          <a:off x="12763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160735</xdr:rowOff>
    </xdr:from>
    <xdr:ext cx="534377" cy="259045"/>
    <xdr:sp macro="" textlink="">
      <xdr:nvSpPr>
        <xdr:cNvPr id="608" name="テキスト ボックス 607"/>
        <xdr:cNvSpPr txBox="1"/>
      </xdr:nvSpPr>
      <xdr:spPr>
        <a:xfrm>
          <a:off x="12547111" y="94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80753</xdr:rowOff>
    </xdr:from>
    <xdr:to>
      <xdr:col>23</xdr:col>
      <xdr:colOff>517525</xdr:colOff>
      <xdr:row>79</xdr:row>
      <xdr:rowOff>85652</xdr:rowOff>
    </xdr:to>
    <xdr:cxnSp macro="">
      <xdr:nvCxnSpPr>
        <xdr:cNvPr id="639" name="直線コネクタ 638"/>
        <xdr:cNvCxnSpPr/>
      </xdr:nvCxnSpPr>
      <xdr:spPr>
        <a:xfrm flipV="1">
          <a:off x="15481300" y="1362530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85652</xdr:rowOff>
    </xdr:from>
    <xdr:to>
      <xdr:col>22</xdr:col>
      <xdr:colOff>365125</xdr:colOff>
      <xdr:row>79</xdr:row>
      <xdr:rowOff>97475</xdr:rowOff>
    </xdr:to>
    <xdr:cxnSp macro="">
      <xdr:nvCxnSpPr>
        <xdr:cNvPr id="642" name="直線コネクタ 641"/>
        <xdr:cNvCxnSpPr/>
      </xdr:nvCxnSpPr>
      <xdr:spPr>
        <a:xfrm flipV="1">
          <a:off x="14592300" y="1363020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93261</xdr:rowOff>
    </xdr:from>
    <xdr:to>
      <xdr:col>21</xdr:col>
      <xdr:colOff>161925</xdr:colOff>
      <xdr:row>79</xdr:row>
      <xdr:rowOff>97475</xdr:rowOff>
    </xdr:to>
    <xdr:cxnSp macro="">
      <xdr:nvCxnSpPr>
        <xdr:cNvPr id="645" name="直線コネクタ 644"/>
        <xdr:cNvCxnSpPr/>
      </xdr:nvCxnSpPr>
      <xdr:spPr>
        <a:xfrm>
          <a:off x="13703300" y="13637811"/>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86534</xdr:rowOff>
    </xdr:from>
    <xdr:to>
      <xdr:col>19</xdr:col>
      <xdr:colOff>644525</xdr:colOff>
      <xdr:row>79</xdr:row>
      <xdr:rowOff>93261</xdr:rowOff>
    </xdr:to>
    <xdr:cxnSp macro="">
      <xdr:nvCxnSpPr>
        <xdr:cNvPr id="648" name="直線コネクタ 647"/>
        <xdr:cNvCxnSpPr/>
      </xdr:nvCxnSpPr>
      <xdr:spPr>
        <a:xfrm>
          <a:off x="12814300" y="13631084"/>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29953</xdr:rowOff>
    </xdr:from>
    <xdr:to>
      <xdr:col>23</xdr:col>
      <xdr:colOff>568325</xdr:colOff>
      <xdr:row>79</xdr:row>
      <xdr:rowOff>131553</xdr:rowOff>
    </xdr:to>
    <xdr:sp macro="" textlink="">
      <xdr:nvSpPr>
        <xdr:cNvPr id="658" name="円/楕円 657"/>
        <xdr:cNvSpPr/>
      </xdr:nvSpPr>
      <xdr:spPr>
        <a:xfrm>
          <a:off x="16268700" y="135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153312</xdr:rowOff>
    </xdr:from>
    <xdr:ext cx="378565" cy="259045"/>
    <xdr:sp macro="" textlink="">
      <xdr:nvSpPr>
        <xdr:cNvPr id="659" name="災害復旧費該当値テキスト"/>
        <xdr:cNvSpPr txBox="1"/>
      </xdr:nvSpPr>
      <xdr:spPr>
        <a:xfrm>
          <a:off x="16370300" y="1352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34852</xdr:rowOff>
    </xdr:from>
    <xdr:to>
      <xdr:col>22</xdr:col>
      <xdr:colOff>415925</xdr:colOff>
      <xdr:row>79</xdr:row>
      <xdr:rowOff>136452</xdr:rowOff>
    </xdr:to>
    <xdr:sp macro="" textlink="">
      <xdr:nvSpPr>
        <xdr:cNvPr id="660" name="円/楕円 659"/>
        <xdr:cNvSpPr/>
      </xdr:nvSpPr>
      <xdr:spPr>
        <a:xfrm>
          <a:off x="15430500" y="13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127579</xdr:rowOff>
    </xdr:from>
    <xdr:ext cx="378565" cy="259045"/>
    <xdr:sp macro="" textlink="">
      <xdr:nvSpPr>
        <xdr:cNvPr id="661" name="テキスト ボックス 660"/>
        <xdr:cNvSpPr txBox="1"/>
      </xdr:nvSpPr>
      <xdr:spPr>
        <a:xfrm>
          <a:off x="15292017" y="13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46675</xdr:rowOff>
    </xdr:from>
    <xdr:to>
      <xdr:col>21</xdr:col>
      <xdr:colOff>212725</xdr:colOff>
      <xdr:row>79</xdr:row>
      <xdr:rowOff>148275</xdr:rowOff>
    </xdr:to>
    <xdr:sp macro="" textlink="">
      <xdr:nvSpPr>
        <xdr:cNvPr id="662" name="円/楕円 661"/>
        <xdr:cNvSpPr/>
      </xdr:nvSpPr>
      <xdr:spPr>
        <a:xfrm>
          <a:off x="14541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139402</xdr:rowOff>
    </xdr:from>
    <xdr:ext cx="313932" cy="259045"/>
    <xdr:sp macro="" textlink="">
      <xdr:nvSpPr>
        <xdr:cNvPr id="663" name="テキスト ボックス 662"/>
        <xdr:cNvSpPr txBox="1"/>
      </xdr:nvSpPr>
      <xdr:spPr>
        <a:xfrm>
          <a:off x="14435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42461</xdr:rowOff>
    </xdr:from>
    <xdr:to>
      <xdr:col>20</xdr:col>
      <xdr:colOff>9525</xdr:colOff>
      <xdr:row>79</xdr:row>
      <xdr:rowOff>144061</xdr:rowOff>
    </xdr:to>
    <xdr:sp macro="" textlink="">
      <xdr:nvSpPr>
        <xdr:cNvPr id="664" name="円/楕円 663"/>
        <xdr:cNvSpPr/>
      </xdr:nvSpPr>
      <xdr:spPr>
        <a:xfrm>
          <a:off x="13652500" y="13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135188</xdr:rowOff>
    </xdr:from>
    <xdr:ext cx="378565" cy="259045"/>
    <xdr:sp macro="" textlink="">
      <xdr:nvSpPr>
        <xdr:cNvPr id="665" name="テキスト ボックス 664"/>
        <xdr:cNvSpPr txBox="1"/>
      </xdr:nvSpPr>
      <xdr:spPr>
        <a:xfrm>
          <a:off x="13514017" y="136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35734</xdr:rowOff>
    </xdr:from>
    <xdr:to>
      <xdr:col>18</xdr:col>
      <xdr:colOff>492125</xdr:colOff>
      <xdr:row>79</xdr:row>
      <xdr:rowOff>137334</xdr:rowOff>
    </xdr:to>
    <xdr:sp macro="" textlink="">
      <xdr:nvSpPr>
        <xdr:cNvPr id="666" name="円/楕円 665"/>
        <xdr:cNvSpPr/>
      </xdr:nvSpPr>
      <xdr:spPr>
        <a:xfrm>
          <a:off x="12763500" y="13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128461</xdr:rowOff>
    </xdr:from>
    <xdr:ext cx="378565" cy="259045"/>
    <xdr:sp macro="" textlink="">
      <xdr:nvSpPr>
        <xdr:cNvPr id="667" name="テキスト ボックス 666"/>
        <xdr:cNvSpPr txBox="1"/>
      </xdr:nvSpPr>
      <xdr:spPr>
        <a:xfrm>
          <a:off x="12625017" y="1367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165108</xdr:rowOff>
    </xdr:from>
    <xdr:to>
      <xdr:col>23</xdr:col>
      <xdr:colOff>517525</xdr:colOff>
      <xdr:row>95</xdr:row>
      <xdr:rowOff>7831</xdr:rowOff>
    </xdr:to>
    <xdr:cxnSp macro="">
      <xdr:nvCxnSpPr>
        <xdr:cNvPr id="699" name="直線コネクタ 698"/>
        <xdr:cNvCxnSpPr/>
      </xdr:nvCxnSpPr>
      <xdr:spPr>
        <a:xfrm flipV="1">
          <a:off x="15481300" y="16281408"/>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128694</xdr:rowOff>
    </xdr:from>
    <xdr:to>
      <xdr:col>22</xdr:col>
      <xdr:colOff>365125</xdr:colOff>
      <xdr:row>95</xdr:row>
      <xdr:rowOff>7831</xdr:rowOff>
    </xdr:to>
    <xdr:cxnSp macro="">
      <xdr:nvCxnSpPr>
        <xdr:cNvPr id="702" name="直線コネクタ 701"/>
        <xdr:cNvCxnSpPr/>
      </xdr:nvCxnSpPr>
      <xdr:spPr>
        <a:xfrm>
          <a:off x="14592300" y="16244994"/>
          <a:ext cx="889000" cy="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128694</xdr:rowOff>
    </xdr:from>
    <xdr:to>
      <xdr:col>21</xdr:col>
      <xdr:colOff>161925</xdr:colOff>
      <xdr:row>94</xdr:row>
      <xdr:rowOff>142019</xdr:rowOff>
    </xdr:to>
    <xdr:cxnSp macro="">
      <xdr:nvCxnSpPr>
        <xdr:cNvPr id="705" name="直線コネクタ 704"/>
        <xdr:cNvCxnSpPr/>
      </xdr:nvCxnSpPr>
      <xdr:spPr>
        <a:xfrm flipV="1">
          <a:off x="13703300" y="16244994"/>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126050</xdr:rowOff>
    </xdr:from>
    <xdr:to>
      <xdr:col>19</xdr:col>
      <xdr:colOff>644525</xdr:colOff>
      <xdr:row>94</xdr:row>
      <xdr:rowOff>142019</xdr:rowOff>
    </xdr:to>
    <xdr:cxnSp macro="">
      <xdr:nvCxnSpPr>
        <xdr:cNvPr id="708" name="直線コネクタ 707"/>
        <xdr:cNvCxnSpPr/>
      </xdr:nvCxnSpPr>
      <xdr:spPr>
        <a:xfrm>
          <a:off x="12814300" y="16242350"/>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114308</xdr:rowOff>
    </xdr:from>
    <xdr:to>
      <xdr:col>23</xdr:col>
      <xdr:colOff>568325</xdr:colOff>
      <xdr:row>95</xdr:row>
      <xdr:rowOff>44458</xdr:rowOff>
    </xdr:to>
    <xdr:sp macro="" textlink="">
      <xdr:nvSpPr>
        <xdr:cNvPr id="718" name="円/楕円 717"/>
        <xdr:cNvSpPr/>
      </xdr:nvSpPr>
      <xdr:spPr>
        <a:xfrm>
          <a:off x="16268700" y="162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92735</xdr:rowOff>
    </xdr:from>
    <xdr:ext cx="534377" cy="259045"/>
    <xdr:sp macro="" textlink="">
      <xdr:nvSpPr>
        <xdr:cNvPr id="719" name="公債費該当値テキスト"/>
        <xdr:cNvSpPr txBox="1"/>
      </xdr:nvSpPr>
      <xdr:spPr>
        <a:xfrm>
          <a:off x="16370300" y="1620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128481</xdr:rowOff>
    </xdr:from>
    <xdr:to>
      <xdr:col>22</xdr:col>
      <xdr:colOff>415925</xdr:colOff>
      <xdr:row>95</xdr:row>
      <xdr:rowOff>58631</xdr:rowOff>
    </xdr:to>
    <xdr:sp macro="" textlink="">
      <xdr:nvSpPr>
        <xdr:cNvPr id="720" name="円/楕円 719"/>
        <xdr:cNvSpPr/>
      </xdr:nvSpPr>
      <xdr:spPr>
        <a:xfrm>
          <a:off x="15430500" y="162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49758</xdr:rowOff>
    </xdr:from>
    <xdr:ext cx="534377" cy="259045"/>
    <xdr:sp macro="" textlink="">
      <xdr:nvSpPr>
        <xdr:cNvPr id="721" name="テキスト ボックス 720"/>
        <xdr:cNvSpPr txBox="1"/>
      </xdr:nvSpPr>
      <xdr:spPr>
        <a:xfrm>
          <a:off x="15214111" y="163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77894</xdr:rowOff>
    </xdr:from>
    <xdr:to>
      <xdr:col>21</xdr:col>
      <xdr:colOff>212725</xdr:colOff>
      <xdr:row>95</xdr:row>
      <xdr:rowOff>8044</xdr:rowOff>
    </xdr:to>
    <xdr:sp macro="" textlink="">
      <xdr:nvSpPr>
        <xdr:cNvPr id="722" name="円/楕円 721"/>
        <xdr:cNvSpPr/>
      </xdr:nvSpPr>
      <xdr:spPr>
        <a:xfrm>
          <a:off x="14541500" y="161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170621</xdr:rowOff>
    </xdr:from>
    <xdr:ext cx="534377" cy="259045"/>
    <xdr:sp macro="" textlink="">
      <xdr:nvSpPr>
        <xdr:cNvPr id="723" name="テキスト ボックス 722"/>
        <xdr:cNvSpPr txBox="1"/>
      </xdr:nvSpPr>
      <xdr:spPr>
        <a:xfrm>
          <a:off x="14325111" y="162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91219</xdr:rowOff>
    </xdr:from>
    <xdr:to>
      <xdr:col>20</xdr:col>
      <xdr:colOff>9525</xdr:colOff>
      <xdr:row>95</xdr:row>
      <xdr:rowOff>21369</xdr:rowOff>
    </xdr:to>
    <xdr:sp macro="" textlink="">
      <xdr:nvSpPr>
        <xdr:cNvPr id="724" name="円/楕円 723"/>
        <xdr:cNvSpPr/>
      </xdr:nvSpPr>
      <xdr:spPr>
        <a:xfrm>
          <a:off x="13652500" y="162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12496</xdr:rowOff>
    </xdr:from>
    <xdr:ext cx="534377" cy="259045"/>
    <xdr:sp macro="" textlink="">
      <xdr:nvSpPr>
        <xdr:cNvPr id="725" name="テキスト ボックス 724"/>
        <xdr:cNvSpPr txBox="1"/>
      </xdr:nvSpPr>
      <xdr:spPr>
        <a:xfrm>
          <a:off x="13436111" y="163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75250</xdr:rowOff>
    </xdr:from>
    <xdr:to>
      <xdr:col>18</xdr:col>
      <xdr:colOff>492125</xdr:colOff>
      <xdr:row>95</xdr:row>
      <xdr:rowOff>5400</xdr:rowOff>
    </xdr:to>
    <xdr:sp macro="" textlink="">
      <xdr:nvSpPr>
        <xdr:cNvPr id="726" name="円/楕円 725"/>
        <xdr:cNvSpPr/>
      </xdr:nvSpPr>
      <xdr:spPr>
        <a:xfrm>
          <a:off x="12763500" y="161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167977</xdr:rowOff>
    </xdr:from>
    <xdr:ext cx="534377" cy="259045"/>
    <xdr:sp macro="" textlink="">
      <xdr:nvSpPr>
        <xdr:cNvPr id="727" name="テキスト ボックス 726"/>
        <xdr:cNvSpPr txBox="1"/>
      </xdr:nvSpPr>
      <xdr:spPr>
        <a:xfrm>
          <a:off x="12547111" y="162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97899</xdr:rowOff>
    </xdr:from>
    <xdr:to>
      <xdr:col>32</xdr:col>
      <xdr:colOff>187325</xdr:colOff>
      <xdr:row>39</xdr:row>
      <xdr:rowOff>97899</xdr:rowOff>
    </xdr:to>
    <xdr:cxnSp macro="">
      <xdr:nvCxnSpPr>
        <xdr:cNvPr id="758" name="直線コネクタ 757"/>
        <xdr:cNvCxnSpPr/>
      </xdr:nvCxnSpPr>
      <xdr:spPr>
        <a:xfrm>
          <a:off x="21323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97899</xdr:rowOff>
    </xdr:from>
    <xdr:to>
      <xdr:col>31</xdr:col>
      <xdr:colOff>34925</xdr:colOff>
      <xdr:row>39</xdr:row>
      <xdr:rowOff>97899</xdr:rowOff>
    </xdr:to>
    <xdr:cxnSp macro="">
      <xdr:nvCxnSpPr>
        <xdr:cNvPr id="761" name="直線コネクタ 760"/>
        <xdr:cNvCxnSpPr/>
      </xdr:nvCxnSpPr>
      <xdr:spPr>
        <a:xfrm>
          <a:off x="20434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26053</xdr:rowOff>
    </xdr:from>
    <xdr:to>
      <xdr:col>29</xdr:col>
      <xdr:colOff>517525</xdr:colOff>
      <xdr:row>39</xdr:row>
      <xdr:rowOff>97899</xdr:rowOff>
    </xdr:to>
    <xdr:cxnSp macro="">
      <xdr:nvCxnSpPr>
        <xdr:cNvPr id="764" name="直線コネクタ 763"/>
        <xdr:cNvCxnSpPr/>
      </xdr:nvCxnSpPr>
      <xdr:spPr>
        <a:xfrm>
          <a:off x="19545300" y="654115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25726</xdr:rowOff>
    </xdr:from>
    <xdr:to>
      <xdr:col>28</xdr:col>
      <xdr:colOff>314325</xdr:colOff>
      <xdr:row>38</xdr:row>
      <xdr:rowOff>26053</xdr:rowOff>
    </xdr:to>
    <xdr:cxnSp macro="">
      <xdr:nvCxnSpPr>
        <xdr:cNvPr id="767" name="直線コネクタ 766"/>
        <xdr:cNvCxnSpPr/>
      </xdr:nvCxnSpPr>
      <xdr:spPr>
        <a:xfrm>
          <a:off x="18656300" y="654082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9" name="テキスト ボックス 768"/>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47099</xdr:rowOff>
    </xdr:from>
    <xdr:to>
      <xdr:col>32</xdr:col>
      <xdr:colOff>238125</xdr:colOff>
      <xdr:row>39</xdr:row>
      <xdr:rowOff>148699</xdr:rowOff>
    </xdr:to>
    <xdr:sp macro="" textlink="">
      <xdr:nvSpPr>
        <xdr:cNvPr id="777" name="円/楕円 776"/>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133476</xdr:rowOff>
    </xdr:from>
    <xdr:ext cx="249299" cy="259045"/>
    <xdr:sp macro="" textlink="">
      <xdr:nvSpPr>
        <xdr:cNvPr id="778" name="諸支出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47099</xdr:rowOff>
    </xdr:from>
    <xdr:to>
      <xdr:col>31</xdr:col>
      <xdr:colOff>85725</xdr:colOff>
      <xdr:row>39</xdr:row>
      <xdr:rowOff>148699</xdr:rowOff>
    </xdr:to>
    <xdr:sp macro="" textlink="">
      <xdr:nvSpPr>
        <xdr:cNvPr id="779" name="円/楕円 778"/>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139826</xdr:rowOff>
    </xdr:from>
    <xdr:ext cx="249299" cy="259045"/>
    <xdr:sp macro="" textlink="">
      <xdr:nvSpPr>
        <xdr:cNvPr id="780" name="テキスト ボックス 779"/>
        <xdr:cNvSpPr txBox="1"/>
      </xdr:nvSpPr>
      <xdr:spPr>
        <a:xfrm>
          <a:off x="21198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47099</xdr:rowOff>
    </xdr:from>
    <xdr:to>
      <xdr:col>29</xdr:col>
      <xdr:colOff>568325</xdr:colOff>
      <xdr:row>39</xdr:row>
      <xdr:rowOff>148699</xdr:rowOff>
    </xdr:to>
    <xdr:sp macro="" textlink="">
      <xdr:nvSpPr>
        <xdr:cNvPr id="781" name="円/楕円 780"/>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139826</xdr:rowOff>
    </xdr:from>
    <xdr:ext cx="249299" cy="259045"/>
    <xdr:sp macro="" textlink="">
      <xdr:nvSpPr>
        <xdr:cNvPr id="782" name="テキスト ボックス 781"/>
        <xdr:cNvSpPr txBox="1"/>
      </xdr:nvSpPr>
      <xdr:spPr>
        <a:xfrm>
          <a:off x="20309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146703</xdr:rowOff>
    </xdr:from>
    <xdr:to>
      <xdr:col>28</xdr:col>
      <xdr:colOff>365125</xdr:colOff>
      <xdr:row>38</xdr:row>
      <xdr:rowOff>76853</xdr:rowOff>
    </xdr:to>
    <xdr:sp macro="" textlink="">
      <xdr:nvSpPr>
        <xdr:cNvPr id="783" name="円/楕円 782"/>
        <xdr:cNvSpPr/>
      </xdr:nvSpPr>
      <xdr:spPr>
        <a:xfrm>
          <a:off x="19494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93380</xdr:rowOff>
    </xdr:from>
    <xdr:ext cx="378565" cy="259045"/>
    <xdr:sp macro="" textlink="">
      <xdr:nvSpPr>
        <xdr:cNvPr id="784" name="テキスト ボックス 783"/>
        <xdr:cNvSpPr txBox="1"/>
      </xdr:nvSpPr>
      <xdr:spPr>
        <a:xfrm>
          <a:off x="19356017" y="626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146377</xdr:rowOff>
    </xdr:from>
    <xdr:to>
      <xdr:col>27</xdr:col>
      <xdr:colOff>161925</xdr:colOff>
      <xdr:row>38</xdr:row>
      <xdr:rowOff>76527</xdr:rowOff>
    </xdr:to>
    <xdr:sp macro="" textlink="">
      <xdr:nvSpPr>
        <xdr:cNvPr id="785" name="円/楕円 784"/>
        <xdr:cNvSpPr/>
      </xdr:nvSpPr>
      <xdr:spPr>
        <a:xfrm>
          <a:off x="18605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67653</xdr:rowOff>
    </xdr:from>
    <xdr:ext cx="378565" cy="259045"/>
    <xdr:sp macro="" textlink="">
      <xdr:nvSpPr>
        <xdr:cNvPr id="786" name="テキスト ボックス 785"/>
        <xdr:cNvSpPr txBox="1"/>
      </xdr:nvSpPr>
      <xdr:spPr>
        <a:xfrm>
          <a:off x="18467017" y="65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民生費は，住民一人当たり１４８，３０６円となっており，前年度より５，６０２円増額している。これは主として，国民健康保険事業特別会計繰出金が減少したものの，年金生活者等支援臨時福祉給付金給付事業，施設型・地域型保育給付事業，生活扶助給付事業及び就労継続支援事業などの扶助費が増加したことによる。なお，類似団体内平均値も同様に年々増額の傾向にあり，比較においては類似団体内平均値より１３，１５６円低い額となっている。</a:t>
          </a:r>
          <a:endParaRPr kumimoji="1" lang="en-US" altLang="ja-JP" sz="1300">
            <a:latin typeface="ＭＳ Ｐゴシック"/>
          </a:endParaRPr>
        </a:p>
        <a:p>
          <a:r>
            <a:rPr kumimoji="1" lang="ja-JP" altLang="en-US" sz="1300">
              <a:latin typeface="ＭＳ Ｐゴシック"/>
            </a:rPr>
            <a:t>消防費については，前年度は消防緊急指令システム整備事業の実施があったため，住民一人当たり１１，６８５円で類似団体内平均値に近い金額だったが，この事業が完了したことにより前年度より減額となり，住民一人当たり８，８９４円となった。</a:t>
          </a:r>
          <a:endParaRPr kumimoji="1" lang="en-US" altLang="ja-JP" sz="1300">
            <a:latin typeface="ＭＳ Ｐゴシック"/>
          </a:endParaRPr>
        </a:p>
        <a:p>
          <a:r>
            <a:rPr kumimoji="1" lang="ja-JP" altLang="en-US" sz="1300">
              <a:latin typeface="ＭＳ Ｐゴシック"/>
            </a:rPr>
            <a:t>教育費については，前年度まで類似団体内平均値を上回っていたが，当年度は住民一人当たり３７，９６０円で類似団体内平均値より２，３１１円低い額となっている。これは，小学校校舎等の耐震化事業を実施したものの中学校校舎等の耐震化事業が完了したことなどにより前年度より減額になったことによ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いる。財政調整基金残高は年々増加し，標準財政規模比も上昇している。実質収支額は，標準財政規模比が１．５１ポイント下がった。これは，歳出が減少したものの，地方税や地方消費税交付金等の歳入の減少が歳出の減少を上回ったことにより，一般会計の実質収支額が減少したことによるものである。今後も行財政改革のさらなる推進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額は，黒字で推移しており，連結実質赤字比率は前年度に比べ１．０５ポイント改善している。これは主として，一般会計の実質収支額が減少したものの，国民健康保険事業特別会計及び介護保険事業特別会計の実質収支額の増加や，児島モーターボート競走事業会計及び水道事業会計の資金剰余額の増加が一般会計の実質収支額の減少を上回ったことによるものである。</a:t>
          </a:r>
        </a:p>
        <a:p>
          <a:r>
            <a:rPr kumimoji="1" lang="ja-JP" altLang="en-US" sz="1400">
              <a:latin typeface="ＭＳ ゴシック" pitchFamily="49" charset="-128"/>
              <a:ea typeface="ＭＳ ゴシック" pitchFamily="49" charset="-128"/>
            </a:rPr>
            <a:t>なお，倉敷市住宅新築資金等貸付特別会計は，赤字で推移しているが，これは，制度上，借受人への貸付利率が市債の借入利率より低いことによる差額や，やむを得ず回収できなかった貸付金の未収金によるものである。今後も引き続き，貸付償還金の適切な回収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184695825</v>
      </c>
      <c r="BO4" s="411"/>
      <c r="BP4" s="411"/>
      <c r="BQ4" s="411"/>
      <c r="BR4" s="411"/>
      <c r="BS4" s="411"/>
      <c r="BT4" s="411"/>
      <c r="BU4" s="412"/>
      <c r="BV4" s="410">
        <v>188173814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5.0999999999999996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179951263</v>
      </c>
      <c r="BO5" s="416"/>
      <c r="BP5" s="416"/>
      <c r="BQ5" s="416"/>
      <c r="BR5" s="416"/>
      <c r="BS5" s="416"/>
      <c r="BT5" s="416"/>
      <c r="BU5" s="417"/>
      <c r="BV5" s="415">
        <v>181593097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88.7</v>
      </c>
      <c r="CU5" s="386"/>
      <c r="CV5" s="386"/>
      <c r="CW5" s="386"/>
      <c r="CX5" s="386"/>
      <c r="CY5" s="386"/>
      <c r="CZ5" s="386"/>
      <c r="DA5" s="387"/>
      <c r="DB5" s="385">
        <v>85.1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4744562</v>
      </c>
      <c r="BO6" s="416"/>
      <c r="BP6" s="416"/>
      <c r="BQ6" s="416"/>
      <c r="BR6" s="416"/>
      <c r="BS6" s="416"/>
      <c r="BT6" s="416"/>
      <c r="BU6" s="417"/>
      <c r="BV6" s="415">
        <v>6580717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94.8</v>
      </c>
      <c r="CU6" s="562"/>
      <c r="CV6" s="562"/>
      <c r="CW6" s="562"/>
      <c r="CX6" s="562"/>
      <c r="CY6" s="562"/>
      <c r="CZ6" s="562"/>
      <c r="DA6" s="563"/>
      <c r="DB6" s="561">
        <v>91.7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894071</v>
      </c>
      <c r="BO7" s="416"/>
      <c r="BP7" s="416"/>
      <c r="BQ7" s="416"/>
      <c r="BR7" s="416"/>
      <c r="BS7" s="416"/>
      <c r="BT7" s="416"/>
      <c r="BU7" s="417"/>
      <c r="BV7" s="415">
        <v>1088856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106502796</v>
      </c>
      <c r="CU7" s="416"/>
      <c r="CV7" s="416"/>
      <c r="CW7" s="416"/>
      <c r="CX7" s="416"/>
      <c r="CY7" s="416"/>
      <c r="CZ7" s="416"/>
      <c r="DA7" s="417"/>
      <c r="DB7" s="415">
        <v>107075821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3850491</v>
      </c>
      <c r="BO8" s="416"/>
      <c r="BP8" s="416"/>
      <c r="BQ8" s="416"/>
      <c r="BR8" s="416"/>
      <c r="BS8" s="416"/>
      <c r="BT8" s="416"/>
      <c r="BU8" s="417"/>
      <c r="BV8" s="415">
        <v>5491861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477118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-1641370</v>
      </c>
      <c r="BO9" s="416"/>
      <c r="BP9" s="416"/>
      <c r="BQ9" s="416"/>
      <c r="BR9" s="416"/>
      <c r="BS9" s="416"/>
      <c r="BT9" s="416"/>
      <c r="BU9" s="417"/>
      <c r="BV9" s="415">
        <v>2828714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13.1</v>
      </c>
      <c r="CU9" s="386"/>
      <c r="CV9" s="386"/>
      <c r="CW9" s="386"/>
      <c r="CX9" s="386"/>
      <c r="CY9" s="386"/>
      <c r="CZ9" s="386"/>
      <c r="DA9" s="387"/>
      <c r="DB9" s="385">
        <v>12.8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475513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3302469</v>
      </c>
      <c r="BO10" s="416"/>
      <c r="BP10" s="416"/>
      <c r="BQ10" s="416"/>
      <c r="BR10" s="416"/>
      <c r="BS10" s="416"/>
      <c r="BT10" s="416"/>
      <c r="BU10" s="417"/>
      <c r="BV10" s="415">
        <v>1905279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v>1125000</v>
      </c>
      <c r="BO11" s="416"/>
      <c r="BP11" s="416"/>
      <c r="BQ11" s="416"/>
      <c r="BR11" s="416"/>
      <c r="BS11" s="416"/>
      <c r="BT11" s="416"/>
      <c r="BU11" s="417"/>
      <c r="BV11" s="415">
        <v>1125000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484174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2720000</v>
      </c>
      <c r="BO12" s="416"/>
      <c r="BP12" s="416"/>
      <c r="BQ12" s="416"/>
      <c r="BR12" s="416"/>
      <c r="BS12" s="416"/>
      <c r="BT12" s="416"/>
      <c r="BU12" s="417"/>
      <c r="BV12" s="415">
        <v>1121000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478652</v>
      </c>
      <c r="S13" s="517"/>
      <c r="T13" s="517"/>
      <c r="U13" s="517"/>
      <c r="V13" s="518"/>
      <c r="W13" s="504" t="s">
        <v>124</v>
      </c>
      <c r="X13" s="428"/>
      <c r="Y13" s="428"/>
      <c r="Z13" s="428"/>
      <c r="AA13" s="428"/>
      <c r="AB13" s="429"/>
      <c r="AC13" s="391">
        <v>4043</v>
      </c>
      <c r="AD13" s="392"/>
      <c r="AE13" s="392"/>
      <c r="AF13" s="392"/>
      <c r="AG13" s="393"/>
      <c r="AH13" s="391">
        <v>4490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66099</v>
      </c>
      <c r="BO13" s="416"/>
      <c r="BP13" s="416"/>
      <c r="BQ13" s="416"/>
      <c r="BR13" s="416"/>
      <c r="BS13" s="416"/>
      <c r="BT13" s="416"/>
      <c r="BU13" s="417"/>
      <c r="BV13" s="415">
        <v>4737993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483970</v>
      </c>
      <c r="S14" s="517"/>
      <c r="T14" s="517"/>
      <c r="U14" s="517"/>
      <c r="V14" s="518"/>
      <c r="W14" s="519"/>
      <c r="X14" s="431"/>
      <c r="Y14" s="431"/>
      <c r="Z14" s="431"/>
      <c r="AA14" s="431"/>
      <c r="AB14" s="432"/>
      <c r="AC14" s="509">
        <v>2</v>
      </c>
      <c r="AD14" s="510"/>
      <c r="AE14" s="510"/>
      <c r="AF14" s="510"/>
      <c r="AG14" s="511"/>
      <c r="AH14" s="509">
        <v>2.2000000000000002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42.6</v>
      </c>
      <c r="CU14" s="488"/>
      <c r="CV14" s="488"/>
      <c r="CW14" s="488"/>
      <c r="CX14" s="488"/>
      <c r="CY14" s="488"/>
      <c r="CZ14" s="488"/>
      <c r="DA14" s="489"/>
      <c r="DB14" s="520">
        <v>49.5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478626</v>
      </c>
      <c r="S15" s="517"/>
      <c r="T15" s="517"/>
      <c r="U15" s="517"/>
      <c r="V15" s="518"/>
      <c r="W15" s="504" t="s">
        <v>131</v>
      </c>
      <c r="X15" s="428"/>
      <c r="Y15" s="428"/>
      <c r="Z15" s="428"/>
      <c r="AA15" s="428"/>
      <c r="AB15" s="429"/>
      <c r="AC15" s="391">
        <v>63775</v>
      </c>
      <c r="AD15" s="392"/>
      <c r="AE15" s="392"/>
      <c r="AF15" s="392"/>
      <c r="AG15" s="393"/>
      <c r="AH15" s="391">
        <v>67462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67454787</v>
      </c>
      <c r="BO15" s="411"/>
      <c r="BP15" s="411"/>
      <c r="BQ15" s="411"/>
      <c r="BR15" s="411"/>
      <c r="BS15" s="411"/>
      <c r="BT15" s="411"/>
      <c r="BU15" s="412"/>
      <c r="BV15" s="410">
        <v>66215650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31.1</v>
      </c>
      <c r="AD16" s="510"/>
      <c r="AE16" s="510"/>
      <c r="AF16" s="510"/>
      <c r="AG16" s="511"/>
      <c r="AH16" s="509">
        <v>32.5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77800123</v>
      </c>
      <c r="BO16" s="416"/>
      <c r="BP16" s="416"/>
      <c r="BQ16" s="416"/>
      <c r="BR16" s="416"/>
      <c r="BS16" s="416"/>
      <c r="BT16" s="416"/>
      <c r="BU16" s="417"/>
      <c r="BV16" s="415">
        <v>77079225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136977</v>
      </c>
      <c r="AD17" s="392"/>
      <c r="AE17" s="392"/>
      <c r="AF17" s="392"/>
      <c r="AG17" s="393"/>
      <c r="AH17" s="391">
        <v>135787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86641727</v>
      </c>
      <c r="BO17" s="416"/>
      <c r="BP17" s="416"/>
      <c r="BQ17" s="416"/>
      <c r="BR17" s="416"/>
      <c r="BS17" s="416"/>
      <c r="BT17" s="416"/>
      <c r="BU17" s="417"/>
      <c r="BV17" s="415">
        <v>84932378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355.63</v>
      </c>
      <c r="M18" s="480"/>
      <c r="N18" s="480"/>
      <c r="O18" s="480"/>
      <c r="P18" s="480"/>
      <c r="Q18" s="480"/>
      <c r="R18" s="481"/>
      <c r="S18" s="481"/>
      <c r="T18" s="481"/>
      <c r="U18" s="481"/>
      <c r="V18" s="482"/>
      <c r="W18" s="496"/>
      <c r="X18" s="497"/>
      <c r="Y18" s="497"/>
      <c r="Z18" s="497"/>
      <c r="AA18" s="497"/>
      <c r="AB18" s="505"/>
      <c r="AC18" s="379">
        <v>66.900000000000006</v>
      </c>
      <c r="AD18" s="380"/>
      <c r="AE18" s="380"/>
      <c r="AF18" s="380"/>
      <c r="AG18" s="483"/>
      <c r="AH18" s="379">
        <v>65.400000000000006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95204146</v>
      </c>
      <c r="BO18" s="416"/>
      <c r="BP18" s="416"/>
      <c r="BQ18" s="416"/>
      <c r="BR18" s="416"/>
      <c r="BS18" s="416"/>
      <c r="BT18" s="416"/>
      <c r="BU18" s="417"/>
      <c r="BV18" s="415">
        <v>95043989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1342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123895978</v>
      </c>
      <c r="BO19" s="416"/>
      <c r="BP19" s="416"/>
      <c r="BQ19" s="416"/>
      <c r="BR19" s="416"/>
      <c r="BS19" s="416"/>
      <c r="BT19" s="416"/>
      <c r="BU19" s="417"/>
      <c r="BV19" s="415">
        <v>124388544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189847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172814479</v>
      </c>
      <c r="BO23" s="416"/>
      <c r="BP23" s="416"/>
      <c r="BQ23" s="416"/>
      <c r="BR23" s="416"/>
      <c r="BS23" s="416"/>
      <c r="BT23" s="416"/>
      <c r="BU23" s="417"/>
      <c r="BV23" s="415">
        <v>172637181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11500</v>
      </c>
      <c r="R24" s="392"/>
      <c r="S24" s="392"/>
      <c r="T24" s="392"/>
      <c r="U24" s="392"/>
      <c r="V24" s="393"/>
      <c r="W24" s="457"/>
      <c r="X24" s="448"/>
      <c r="Y24" s="449"/>
      <c r="Z24" s="388" t="s">
        <v>154</v>
      </c>
      <c r="AA24" s="389"/>
      <c r="AB24" s="389"/>
      <c r="AC24" s="389"/>
      <c r="AD24" s="389"/>
      <c r="AE24" s="389"/>
      <c r="AF24" s="389"/>
      <c r="AG24" s="390"/>
      <c r="AH24" s="391">
        <v>2647</v>
      </c>
      <c r="AI24" s="392"/>
      <c r="AJ24" s="392"/>
      <c r="AK24" s="392"/>
      <c r="AL24" s="393"/>
      <c r="AM24" s="391">
        <v>8430695</v>
      </c>
      <c r="AN24" s="392"/>
      <c r="AO24" s="392"/>
      <c r="AP24" s="392"/>
      <c r="AQ24" s="392"/>
      <c r="AR24" s="393"/>
      <c r="AS24" s="391">
        <v>3185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117551522</v>
      </c>
      <c r="BO24" s="416"/>
      <c r="BP24" s="416"/>
      <c r="BQ24" s="416"/>
      <c r="BR24" s="416"/>
      <c r="BS24" s="416"/>
      <c r="BT24" s="416"/>
      <c r="BU24" s="417"/>
      <c r="BV24" s="415">
        <v>116902770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9300</v>
      </c>
      <c r="R25" s="392"/>
      <c r="S25" s="392"/>
      <c r="T25" s="392"/>
      <c r="U25" s="392"/>
      <c r="V25" s="393"/>
      <c r="W25" s="457"/>
      <c r="X25" s="448"/>
      <c r="Y25" s="449"/>
      <c r="Z25" s="388" t="s">
        <v>157</v>
      </c>
      <c r="AA25" s="389"/>
      <c r="AB25" s="389"/>
      <c r="AC25" s="389"/>
      <c r="AD25" s="389"/>
      <c r="AE25" s="389"/>
      <c r="AF25" s="389"/>
      <c r="AG25" s="390"/>
      <c r="AH25" s="391">
        <v>446</v>
      </c>
      <c r="AI25" s="392"/>
      <c r="AJ25" s="392"/>
      <c r="AK25" s="392"/>
      <c r="AL25" s="393"/>
      <c r="AM25" s="391">
        <v>1282696</v>
      </c>
      <c r="AN25" s="392"/>
      <c r="AO25" s="392"/>
      <c r="AP25" s="392"/>
      <c r="AQ25" s="392"/>
      <c r="AR25" s="393"/>
      <c r="AS25" s="391">
        <v>2876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59301036</v>
      </c>
      <c r="BO25" s="411"/>
      <c r="BP25" s="411"/>
      <c r="BQ25" s="411"/>
      <c r="BR25" s="411"/>
      <c r="BS25" s="411"/>
      <c r="BT25" s="411"/>
      <c r="BU25" s="412"/>
      <c r="BV25" s="410">
        <v>62132072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8100</v>
      </c>
      <c r="R26" s="392"/>
      <c r="S26" s="392"/>
      <c r="T26" s="392"/>
      <c r="U26" s="392"/>
      <c r="V26" s="393"/>
      <c r="W26" s="457"/>
      <c r="X26" s="448"/>
      <c r="Y26" s="449"/>
      <c r="Z26" s="388" t="s">
        <v>160</v>
      </c>
      <c r="AA26" s="470"/>
      <c r="AB26" s="470"/>
      <c r="AC26" s="470"/>
      <c r="AD26" s="470"/>
      <c r="AE26" s="470"/>
      <c r="AF26" s="470"/>
      <c r="AG26" s="471"/>
      <c r="AH26" s="391">
        <v>245</v>
      </c>
      <c r="AI26" s="392"/>
      <c r="AJ26" s="392"/>
      <c r="AK26" s="392"/>
      <c r="AL26" s="393"/>
      <c r="AM26" s="391">
        <v>891310</v>
      </c>
      <c r="AN26" s="392"/>
      <c r="AO26" s="392"/>
      <c r="AP26" s="392"/>
      <c r="AQ26" s="392"/>
      <c r="AR26" s="393"/>
      <c r="AS26" s="391">
        <v>3638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320000</v>
      </c>
      <c r="BO26" s="416"/>
      <c r="BP26" s="416"/>
      <c r="BQ26" s="416"/>
      <c r="BR26" s="416"/>
      <c r="BS26" s="416"/>
      <c r="BT26" s="416"/>
      <c r="BU26" s="417"/>
      <c r="BV26" s="415">
        <v>300000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7800</v>
      </c>
      <c r="R27" s="392"/>
      <c r="S27" s="392"/>
      <c r="T27" s="392"/>
      <c r="U27" s="392"/>
      <c r="V27" s="393"/>
      <c r="W27" s="457"/>
      <c r="X27" s="448"/>
      <c r="Y27" s="449"/>
      <c r="Z27" s="388" t="s">
        <v>163</v>
      </c>
      <c r="AA27" s="389"/>
      <c r="AB27" s="389"/>
      <c r="AC27" s="389"/>
      <c r="AD27" s="389"/>
      <c r="AE27" s="389"/>
      <c r="AF27" s="389"/>
      <c r="AG27" s="390"/>
      <c r="AH27" s="391">
        <v>216</v>
      </c>
      <c r="AI27" s="392"/>
      <c r="AJ27" s="392"/>
      <c r="AK27" s="392"/>
      <c r="AL27" s="393"/>
      <c r="AM27" s="391">
        <v>689227</v>
      </c>
      <c r="AN27" s="392"/>
      <c r="AO27" s="392"/>
      <c r="AP27" s="392"/>
      <c r="AQ27" s="392"/>
      <c r="AR27" s="393"/>
      <c r="AS27" s="391">
        <v>3191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1930000</v>
      </c>
      <c r="BO27" s="419"/>
      <c r="BP27" s="419"/>
      <c r="BQ27" s="419"/>
      <c r="BR27" s="419"/>
      <c r="BS27" s="419"/>
      <c r="BT27" s="419"/>
      <c r="BU27" s="420"/>
      <c r="BV27" s="418">
        <v>1930000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7200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10911374</v>
      </c>
      <c r="BO28" s="411"/>
      <c r="BP28" s="411"/>
      <c r="BQ28" s="411"/>
      <c r="BR28" s="411"/>
      <c r="BS28" s="411"/>
      <c r="BT28" s="411"/>
      <c r="BU28" s="412"/>
      <c r="BV28" s="410">
        <v>10328905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41</v>
      </c>
      <c r="M29" s="392"/>
      <c r="N29" s="392"/>
      <c r="O29" s="392"/>
      <c r="P29" s="393"/>
      <c r="Q29" s="391">
        <v>6700</v>
      </c>
      <c r="R29" s="392"/>
      <c r="S29" s="392"/>
      <c r="T29" s="392"/>
      <c r="U29" s="392"/>
      <c r="V29" s="393"/>
      <c r="W29" s="458"/>
      <c r="X29" s="459"/>
      <c r="Y29" s="460"/>
      <c r="Z29" s="388" t="s">
        <v>170</v>
      </c>
      <c r="AA29" s="389"/>
      <c r="AB29" s="389"/>
      <c r="AC29" s="389"/>
      <c r="AD29" s="389"/>
      <c r="AE29" s="389"/>
      <c r="AF29" s="389"/>
      <c r="AG29" s="390"/>
      <c r="AH29" s="391">
        <v>2863</v>
      </c>
      <c r="AI29" s="392"/>
      <c r="AJ29" s="392"/>
      <c r="AK29" s="392"/>
      <c r="AL29" s="393"/>
      <c r="AM29" s="391">
        <v>9119922</v>
      </c>
      <c r="AN29" s="392"/>
      <c r="AO29" s="392"/>
      <c r="AP29" s="392"/>
      <c r="AQ29" s="392"/>
      <c r="AR29" s="393"/>
      <c r="AS29" s="391">
        <v>3185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3696559</v>
      </c>
      <c r="BO29" s="416"/>
      <c r="BP29" s="416"/>
      <c r="BQ29" s="416"/>
      <c r="BR29" s="416"/>
      <c r="BS29" s="416"/>
      <c r="BT29" s="416"/>
      <c r="BU29" s="417"/>
      <c r="BV29" s="415">
        <v>3318053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16010699</v>
      </c>
      <c r="BO30" s="419"/>
      <c r="BP30" s="419"/>
      <c r="BQ30" s="419"/>
      <c r="BR30" s="419"/>
      <c r="BS30" s="419"/>
      <c r="BT30" s="419"/>
      <c r="BU30" s="420"/>
      <c r="BV30" s="418">
        <v>14043768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倉敷市国民健康保険事業特別会計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倉敷市水道事業会計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倉敷市下水道事業特別会計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総社広域環境施設組合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倉敷市土地開発公社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倉敷市母子父子寡婦福祉資金貸付特別会計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倉敷市介護保険事業特別会計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倉敷市立児島市民病院事業会計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倉敷市農業集落排水事業特別会計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備南水道企業団</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一般財団法人倉敷市開発公社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倉敷市住宅新築資金等貸付特別会計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倉敷市後期高齢者医療事業特別会計</v>
      </c>
      <c r="X36" s="374"/>
      <c r="Y36" s="374"/>
      <c r="Z36" s="374"/>
      <c r="AA36" s="374"/>
      <c r="AB36" s="374"/>
      <c r="AC36" s="374"/>
      <c r="AD36" s="374"/>
      <c r="AE36" s="374"/>
      <c r="AF36" s="374"/>
      <c r="AG36" s="374"/>
      <c r="AH36" s="374"/>
      <c r="AI36" s="374"/>
      <c r="AJ36" s="374"/>
      <c r="AK36" s="374"/>
      <c r="AL36" s="167"/>
      <c r="AM36" s="375">
        <f t="shared" si="0"/>
        <v>9</v>
      </c>
      <c r="AN36" s="375"/>
      <c r="AO36" s="374" t="str">
        <f>IF('各会計、関係団体の財政状況及び健全化判断比率'!B33="","",'各会計、関係団体の財政状況及び健全化判断比率'!B33)</f>
        <v>倉敷市児島モーターボート競走事業会計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岡山県南部水道企業団</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公益財団法人倉敷市保健医療センター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岡山県広域水道企業団</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公益財団法人倉敷市スポーツ振興事業団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倉敷西部清掃施設組合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公益財団法人倉敷市文化振興財団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備南衛生施設組合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くらしきシティプラザ東西ビル管理株式会社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倉敷地区農業共済事務組合</v>
      </c>
      <c r="BZ40" s="374"/>
      <c r="CA40" s="374"/>
      <c r="CB40" s="374"/>
      <c r="CC40" s="374"/>
      <c r="CD40" s="374"/>
      <c r="CE40" s="374"/>
      <c r="CF40" s="374"/>
      <c r="CG40" s="374"/>
      <c r="CH40" s="374"/>
      <c r="CI40" s="374"/>
      <c r="CJ40" s="374"/>
      <c r="CK40" s="374"/>
      <c r="CL40" s="374"/>
      <c r="CM40" s="374"/>
      <c r="CN40" s="167"/>
      <c r="CO40" s="375">
        <f t="shared" si="3"/>
        <v>28</v>
      </c>
      <c r="CP40" s="375"/>
      <c r="CQ40" s="374" t="str">
        <f>IF('各会計、関係団体の財政状況及び健全化判断比率'!BS13="","",'各会計、関係団体の財政状況及び健全化判断比率'!BS13)</f>
        <v>倉敷市開発ビル管理株式会社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高梁川東西用水組合</v>
      </c>
      <c r="BZ41" s="374"/>
      <c r="CA41" s="374"/>
      <c r="CB41" s="374"/>
      <c r="CC41" s="374"/>
      <c r="CD41" s="374"/>
      <c r="CE41" s="374"/>
      <c r="CF41" s="374"/>
      <c r="CG41" s="374"/>
      <c r="CH41" s="374"/>
      <c r="CI41" s="374"/>
      <c r="CJ41" s="374"/>
      <c r="CK41" s="374"/>
      <c r="CL41" s="374"/>
      <c r="CM41" s="374"/>
      <c r="CN41" s="167"/>
      <c r="CO41" s="375">
        <f t="shared" si="3"/>
        <v>29</v>
      </c>
      <c r="CP41" s="375"/>
      <c r="CQ41" s="374" t="str">
        <f>IF('各会計、関係団体の財政状況及び健全化判断比率'!BS14="","",'各会計、関係団体の財政状況及び健全化判断比率'!BS14)</f>
        <v>水島臨海鉄道株式会社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八ケ郷合同用水組合</v>
      </c>
      <c r="BZ42" s="374"/>
      <c r="CA42" s="374"/>
      <c r="CB42" s="374"/>
      <c r="CC42" s="374"/>
      <c r="CD42" s="374"/>
      <c r="CE42" s="374"/>
      <c r="CF42" s="374"/>
      <c r="CG42" s="374"/>
      <c r="CH42" s="374"/>
      <c r="CI42" s="374"/>
      <c r="CJ42" s="374"/>
      <c r="CK42" s="374"/>
      <c r="CL42" s="374"/>
      <c r="CM42" s="374"/>
      <c r="CN42" s="167"/>
      <c r="CO42" s="375">
        <f t="shared" si="3"/>
        <v>30</v>
      </c>
      <c r="CP42" s="375"/>
      <c r="CQ42" s="374" t="str">
        <f>IF('各会計、関係団体の財政状況及び健全化判断比率'!BS15="","",'各会計、関係団体の財政状況及び健全化判断比率'!BS15)</f>
        <v>倉敷ファッションセンター株式会社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湛井十二箇郷組合</v>
      </c>
      <c r="BZ43" s="374"/>
      <c r="CA43" s="374"/>
      <c r="CB43" s="374"/>
      <c r="CC43" s="374"/>
      <c r="CD43" s="374"/>
      <c r="CE43" s="374"/>
      <c r="CF43" s="374"/>
      <c r="CG43" s="374"/>
      <c r="CH43" s="374"/>
      <c r="CI43" s="374"/>
      <c r="CJ43" s="374"/>
      <c r="CK43" s="374"/>
      <c r="CL43" s="374"/>
      <c r="CM43" s="374"/>
      <c r="CN43" s="167"/>
      <c r="CO43" s="375">
        <f t="shared" si="3"/>
        <v>31</v>
      </c>
      <c r="CP43" s="375"/>
      <c r="CQ43" s="374" t="str">
        <f>IF('各会計、関係団体の財政状況及び健全化判断比率'!BS16="","",'各会計、関係団体の財政状況及び健全化判断比率'!BS16)</f>
        <v>水島エコワークス株式会社</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t="s">
        <v>527</v>
      </c>
      <c r="G34" s="33" t="s">
        <v>528</v>
      </c>
      <c r="H34" s="33" t="s">
        <v>529</v>
      </c>
      <c r="I34" s="33" t="s">
        <v>530</v>
      </c>
      <c r="J34" s="34" t="s">
        <v>530</v>
      </c>
      <c r="K34" s="22"/>
      <c r="L34" s="22"/>
      <c r="M34" s="22"/>
      <c r="N34" s="22"/>
      <c r="O34" s="22"/>
      <c r="P34" s="22"/>
    </row>
    <row r="35" spans="1:16" ht="39" customHeight="1">
      <c r="A35" s="22"/>
      <c r="B35" s="35"/>
      <c r="C35" s="1178" t="s">
        <v>531</v>
      </c>
      <c r="D35" s="1179"/>
      <c r="E35" s="1180"/>
      <c r="F35" s="36">
        <v>11.48</v>
      </c>
      <c r="G35" s="37">
        <v>12.02</v>
      </c>
      <c r="H35" s="37">
        <v>11.5</v>
      </c>
      <c r="I35" s="37">
        <v>11.08</v>
      </c>
      <c r="J35" s="38">
        <v>11.92</v>
      </c>
      <c r="K35" s="22"/>
      <c r="L35" s="22"/>
      <c r="M35" s="22"/>
      <c r="N35" s="22"/>
      <c r="O35" s="22"/>
      <c r="P35" s="22"/>
    </row>
    <row r="36" spans="1:16" ht="39" customHeight="1">
      <c r="A36" s="22"/>
      <c r="B36" s="35"/>
      <c r="C36" s="1178" t="s">
        <v>532</v>
      </c>
      <c r="D36" s="1179"/>
      <c r="E36" s="1180"/>
      <c r="F36" s="36">
        <v>4.83</v>
      </c>
      <c r="G36" s="37">
        <v>4.5199999999999996</v>
      </c>
      <c r="H36" s="37">
        <v>4.38</v>
      </c>
      <c r="I36" s="37">
        <v>4.46</v>
      </c>
      <c r="J36" s="38">
        <v>4.95</v>
      </c>
      <c r="K36" s="22"/>
      <c r="L36" s="22"/>
      <c r="M36" s="22"/>
      <c r="N36" s="22"/>
      <c r="O36" s="22"/>
      <c r="P36" s="22"/>
    </row>
    <row r="37" spans="1:16" ht="39" customHeight="1">
      <c r="A37" s="22"/>
      <c r="B37" s="35"/>
      <c r="C37" s="1178" t="s">
        <v>533</v>
      </c>
      <c r="D37" s="1179"/>
      <c r="E37" s="1180"/>
      <c r="F37" s="36">
        <v>4.9400000000000004</v>
      </c>
      <c r="G37" s="37">
        <v>5.01</v>
      </c>
      <c r="H37" s="37">
        <v>3.57</v>
      </c>
      <c r="I37" s="37">
        <v>6.13</v>
      </c>
      <c r="J37" s="38">
        <v>4.62</v>
      </c>
      <c r="K37" s="22"/>
      <c r="L37" s="22"/>
      <c r="M37" s="22"/>
      <c r="N37" s="22"/>
      <c r="O37" s="22"/>
      <c r="P37" s="22"/>
    </row>
    <row r="38" spans="1:16" ht="39" customHeight="1">
      <c r="A38" s="22"/>
      <c r="B38" s="35"/>
      <c r="C38" s="1178" t="s">
        <v>534</v>
      </c>
      <c r="D38" s="1179"/>
      <c r="E38" s="1180"/>
      <c r="F38" s="36">
        <v>0.86</v>
      </c>
      <c r="G38" s="37">
        <v>0.91</v>
      </c>
      <c r="H38" s="37">
        <v>1.68</v>
      </c>
      <c r="I38" s="37">
        <v>0.76</v>
      </c>
      <c r="J38" s="38">
        <v>1.59</v>
      </c>
      <c r="K38" s="22"/>
      <c r="L38" s="22"/>
      <c r="M38" s="22"/>
      <c r="N38" s="22"/>
      <c r="O38" s="22"/>
      <c r="P38" s="22"/>
    </row>
    <row r="39" spans="1:16" ht="39" customHeight="1">
      <c r="A39" s="22"/>
      <c r="B39" s="35"/>
      <c r="C39" s="1178" t="s">
        <v>535</v>
      </c>
      <c r="D39" s="1179"/>
      <c r="E39" s="1180"/>
      <c r="F39" s="36">
        <v>0.57999999999999996</v>
      </c>
      <c r="G39" s="37">
        <v>0.72</v>
      </c>
      <c r="H39" s="37">
        <v>0.79</v>
      </c>
      <c r="I39" s="37">
        <v>0.78</v>
      </c>
      <c r="J39" s="38">
        <v>0.72</v>
      </c>
      <c r="K39" s="22"/>
      <c r="L39" s="22"/>
      <c r="M39" s="22"/>
      <c r="N39" s="22"/>
      <c r="O39" s="22"/>
      <c r="P39" s="22"/>
    </row>
    <row r="40" spans="1:16" ht="39" customHeight="1">
      <c r="A40" s="22"/>
      <c r="B40" s="35"/>
      <c r="C40" s="1178" t="s">
        <v>536</v>
      </c>
      <c r="D40" s="1179"/>
      <c r="E40" s="1180"/>
      <c r="F40" s="36">
        <v>0.42</v>
      </c>
      <c r="G40" s="37">
        <v>0.15</v>
      </c>
      <c r="H40" s="37">
        <v>0.42</v>
      </c>
      <c r="I40" s="37">
        <v>0.14000000000000001</v>
      </c>
      <c r="J40" s="38">
        <v>0.59</v>
      </c>
      <c r="K40" s="22"/>
      <c r="L40" s="22"/>
      <c r="M40" s="22"/>
      <c r="N40" s="22"/>
      <c r="O40" s="22"/>
      <c r="P40" s="22"/>
    </row>
    <row r="41" spans="1:16" ht="39" customHeight="1">
      <c r="A41" s="22"/>
      <c r="B41" s="35"/>
      <c r="C41" s="1178" t="s">
        <v>537</v>
      </c>
      <c r="D41" s="1179"/>
      <c r="E41" s="1180"/>
      <c r="F41" s="36">
        <v>0</v>
      </c>
      <c r="G41" s="37">
        <v>0</v>
      </c>
      <c r="H41" s="37">
        <v>0</v>
      </c>
      <c r="I41" s="37">
        <v>0</v>
      </c>
      <c r="J41" s="38">
        <v>0.01</v>
      </c>
      <c r="K41" s="22"/>
      <c r="L41" s="22"/>
      <c r="M41" s="22"/>
      <c r="N41" s="22"/>
      <c r="O41" s="22"/>
      <c r="P41" s="22"/>
    </row>
    <row r="42" spans="1:16" ht="39" customHeight="1">
      <c r="A42" s="22"/>
      <c r="B42" s="39"/>
      <c r="C42" s="1178" t="s">
        <v>538</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539</v>
      </c>
      <c r="D43" s="1182"/>
      <c r="E43" s="1183"/>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15485</v>
      </c>
      <c r="L45" s="60">
        <v>14999</v>
      </c>
      <c r="M45" s="60">
        <v>15237</v>
      </c>
      <c r="N45" s="60">
        <v>14521</v>
      </c>
      <c r="O45" s="61">
        <v>14763</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v>267</v>
      </c>
      <c r="L47" s="64">
        <v>317</v>
      </c>
      <c r="M47" s="64">
        <v>350</v>
      </c>
      <c r="N47" s="64">
        <v>383</v>
      </c>
      <c r="O47" s="65">
        <v>417</v>
      </c>
      <c r="P47" s="48"/>
      <c r="Q47" s="48"/>
      <c r="R47" s="48"/>
      <c r="S47" s="48"/>
      <c r="T47" s="48"/>
      <c r="U47" s="48"/>
    </row>
    <row r="48" spans="1:21" ht="30.75" customHeight="1">
      <c r="A48" s="48"/>
      <c r="B48" s="1196"/>
      <c r="C48" s="1197"/>
      <c r="D48" s="62"/>
      <c r="E48" s="1188" t="s">
        <v>15</v>
      </c>
      <c r="F48" s="1188"/>
      <c r="G48" s="1188"/>
      <c r="H48" s="1188"/>
      <c r="I48" s="1188"/>
      <c r="J48" s="1189"/>
      <c r="K48" s="63">
        <v>8989</v>
      </c>
      <c r="L48" s="64">
        <v>10240</v>
      </c>
      <c r="M48" s="64">
        <v>9795</v>
      </c>
      <c r="N48" s="64">
        <v>10268</v>
      </c>
      <c r="O48" s="65">
        <v>9943</v>
      </c>
      <c r="P48" s="48"/>
      <c r="Q48" s="48"/>
      <c r="R48" s="48"/>
      <c r="S48" s="48"/>
      <c r="T48" s="48"/>
      <c r="U48" s="48"/>
    </row>
    <row r="49" spans="1:21" ht="30.75" customHeight="1">
      <c r="A49" s="48"/>
      <c r="B49" s="1196"/>
      <c r="C49" s="1197"/>
      <c r="D49" s="62"/>
      <c r="E49" s="1188" t="s">
        <v>16</v>
      </c>
      <c r="F49" s="1188"/>
      <c r="G49" s="1188"/>
      <c r="H49" s="1188"/>
      <c r="I49" s="1188"/>
      <c r="J49" s="1189"/>
      <c r="K49" s="63">
        <v>351</v>
      </c>
      <c r="L49" s="64">
        <v>147</v>
      </c>
      <c r="M49" s="64">
        <v>147</v>
      </c>
      <c r="N49" s="64">
        <v>147</v>
      </c>
      <c r="O49" s="65">
        <v>109</v>
      </c>
      <c r="P49" s="48"/>
      <c r="Q49" s="48"/>
      <c r="R49" s="48"/>
      <c r="S49" s="48"/>
      <c r="T49" s="48"/>
      <c r="U49" s="48"/>
    </row>
    <row r="50" spans="1:21" ht="30.75" customHeight="1">
      <c r="A50" s="48"/>
      <c r="B50" s="1196"/>
      <c r="C50" s="1197"/>
      <c r="D50" s="62"/>
      <c r="E50" s="1188" t="s">
        <v>17</v>
      </c>
      <c r="F50" s="1188"/>
      <c r="G50" s="1188"/>
      <c r="H50" s="1188"/>
      <c r="I50" s="1188"/>
      <c r="J50" s="1189"/>
      <c r="K50" s="63">
        <v>1664</v>
      </c>
      <c r="L50" s="64">
        <v>1614</v>
      </c>
      <c r="M50" s="64">
        <v>1560</v>
      </c>
      <c r="N50" s="64">
        <v>1938</v>
      </c>
      <c r="O50" s="65">
        <v>1402</v>
      </c>
      <c r="P50" s="48"/>
      <c r="Q50" s="48"/>
      <c r="R50" s="48"/>
      <c r="S50" s="48"/>
      <c r="T50" s="48"/>
      <c r="U50" s="48"/>
    </row>
    <row r="51" spans="1:21" ht="30.75" customHeight="1">
      <c r="A51" s="48"/>
      <c r="B51" s="1198"/>
      <c r="C51" s="1199"/>
      <c r="D51" s="66"/>
      <c r="E51" s="1188" t="s">
        <v>18</v>
      </c>
      <c r="F51" s="1188"/>
      <c r="G51" s="1188"/>
      <c r="H51" s="1188"/>
      <c r="I51" s="1188"/>
      <c r="J51" s="1189"/>
      <c r="K51" s="63">
        <v>6</v>
      </c>
      <c r="L51" s="64">
        <v>3</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19887</v>
      </c>
      <c r="L52" s="64">
        <v>20530</v>
      </c>
      <c r="M52" s="64">
        <v>21588</v>
      </c>
      <c r="N52" s="64">
        <v>21108</v>
      </c>
      <c r="O52" s="65">
        <v>21272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6875</v>
      </c>
      <c r="L53" s="69">
        <v>6790</v>
      </c>
      <c r="M53" s="69">
        <v>5501</v>
      </c>
      <c r="N53" s="69">
        <v>6149</v>
      </c>
      <c r="O53" s="70">
        <v>5362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161880</v>
      </c>
      <c r="J41" s="83">
        <v>165011</v>
      </c>
      <c r="K41" s="83">
        <v>168454</v>
      </c>
      <c r="L41" s="83">
        <v>173312</v>
      </c>
      <c r="M41" s="84">
        <v>173414</v>
      </c>
    </row>
    <row r="42" spans="2:13" ht="27.75" customHeight="1">
      <c r="B42" s="1204"/>
      <c r="C42" s="1205"/>
      <c r="D42" s="85"/>
      <c r="E42" s="1208" t="s">
        <v>26</v>
      </c>
      <c r="F42" s="1208"/>
      <c r="G42" s="1208"/>
      <c r="H42" s="1209"/>
      <c r="I42" s="86">
        <v>10033</v>
      </c>
      <c r="J42" s="87">
        <v>8613</v>
      </c>
      <c r="K42" s="87">
        <v>7088</v>
      </c>
      <c r="L42" s="87">
        <v>5687</v>
      </c>
      <c r="M42" s="88">
        <v>3555</v>
      </c>
    </row>
    <row r="43" spans="2:13" ht="27.75" customHeight="1">
      <c r="B43" s="1204"/>
      <c r="C43" s="1205"/>
      <c r="D43" s="85"/>
      <c r="E43" s="1208" t="s">
        <v>27</v>
      </c>
      <c r="F43" s="1208"/>
      <c r="G43" s="1208"/>
      <c r="H43" s="1209"/>
      <c r="I43" s="86">
        <v>128763</v>
      </c>
      <c r="J43" s="87">
        <v>124319</v>
      </c>
      <c r="K43" s="87">
        <v>118208</v>
      </c>
      <c r="L43" s="87">
        <v>114069</v>
      </c>
      <c r="M43" s="88">
        <v>108758</v>
      </c>
    </row>
    <row r="44" spans="2:13" ht="27.75" customHeight="1">
      <c r="B44" s="1204"/>
      <c r="C44" s="1205"/>
      <c r="D44" s="85"/>
      <c r="E44" s="1208" t="s">
        <v>28</v>
      </c>
      <c r="F44" s="1208"/>
      <c r="G44" s="1208"/>
      <c r="H44" s="1209"/>
      <c r="I44" s="86">
        <v>965</v>
      </c>
      <c r="J44" s="87">
        <v>825</v>
      </c>
      <c r="K44" s="87">
        <v>692</v>
      </c>
      <c r="L44" s="87">
        <v>543</v>
      </c>
      <c r="M44" s="88">
        <v>422</v>
      </c>
    </row>
    <row r="45" spans="2:13" ht="27.75" customHeight="1">
      <c r="B45" s="1204"/>
      <c r="C45" s="1205"/>
      <c r="D45" s="85"/>
      <c r="E45" s="1208" t="s">
        <v>29</v>
      </c>
      <c r="F45" s="1208"/>
      <c r="G45" s="1208"/>
      <c r="H45" s="1209"/>
      <c r="I45" s="86">
        <v>24267</v>
      </c>
      <c r="J45" s="87">
        <v>23162</v>
      </c>
      <c r="K45" s="87">
        <v>21122</v>
      </c>
      <c r="L45" s="87">
        <v>19498</v>
      </c>
      <c r="M45" s="88">
        <v>19727</v>
      </c>
    </row>
    <row r="46" spans="2:13" ht="27.75" customHeight="1">
      <c r="B46" s="1204"/>
      <c r="C46" s="1205"/>
      <c r="D46" s="89"/>
      <c r="E46" s="1208" t="s">
        <v>30</v>
      </c>
      <c r="F46" s="1208"/>
      <c r="G46" s="1208"/>
      <c r="H46" s="1209"/>
      <c r="I46" s="86">
        <v>802</v>
      </c>
      <c r="J46" s="87">
        <v>752</v>
      </c>
      <c r="K46" s="87">
        <v>616</v>
      </c>
      <c r="L46" s="87">
        <v>506</v>
      </c>
      <c r="M46" s="88">
        <v>604</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17567</v>
      </c>
      <c r="J50" s="87">
        <v>21997</v>
      </c>
      <c r="K50" s="87">
        <v>24363</v>
      </c>
      <c r="L50" s="87">
        <v>28561</v>
      </c>
      <c r="M50" s="88">
        <v>31571</v>
      </c>
    </row>
    <row r="51" spans="2:13" ht="27.75" customHeight="1">
      <c r="B51" s="1204"/>
      <c r="C51" s="1205"/>
      <c r="D51" s="85"/>
      <c r="E51" s="1208" t="s">
        <v>36</v>
      </c>
      <c r="F51" s="1208"/>
      <c r="G51" s="1208"/>
      <c r="H51" s="1209"/>
      <c r="I51" s="86">
        <v>51182</v>
      </c>
      <c r="J51" s="87">
        <v>46914</v>
      </c>
      <c r="K51" s="87">
        <v>44717</v>
      </c>
      <c r="L51" s="87">
        <v>41203</v>
      </c>
      <c r="M51" s="88">
        <v>39780</v>
      </c>
    </row>
    <row r="52" spans="2:13" ht="27.75" customHeight="1">
      <c r="B52" s="1206"/>
      <c r="C52" s="1207"/>
      <c r="D52" s="85"/>
      <c r="E52" s="1208" t="s">
        <v>37</v>
      </c>
      <c r="F52" s="1208"/>
      <c r="G52" s="1208"/>
      <c r="H52" s="1209"/>
      <c r="I52" s="86">
        <v>193146</v>
      </c>
      <c r="J52" s="87">
        <v>196394</v>
      </c>
      <c r="K52" s="87">
        <v>196985</v>
      </c>
      <c r="L52" s="87">
        <v>199124</v>
      </c>
      <c r="M52" s="88">
        <v>196934</v>
      </c>
    </row>
    <row r="53" spans="2:13" ht="27.75" customHeight="1" thickBot="1">
      <c r="B53" s="1210" t="s">
        <v>21</v>
      </c>
      <c r="C53" s="1211"/>
      <c r="D53" s="92"/>
      <c r="E53" s="1212" t="s">
        <v>38</v>
      </c>
      <c r="F53" s="1212"/>
      <c r="G53" s="1212"/>
      <c r="H53" s="1213"/>
      <c r="I53" s="93">
        <v>64815</v>
      </c>
      <c r="J53" s="94">
        <v>57376</v>
      </c>
      <c r="K53" s="94">
        <v>50116</v>
      </c>
      <c r="L53" s="94">
        <v>44729</v>
      </c>
      <c r="M53" s="95">
        <v>38196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election activeCell="I14" sqref="I1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595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595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596</v>
      </c>
      <c r="C41" s="248"/>
      <c r="D41" s="248"/>
      <c r="E41" s="248"/>
      <c r="F41" s="248"/>
      <c r="G41" s="248"/>
      <c r="H41" s="248"/>
      <c r="I41" s="248"/>
      <c r="J41" s="248"/>
      <c r="K41" s="248"/>
      <c r="L41" s="248"/>
      <c r="M41" s="248"/>
      <c r="N41" s="248"/>
      <c r="O41" s="248"/>
      <c r="P41" s="249"/>
    </row>
    <row r="42" spans="2:17">
      <c r="B42" s="250"/>
      <c r="C42" s="246"/>
      <c r="D42" s="246"/>
      <c r="E42" s="246"/>
      <c r="F42" s="246"/>
      <c r="G42" s="353" t="s">
        <v>597</v>
      </c>
      <c r="I42" s="354"/>
      <c r="J42" s="354"/>
      <c r="K42" s="354"/>
      <c r="L42" s="246"/>
      <c r="M42" s="246"/>
      <c r="N42" s="246"/>
      <c r="O42" s="246"/>
    </row>
    <row r="43" spans="2:17">
      <c r="B43" s="250"/>
      <c r="C43" s="246"/>
      <c r="D43" s="246"/>
      <c r="E43" s="246"/>
      <c r="F43" s="246"/>
      <c r="G43" s="1235" t="s">
        <v>598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599</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600</v>
      </c>
      <c r="H51" s="1248"/>
      <c r="I51" s="1253" t="s">
        <v>601</v>
      </c>
      <c r="J51" s="1253"/>
      <c r="K51" s="1256"/>
      <c r="L51" s="1256"/>
      <c r="M51" s="1256"/>
      <c r="N51" s="1221">
        <v>49.5</v>
      </c>
      <c r="O51" s="1221">
        <v>42.6</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602</v>
      </c>
      <c r="J53" s="1233"/>
      <c r="K53" s="1255"/>
      <c r="L53" s="1255"/>
      <c r="M53" s="1255"/>
      <c r="N53" s="1225">
        <v>73</v>
      </c>
      <c r="O53" s="1225">
        <v>73.8</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603</v>
      </c>
      <c r="H55" s="1228"/>
      <c r="I55" s="1233" t="s">
        <v>601</v>
      </c>
      <c r="J55" s="1233"/>
      <c r="K55" s="1256"/>
      <c r="L55" s="1256"/>
      <c r="M55" s="1256"/>
      <c r="N55" s="1221">
        <v>41.4</v>
      </c>
      <c r="O55" s="1221">
        <v>38.9</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602</v>
      </c>
      <c r="J57" s="1223"/>
      <c r="K57" s="1255"/>
      <c r="L57" s="1255"/>
      <c r="M57" s="1255"/>
      <c r="N57" s="1225">
        <v>60.2</v>
      </c>
      <c r="O57" s="1225">
        <v>62.1</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604</v>
      </c>
      <c r="C63" s="246"/>
      <c r="D63" s="246"/>
      <c r="E63" s="246"/>
      <c r="F63" s="246"/>
      <c r="G63" s="246"/>
      <c r="H63" s="246"/>
      <c r="I63" s="246"/>
      <c r="J63" s="246"/>
      <c r="K63" s="246"/>
      <c r="L63" s="246"/>
      <c r="M63" s="246"/>
      <c r="N63" s="246"/>
      <c r="O63" s="246"/>
    </row>
    <row r="64" spans="1:17">
      <c r="B64" s="250"/>
      <c r="C64" s="246"/>
      <c r="D64" s="246"/>
      <c r="E64" s="246"/>
      <c r="F64" s="246"/>
      <c r="G64" s="353" t="s">
        <v>597</v>
      </c>
      <c r="I64" s="354"/>
      <c r="J64" s="354"/>
      <c r="K64" s="354"/>
      <c r="L64" s="246"/>
      <c r="M64" s="246"/>
      <c r="N64" s="246"/>
      <c r="O64" s="246"/>
    </row>
    <row r="65" spans="2:30">
      <c r="B65" s="250"/>
      <c r="C65" s="246"/>
      <c r="D65" s="246"/>
      <c r="E65" s="246"/>
      <c r="F65" s="246"/>
      <c r="G65" s="1235" t="s">
        <v>605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606</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600</v>
      </c>
      <c r="H73" s="1248"/>
      <c r="I73" s="1253" t="s">
        <v>601</v>
      </c>
      <c r="J73" s="1253"/>
      <c r="K73" s="1234">
        <v>74</v>
      </c>
      <c r="L73" s="1234">
        <v>64.400000000000006</v>
      </c>
      <c r="M73" s="1221">
        <v>57</v>
      </c>
      <c r="N73" s="1221">
        <v>49.5</v>
      </c>
      <c r="O73" s="1221">
        <v>42.6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607</v>
      </c>
      <c r="J75" s="1233"/>
      <c r="K75" s="1225">
        <v>10.1</v>
      </c>
      <c r="L75" s="1225">
        <v>9.1999999999999993</v>
      </c>
      <c r="M75" s="1225">
        <v>7.2</v>
      </c>
      <c r="N75" s="1225">
        <v>6.9</v>
      </c>
      <c r="O75" s="1225">
        <v>6.3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603</v>
      </c>
      <c r="H77" s="1228"/>
      <c r="I77" s="1233" t="s">
        <v>601</v>
      </c>
      <c r="J77" s="1233"/>
      <c r="K77" s="1234">
        <v>62.7</v>
      </c>
      <c r="L77" s="1234">
        <v>54.4</v>
      </c>
      <c r="M77" s="1221">
        <v>47</v>
      </c>
      <c r="N77" s="1221">
        <v>41.4</v>
      </c>
      <c r="O77" s="1221">
        <v>38.9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607</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70" zoomScaleNormal="70" zoomScaleSheetLayoutView="70" workbookViewId="0">
      <selection activeCell="J14" sqref="J1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55" workbookViewId="0">
      <selection activeCell="Z13" sqref="Z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35790</v>
      </c>
      <c r="E3" s="118"/>
      <c r="F3" s="119">
        <v>41705</v>
      </c>
      <c r="G3" s="120"/>
      <c r="H3" s="121"/>
    </row>
    <row r="4" spans="1:8">
      <c r="A4" s="122"/>
      <c r="B4" s="123"/>
      <c r="C4" s="124"/>
      <c r="D4" s="125">
        <v>19533</v>
      </c>
      <c r="E4" s="126"/>
      <c r="F4" s="127">
        <v>22742</v>
      </c>
      <c r="G4" s="128"/>
      <c r="H4" s="129"/>
    </row>
    <row r="5" spans="1:8">
      <c r="A5" s="110" t="s">
        <v>515</v>
      </c>
      <c r="B5" s="115"/>
      <c r="C5" s="116"/>
      <c r="D5" s="117">
        <v>35463</v>
      </c>
      <c r="E5" s="118"/>
      <c r="F5" s="119">
        <v>47677</v>
      </c>
      <c r="G5" s="120"/>
      <c r="H5" s="121"/>
    </row>
    <row r="6" spans="1:8">
      <c r="A6" s="122"/>
      <c r="B6" s="123"/>
      <c r="C6" s="124"/>
      <c r="D6" s="125">
        <v>20581</v>
      </c>
      <c r="E6" s="126"/>
      <c r="F6" s="127">
        <v>23360</v>
      </c>
      <c r="G6" s="128"/>
      <c r="H6" s="129"/>
    </row>
    <row r="7" spans="1:8">
      <c r="A7" s="110" t="s">
        <v>516</v>
      </c>
      <c r="B7" s="115"/>
      <c r="C7" s="116"/>
      <c r="D7" s="117">
        <v>44815</v>
      </c>
      <c r="E7" s="118"/>
      <c r="F7" s="119">
        <v>51613</v>
      </c>
      <c r="G7" s="120"/>
      <c r="H7" s="121"/>
    </row>
    <row r="8" spans="1:8">
      <c r="A8" s="122"/>
      <c r="B8" s="123"/>
      <c r="C8" s="124"/>
      <c r="D8" s="125">
        <v>23501</v>
      </c>
      <c r="E8" s="126"/>
      <c r="F8" s="127">
        <v>25872</v>
      </c>
      <c r="G8" s="128"/>
      <c r="H8" s="129"/>
    </row>
    <row r="9" spans="1:8">
      <c r="A9" s="110" t="s">
        <v>517</v>
      </c>
      <c r="B9" s="115"/>
      <c r="C9" s="116"/>
      <c r="D9" s="117">
        <v>47073</v>
      </c>
      <c r="E9" s="118"/>
      <c r="F9" s="119">
        <v>50880</v>
      </c>
      <c r="G9" s="120"/>
      <c r="H9" s="121"/>
    </row>
    <row r="10" spans="1:8">
      <c r="A10" s="122"/>
      <c r="B10" s="123"/>
      <c r="C10" s="124"/>
      <c r="D10" s="125">
        <v>27567</v>
      </c>
      <c r="E10" s="126"/>
      <c r="F10" s="127">
        <v>27819</v>
      </c>
      <c r="G10" s="128"/>
      <c r="H10" s="129"/>
    </row>
    <row r="11" spans="1:8">
      <c r="A11" s="110" t="s">
        <v>518</v>
      </c>
      <c r="B11" s="115"/>
      <c r="C11" s="116"/>
      <c r="D11" s="117">
        <v>34729</v>
      </c>
      <c r="E11" s="118"/>
      <c r="F11" s="119">
        <v>46395</v>
      </c>
      <c r="G11" s="120"/>
      <c r="H11" s="121"/>
    </row>
    <row r="12" spans="1:8">
      <c r="A12" s="122"/>
      <c r="B12" s="123"/>
      <c r="C12" s="130"/>
      <c r="D12" s="125">
        <v>21833</v>
      </c>
      <c r="E12" s="126"/>
      <c r="F12" s="127">
        <v>26304</v>
      </c>
      <c r="G12" s="128"/>
      <c r="H12" s="129"/>
    </row>
    <row r="13" spans="1:8">
      <c r="A13" s="110"/>
      <c r="B13" s="115"/>
      <c r="C13" s="131"/>
      <c r="D13" s="132">
        <v>39574</v>
      </c>
      <c r="E13" s="133"/>
      <c r="F13" s="134">
        <v>47654</v>
      </c>
      <c r="G13" s="135"/>
      <c r="H13" s="121"/>
    </row>
    <row r="14" spans="1:8">
      <c r="A14" s="122"/>
      <c r="B14" s="123"/>
      <c r="C14" s="124"/>
      <c r="D14" s="125">
        <v>22603</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3.85</v>
      </c>
      <c r="C19" s="136">
        <f>ROUND(VALUE(SUBSTITUTE(実質収支比率等に係る経年分析!G$48,"▲","-")),2)</f>
        <v>3.95</v>
      </c>
      <c r="D19" s="136">
        <f>ROUND(VALUE(SUBSTITUTE(実質収支比率等に係る経年分析!H$48,"▲","-")),2)</f>
        <v>2.54</v>
      </c>
      <c r="E19" s="136">
        <f>ROUND(VALUE(SUBSTITUTE(実質収支比率等に係る経年分析!I$48,"▲","-")),2)</f>
        <v>5.13</v>
      </c>
      <c r="F19" s="136">
        <f>ROUND(VALUE(SUBSTITUTE(実質収支比率等に係る経年分析!J$48,"▲","-")),2)</f>
        <v>3.62</v>
      </c>
    </row>
    <row r="20" spans="1:11">
      <c r="A20" s="136" t="s">
        <v>43</v>
      </c>
      <c r="B20" s="136">
        <f>ROUND(VALUE(SUBSTITUTE(実質収支比率等に係る経年分析!F$47,"▲","-")),2)</f>
        <v>7.76</v>
      </c>
      <c r="C20" s="136">
        <f>ROUND(VALUE(SUBSTITUTE(実質収支比率等に係る経年分析!G$47,"▲","-")),2)</f>
        <v>8.6</v>
      </c>
      <c r="D20" s="136">
        <f>ROUND(VALUE(SUBSTITUTE(実質収支比率等に係る経年分析!H$47,"▲","-")),2)</f>
        <v>9.1</v>
      </c>
      <c r="E20" s="136">
        <f>ROUND(VALUE(SUBSTITUTE(実質収支比率等に係る経年分析!I$47,"▲","-")),2)</f>
        <v>9.65</v>
      </c>
      <c r="F20" s="136">
        <f>ROUND(VALUE(SUBSTITUTE(実質収支比率等に係る経年分析!J$47,"▲","-")),2)</f>
        <v>10.25</v>
      </c>
    </row>
    <row r="21" spans="1:11">
      <c r="A21" s="136" t="s">
        <v>44</v>
      </c>
      <c r="B21" s="136">
        <f>IF(ISNUMBER(VALUE(SUBSTITUTE(実質収支比率等に係る経年分析!F$49,"▲","-"))),ROUND(VALUE(SUBSTITUTE(実質収支比率等に係る経年分析!F$49,"▲","-")),2),NA())</f>
        <v>0.91</v>
      </c>
      <c r="C21" s="136">
        <f>IF(ISNUMBER(VALUE(SUBSTITUTE(実質収支比率等に係る経年分析!G$49,"▲","-"))),ROUND(VALUE(SUBSTITUTE(実質収支比率等に係る経年分析!G$49,"▲","-")),2),NA())</f>
        <v>2.2400000000000002</v>
      </c>
      <c r="D21" s="136">
        <f>IF(ISNUMBER(VALUE(SUBSTITUTE(実質収支比率等に係る経年分析!H$49,"▲","-"))),ROUND(VALUE(SUBSTITUTE(実質収支比率等に係る経年分析!H$49,"▲","-")),2),NA())</f>
        <v>0.14000000000000001</v>
      </c>
      <c r="E21" s="136">
        <f>IF(ISNUMBER(VALUE(SUBSTITUTE(実質収支比率等に係る経年分析!I$49,"▲","-"))),ROUND(VALUE(SUBSTITUTE(実質収支比率等に係る経年分析!I$49,"▲","-")),2),NA())</f>
        <v>4.42</v>
      </c>
      <c r="F21" s="136">
        <f>IF(ISNUMBER(VALUE(SUBSTITUTE(実質収支比率等に係る経年分析!J$49,"▲","-"))),ROUND(VALUE(SUBSTITUTE(実質収支比率等に係る経年分析!J$49,"▲","-")),2),NA())</f>
        <v>0.06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倉敷市後期高齢者医療事業特別会計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倉敷市介護保険事業特別会計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0.59</v>
      </c>
    </row>
    <row r="31" spans="1:11">
      <c r="A31" s="137" t="str">
        <f>IF(連結実質赤字比率に係る赤字・黒字の構成分析!C$39="",NA(),連結実質赤字比率に係る赤字・黒字の構成分析!C$39)</f>
        <v>倉敷市立児島市民病院事業会計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0.57999999999999996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0.72</v>
      </c>
    </row>
    <row r="32" spans="1:11">
      <c r="A32" s="137" t="str">
        <f>IF(連結実質赤字比率に係る赤字・黒字の構成分析!C$38="",NA(),連結実質赤字比率に係る赤字・黒字の構成分析!C$38)</f>
        <v>倉敷市国民健康保険事業特別会計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4.9400000000000004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3.57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4.62</v>
      </c>
    </row>
    <row r="34" spans="1:16">
      <c r="A34" s="137" t="str">
        <f>IF(連結実質赤字比率に係る赤字・黒字の構成分析!C$36="",NA(),連結実質赤字比率に係る赤字・黒字の構成分析!C$36)</f>
        <v>倉敷市水道事業会計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c r="A35" s="137" t="str">
        <f>IF(連結実質赤字比率に係る赤字・黒字の構成分析!C$35="",NA(),連結実質赤字比率に係る赤字・黒字の構成分析!C$35)</f>
        <v>倉敷市児島モーターボート競走事業会計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11.92</v>
      </c>
    </row>
    <row r="36" spans="1:16">
      <c r="A36" s="137" t="str">
        <f>IF(連結実質赤字比率に係る赤字・黒字の構成分析!C$34="",NA(),連結実質赤字比率に係る赤字・黒字の構成分析!C$34)</f>
        <v>倉敷市住宅新築資金等貸付特別会計</v>
      </c>
      <c r="B36" s="137">
        <f>IF(ROUND(VALUE(SUBSTITUTE(連結実質赤字比率に係る赤字・黒字の構成分析!F$34,"▲", "-")), 2) &lt; 0, ABS(ROUND(VALUE(SUBSTITUTE(連結実質赤字比率に係る赤字・黒字の構成分析!F$34,"▲", "-")), 2)), NA())</f>
        <v>1.1000000000000001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1.04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19887</v>
      </c>
      <c r="E42" s="138"/>
      <c r="F42" s="138"/>
      <c r="G42" s="138">
        <f>'実質公債費比率（分子）の構造'!L$52</f>
        <v>20530</v>
      </c>
      <c r="H42" s="138"/>
      <c r="I42" s="138"/>
      <c r="J42" s="138">
        <f>'実質公債費比率（分子）の構造'!M$52</f>
        <v>21588</v>
      </c>
      <c r="K42" s="138"/>
      <c r="L42" s="138"/>
      <c r="M42" s="138">
        <f>'実質公債費比率（分子）の構造'!N$52</f>
        <v>21108</v>
      </c>
      <c r="N42" s="138"/>
      <c r="O42" s="138"/>
      <c r="P42" s="138">
        <f>'実質公債費比率（分子）の構造'!O$52</f>
        <v>21272</v>
      </c>
    </row>
    <row r="43" spans="1:16">
      <c r="A43" s="138" t="s">
        <v>52</v>
      </c>
      <c r="B43" s="138">
        <f>'実質公債費比率（分子）の構造'!K$51</f>
        <v>6</v>
      </c>
      <c r="C43" s="138"/>
      <c r="D43" s="138"/>
      <c r="E43" s="138">
        <f>'実質公債費比率（分子）の構造'!L$51</f>
        <v>3</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1664</v>
      </c>
      <c r="C44" s="138"/>
      <c r="D44" s="138"/>
      <c r="E44" s="138">
        <f>'実質公債費比率（分子）の構造'!L$50</f>
        <v>1614</v>
      </c>
      <c r="F44" s="138"/>
      <c r="G44" s="138"/>
      <c r="H44" s="138">
        <f>'実質公債費比率（分子）の構造'!M$50</f>
        <v>1560</v>
      </c>
      <c r="I44" s="138"/>
      <c r="J44" s="138"/>
      <c r="K44" s="138">
        <f>'実質公債費比率（分子）の構造'!N$50</f>
        <v>1938</v>
      </c>
      <c r="L44" s="138"/>
      <c r="M44" s="138"/>
      <c r="N44" s="138">
        <f>'実質公債費比率（分子）の構造'!O$50</f>
        <v>1402</v>
      </c>
      <c r="O44" s="138"/>
      <c r="P44" s="138"/>
    </row>
    <row r="45" spans="1:16">
      <c r="A45" s="138" t="s">
        <v>54</v>
      </c>
      <c r="B45" s="138">
        <f>'実質公債費比率（分子）の構造'!K$49</f>
        <v>351</v>
      </c>
      <c r="C45" s="138"/>
      <c r="D45" s="138"/>
      <c r="E45" s="138">
        <f>'実質公債費比率（分子）の構造'!L$49</f>
        <v>147</v>
      </c>
      <c r="F45" s="138"/>
      <c r="G45" s="138"/>
      <c r="H45" s="138">
        <f>'実質公債費比率（分子）の構造'!M$49</f>
        <v>147</v>
      </c>
      <c r="I45" s="138"/>
      <c r="J45" s="138"/>
      <c r="K45" s="138">
        <f>'実質公債費比率（分子）の構造'!N$49</f>
        <v>147</v>
      </c>
      <c r="L45" s="138"/>
      <c r="M45" s="138"/>
      <c r="N45" s="138">
        <f>'実質公債費比率（分子）の構造'!O$49</f>
        <v>109</v>
      </c>
      <c r="O45" s="138"/>
      <c r="P45" s="138"/>
    </row>
    <row r="46" spans="1:16">
      <c r="A46" s="138" t="s">
        <v>55</v>
      </c>
      <c r="B46" s="138">
        <f>'実質公債費比率（分子）の構造'!K$48</f>
        <v>8989</v>
      </c>
      <c r="C46" s="138"/>
      <c r="D46" s="138"/>
      <c r="E46" s="138">
        <f>'実質公債費比率（分子）の構造'!L$48</f>
        <v>10240</v>
      </c>
      <c r="F46" s="138"/>
      <c r="G46" s="138"/>
      <c r="H46" s="138">
        <f>'実質公債費比率（分子）の構造'!M$48</f>
        <v>9795</v>
      </c>
      <c r="I46" s="138"/>
      <c r="J46" s="138"/>
      <c r="K46" s="138">
        <f>'実質公債費比率（分子）の構造'!N$48</f>
        <v>10268</v>
      </c>
      <c r="L46" s="138"/>
      <c r="M46" s="138"/>
      <c r="N46" s="138">
        <f>'実質公債費比率（分子）の構造'!O$48</f>
        <v>9943</v>
      </c>
      <c r="O46" s="138"/>
      <c r="P46" s="138"/>
    </row>
    <row r="47" spans="1:16">
      <c r="A47" s="138" t="s">
        <v>56</v>
      </c>
      <c r="B47" s="138">
        <f>'実質公債費比率（分子）の構造'!K$47</f>
        <v>267</v>
      </c>
      <c r="C47" s="138"/>
      <c r="D47" s="138"/>
      <c r="E47" s="138">
        <f>'実質公債費比率（分子）の構造'!L$47</f>
        <v>317</v>
      </c>
      <c r="F47" s="138"/>
      <c r="G47" s="138"/>
      <c r="H47" s="138">
        <f>'実質公債費比率（分子）の構造'!M$47</f>
        <v>350</v>
      </c>
      <c r="I47" s="138"/>
      <c r="J47" s="138"/>
      <c r="K47" s="138">
        <f>'実質公債費比率（分子）の構造'!N$47</f>
        <v>383</v>
      </c>
      <c r="L47" s="138"/>
      <c r="M47" s="138"/>
      <c r="N47" s="138">
        <f>'実質公債費比率（分子）の構造'!O$47</f>
        <v>417</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15485</v>
      </c>
      <c r="C49" s="138"/>
      <c r="D49" s="138"/>
      <c r="E49" s="138">
        <f>'実質公債費比率（分子）の構造'!L$45</f>
        <v>14999</v>
      </c>
      <c r="F49" s="138"/>
      <c r="G49" s="138"/>
      <c r="H49" s="138">
        <f>'実質公債費比率（分子）の構造'!M$45</f>
        <v>15237</v>
      </c>
      <c r="I49" s="138"/>
      <c r="J49" s="138"/>
      <c r="K49" s="138">
        <f>'実質公債費比率（分子）の構造'!N$45</f>
        <v>14521</v>
      </c>
      <c r="L49" s="138"/>
      <c r="M49" s="138"/>
      <c r="N49" s="138">
        <f>'実質公債費比率（分子）の構造'!O$45</f>
        <v>14763</v>
      </c>
      <c r="O49" s="138"/>
      <c r="P49" s="138"/>
    </row>
    <row r="50" spans="1:16">
      <c r="A50" s="138" t="s">
        <v>59</v>
      </c>
      <c r="B50" s="138" t="e">
        <f>NA()</f>
        <v>#N/A</v>
      </c>
      <c r="C50" s="138">
        <f>IF(ISNUMBER('実質公債費比率（分子）の構造'!K$53),'実質公債費比率（分子）の構造'!K$53,NA())</f>
        <v>6875</v>
      </c>
      <c r="D50" s="138" t="e">
        <f>NA()</f>
        <v>#N/A</v>
      </c>
      <c r="E50" s="138" t="e">
        <f>NA()</f>
        <v>#N/A</v>
      </c>
      <c r="F50" s="138">
        <f>IF(ISNUMBER('実質公債費比率（分子）の構造'!L$53),'実質公債費比率（分子）の構造'!L$53,NA())</f>
        <v>6790</v>
      </c>
      <c r="G50" s="138" t="e">
        <f>NA()</f>
        <v>#N/A</v>
      </c>
      <c r="H50" s="138" t="e">
        <f>NA()</f>
        <v>#N/A</v>
      </c>
      <c r="I50" s="138">
        <f>IF(ISNUMBER('実質公債費比率（分子）の構造'!M$53),'実質公債費比率（分子）の構造'!M$53,NA())</f>
        <v>5501</v>
      </c>
      <c r="J50" s="138" t="e">
        <f>NA()</f>
        <v>#N/A</v>
      </c>
      <c r="K50" s="138" t="e">
        <f>NA()</f>
        <v>#N/A</v>
      </c>
      <c r="L50" s="138">
        <f>IF(ISNUMBER('実質公債費比率（分子）の構造'!N$53),'実質公債費比率（分子）の構造'!N$53,NA())</f>
        <v>6149</v>
      </c>
      <c r="M50" s="138" t="e">
        <f>NA()</f>
        <v>#N/A</v>
      </c>
      <c r="N50" s="138" t="e">
        <f>NA()</f>
        <v>#N/A</v>
      </c>
      <c r="O50" s="138">
        <f>IF(ISNUMBER('実質公債費比率（分子）の構造'!O$53),'実質公債費比率（分子）の構造'!O$53,NA())</f>
        <v>5362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193146</v>
      </c>
      <c r="E56" s="137"/>
      <c r="F56" s="137"/>
      <c r="G56" s="137">
        <f>'将来負担比率（分子）の構造'!J$52</f>
        <v>196394</v>
      </c>
      <c r="H56" s="137"/>
      <c r="I56" s="137"/>
      <c r="J56" s="137">
        <f>'将来負担比率（分子）の構造'!K$52</f>
        <v>196985</v>
      </c>
      <c r="K56" s="137"/>
      <c r="L56" s="137"/>
      <c r="M56" s="137">
        <f>'将来負担比率（分子）の構造'!L$52</f>
        <v>199124</v>
      </c>
      <c r="N56" s="137"/>
      <c r="O56" s="137"/>
      <c r="P56" s="137">
        <f>'将来負担比率（分子）の構造'!M$52</f>
        <v>196934</v>
      </c>
    </row>
    <row r="57" spans="1:16">
      <c r="A57" s="137" t="s">
        <v>36</v>
      </c>
      <c r="B57" s="137"/>
      <c r="C57" s="137"/>
      <c r="D57" s="137">
        <f>'将来負担比率（分子）の構造'!I$51</f>
        <v>51182</v>
      </c>
      <c r="E57" s="137"/>
      <c r="F57" s="137"/>
      <c r="G57" s="137">
        <f>'将来負担比率（分子）の構造'!J$51</f>
        <v>46914</v>
      </c>
      <c r="H57" s="137"/>
      <c r="I57" s="137"/>
      <c r="J57" s="137">
        <f>'将来負担比率（分子）の構造'!K$51</f>
        <v>44717</v>
      </c>
      <c r="K57" s="137"/>
      <c r="L57" s="137"/>
      <c r="M57" s="137">
        <f>'将来負担比率（分子）の構造'!L$51</f>
        <v>41203</v>
      </c>
      <c r="N57" s="137"/>
      <c r="O57" s="137"/>
      <c r="P57" s="137">
        <f>'将来負担比率（分子）の構造'!M$51</f>
        <v>39780</v>
      </c>
    </row>
    <row r="58" spans="1:16">
      <c r="A58" s="137" t="s">
        <v>35</v>
      </c>
      <c r="B58" s="137"/>
      <c r="C58" s="137"/>
      <c r="D58" s="137">
        <f>'将来負担比率（分子）の構造'!I$50</f>
        <v>17567</v>
      </c>
      <c r="E58" s="137"/>
      <c r="F58" s="137"/>
      <c r="G58" s="137">
        <f>'将来負担比率（分子）の構造'!J$50</f>
        <v>21997</v>
      </c>
      <c r="H58" s="137"/>
      <c r="I58" s="137"/>
      <c r="J58" s="137">
        <f>'将来負担比率（分子）の構造'!K$50</f>
        <v>24363</v>
      </c>
      <c r="K58" s="137"/>
      <c r="L58" s="137"/>
      <c r="M58" s="137">
        <f>'将来負担比率（分子）の構造'!L$50</f>
        <v>28561</v>
      </c>
      <c r="N58" s="137"/>
      <c r="O58" s="137"/>
      <c r="P58" s="137">
        <f>'将来負担比率（分子）の構造'!M$50</f>
        <v>31571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802</v>
      </c>
      <c r="C61" s="137"/>
      <c r="D61" s="137"/>
      <c r="E61" s="137">
        <f>'将来負担比率（分子）の構造'!J$46</f>
        <v>752</v>
      </c>
      <c r="F61" s="137"/>
      <c r="G61" s="137"/>
      <c r="H61" s="137">
        <f>'将来負担比率（分子）の構造'!K$46</f>
        <v>616</v>
      </c>
      <c r="I61" s="137"/>
      <c r="J61" s="137"/>
      <c r="K61" s="137">
        <f>'将来負担比率（分子）の構造'!L$46</f>
        <v>506</v>
      </c>
      <c r="L61" s="137"/>
      <c r="M61" s="137"/>
      <c r="N61" s="137">
        <f>'将来負担比率（分子）の構造'!M$46</f>
        <v>604</v>
      </c>
      <c r="O61" s="137"/>
      <c r="P61" s="137"/>
    </row>
    <row r="62" spans="1:16">
      <c r="A62" s="137" t="s">
        <v>29</v>
      </c>
      <c r="B62" s="137">
        <f>'将来負担比率（分子）の構造'!I$45</f>
        <v>24267</v>
      </c>
      <c r="C62" s="137"/>
      <c r="D62" s="137"/>
      <c r="E62" s="137">
        <f>'将来負担比率（分子）の構造'!J$45</f>
        <v>23162</v>
      </c>
      <c r="F62" s="137"/>
      <c r="G62" s="137"/>
      <c r="H62" s="137">
        <f>'将来負担比率（分子）の構造'!K$45</f>
        <v>21122</v>
      </c>
      <c r="I62" s="137"/>
      <c r="J62" s="137"/>
      <c r="K62" s="137">
        <f>'将来負担比率（分子）の構造'!L$45</f>
        <v>19498</v>
      </c>
      <c r="L62" s="137"/>
      <c r="M62" s="137"/>
      <c r="N62" s="137">
        <f>'将来負担比率（分子）の構造'!M$45</f>
        <v>19727</v>
      </c>
      <c r="O62" s="137"/>
      <c r="P62" s="137"/>
    </row>
    <row r="63" spans="1:16">
      <c r="A63" s="137" t="s">
        <v>28</v>
      </c>
      <c r="B63" s="137">
        <f>'将来負担比率（分子）の構造'!I$44</f>
        <v>965</v>
      </c>
      <c r="C63" s="137"/>
      <c r="D63" s="137"/>
      <c r="E63" s="137">
        <f>'将来負担比率（分子）の構造'!J$44</f>
        <v>825</v>
      </c>
      <c r="F63" s="137"/>
      <c r="G63" s="137"/>
      <c r="H63" s="137">
        <f>'将来負担比率（分子）の構造'!K$44</f>
        <v>692</v>
      </c>
      <c r="I63" s="137"/>
      <c r="J63" s="137"/>
      <c r="K63" s="137">
        <f>'将来負担比率（分子）の構造'!L$44</f>
        <v>543</v>
      </c>
      <c r="L63" s="137"/>
      <c r="M63" s="137"/>
      <c r="N63" s="137">
        <f>'将来負担比率（分子）の構造'!M$44</f>
        <v>422</v>
      </c>
      <c r="O63" s="137"/>
      <c r="P63" s="137"/>
    </row>
    <row r="64" spans="1:16">
      <c r="A64" s="137" t="s">
        <v>27</v>
      </c>
      <c r="B64" s="137">
        <f>'将来負担比率（分子）の構造'!I$43</f>
        <v>128763</v>
      </c>
      <c r="C64" s="137"/>
      <c r="D64" s="137"/>
      <c r="E64" s="137">
        <f>'将来負担比率（分子）の構造'!J$43</f>
        <v>124319</v>
      </c>
      <c r="F64" s="137"/>
      <c r="G64" s="137"/>
      <c r="H64" s="137">
        <f>'将来負担比率（分子）の構造'!K$43</f>
        <v>118208</v>
      </c>
      <c r="I64" s="137"/>
      <c r="J64" s="137"/>
      <c r="K64" s="137">
        <f>'将来負担比率（分子）の構造'!L$43</f>
        <v>114069</v>
      </c>
      <c r="L64" s="137"/>
      <c r="M64" s="137"/>
      <c r="N64" s="137">
        <f>'将来負担比率（分子）の構造'!M$43</f>
        <v>108758</v>
      </c>
      <c r="O64" s="137"/>
      <c r="P64" s="137"/>
    </row>
    <row r="65" spans="1:16">
      <c r="A65" s="137" t="s">
        <v>26</v>
      </c>
      <c r="B65" s="137">
        <f>'将来負担比率（分子）の構造'!I$42</f>
        <v>10033</v>
      </c>
      <c r="C65" s="137"/>
      <c r="D65" s="137"/>
      <c r="E65" s="137">
        <f>'将来負担比率（分子）の構造'!J$42</f>
        <v>8613</v>
      </c>
      <c r="F65" s="137"/>
      <c r="G65" s="137"/>
      <c r="H65" s="137">
        <f>'将来負担比率（分子）の構造'!K$42</f>
        <v>7088</v>
      </c>
      <c r="I65" s="137"/>
      <c r="J65" s="137"/>
      <c r="K65" s="137">
        <f>'将来負担比率（分子）の構造'!L$42</f>
        <v>5687</v>
      </c>
      <c r="L65" s="137"/>
      <c r="M65" s="137"/>
      <c r="N65" s="137">
        <f>'将来負担比率（分子）の構造'!M$42</f>
        <v>3555</v>
      </c>
      <c r="O65" s="137"/>
      <c r="P65" s="137"/>
    </row>
    <row r="66" spans="1:16">
      <c r="A66" s="137" t="s">
        <v>25</v>
      </c>
      <c r="B66" s="137">
        <f>'将来負担比率（分子）の構造'!I$41</f>
        <v>161880</v>
      </c>
      <c r="C66" s="137"/>
      <c r="D66" s="137"/>
      <c r="E66" s="137">
        <f>'将来負担比率（分子）の構造'!J$41</f>
        <v>165011</v>
      </c>
      <c r="F66" s="137"/>
      <c r="G66" s="137"/>
      <c r="H66" s="137">
        <f>'将来負担比率（分子）の構造'!K$41</f>
        <v>168454</v>
      </c>
      <c r="I66" s="137"/>
      <c r="J66" s="137"/>
      <c r="K66" s="137">
        <f>'将来負担比率（分子）の構造'!L$41</f>
        <v>173312</v>
      </c>
      <c r="L66" s="137"/>
      <c r="M66" s="137"/>
      <c r="N66" s="137">
        <f>'将来負担比率（分子）の構造'!M$41</f>
        <v>173414</v>
      </c>
      <c r="O66" s="137"/>
      <c r="P66" s="137"/>
    </row>
    <row r="67" spans="1:16">
      <c r="A67" s="137" t="s">
        <v>63</v>
      </c>
      <c r="B67" s="137" t="e">
        <f>NA()</f>
        <v>#N/A</v>
      </c>
      <c r="C67" s="137">
        <f>IF(ISNUMBER('将来負担比率（分子）の構造'!I$53), IF('将来負担比率（分子）の構造'!I$53 &lt; 0, 0, '将来負担比率（分子）の構造'!I$53), NA())</f>
        <v>64815</v>
      </c>
      <c r="D67" s="137" t="e">
        <f>NA()</f>
        <v>#N/A</v>
      </c>
      <c r="E67" s="137" t="e">
        <f>NA()</f>
        <v>#N/A</v>
      </c>
      <c r="F67" s="137">
        <f>IF(ISNUMBER('将来負担比率（分子）の構造'!J$53), IF('将来負担比率（分子）の構造'!J$53 &lt; 0, 0, '将来負担比率（分子）の構造'!J$53), NA())</f>
        <v>57376</v>
      </c>
      <c r="G67" s="137" t="e">
        <f>NA()</f>
        <v>#N/A</v>
      </c>
      <c r="H67" s="137" t="e">
        <f>NA()</f>
        <v>#N/A</v>
      </c>
      <c r="I67" s="137">
        <f>IF(ISNUMBER('将来負担比率（分子）の構造'!K$53), IF('将来負担比率（分子）の構造'!K$53 &lt; 0, 0, '将来負担比率（分子）の構造'!K$53), NA())</f>
        <v>50116</v>
      </c>
      <c r="J67" s="137" t="e">
        <f>NA()</f>
        <v>#N/A</v>
      </c>
      <c r="K67" s="137" t="e">
        <f>NA()</f>
        <v>#N/A</v>
      </c>
      <c r="L67" s="137">
        <f>IF(ISNUMBER('将来負担比率（分子）の構造'!L$53), IF('将来負担比率（分子）の構造'!L$53 &lt; 0, 0, '将来負担比率（分子）の構造'!L$53), NA())</f>
        <v>44729</v>
      </c>
      <c r="M67" s="137" t="e">
        <f>NA()</f>
        <v>#N/A</v>
      </c>
      <c r="N67" s="137" t="e">
        <f>NA()</f>
        <v>#N/A</v>
      </c>
      <c r="O67" s="137">
        <f>IF(ISNUMBER('将来負担比率（分子）の構造'!M$53), IF('将来負担比率（分子）の構造'!M$53 &lt; 0, 0, '将来負担比率（分子）の構造'!M$53), NA())</f>
        <v>38196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81274106</v>
      </c>
      <c r="S5" s="671"/>
      <c r="T5" s="671"/>
      <c r="U5" s="671"/>
      <c r="V5" s="671"/>
      <c r="W5" s="671"/>
      <c r="X5" s="671"/>
      <c r="Y5" s="718"/>
      <c r="Z5" s="731">
        <v>44</v>
      </c>
      <c r="AA5" s="731"/>
      <c r="AB5" s="731"/>
      <c r="AC5" s="731"/>
      <c r="AD5" s="732">
        <v>76022878</v>
      </c>
      <c r="AE5" s="732"/>
      <c r="AF5" s="732"/>
      <c r="AG5" s="732"/>
      <c r="AH5" s="732"/>
      <c r="AI5" s="732"/>
      <c r="AJ5" s="732"/>
      <c r="AK5" s="732"/>
      <c r="AL5" s="719">
        <v>75.7</v>
      </c>
      <c r="AM5" s="688"/>
      <c r="AN5" s="688"/>
      <c r="AO5" s="720"/>
      <c r="AP5" s="707" t="s">
        <v>209</v>
      </c>
      <c r="AQ5" s="708"/>
      <c r="AR5" s="708"/>
      <c r="AS5" s="708"/>
      <c r="AT5" s="708"/>
      <c r="AU5" s="708"/>
      <c r="AV5" s="708"/>
      <c r="AW5" s="708"/>
      <c r="AX5" s="708"/>
      <c r="AY5" s="708"/>
      <c r="AZ5" s="708"/>
      <c r="BA5" s="708"/>
      <c r="BB5" s="708"/>
      <c r="BC5" s="708"/>
      <c r="BD5" s="708"/>
      <c r="BE5" s="708"/>
      <c r="BF5" s="709"/>
      <c r="BG5" s="620">
        <v>71645483</v>
      </c>
      <c r="BH5" s="621"/>
      <c r="BI5" s="621"/>
      <c r="BJ5" s="621"/>
      <c r="BK5" s="621"/>
      <c r="BL5" s="621"/>
      <c r="BM5" s="621"/>
      <c r="BN5" s="622"/>
      <c r="BO5" s="673">
        <v>88.2</v>
      </c>
      <c r="BP5" s="673"/>
      <c r="BQ5" s="673"/>
      <c r="BR5" s="673"/>
      <c r="BS5" s="674">
        <v>851475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1849420</v>
      </c>
      <c r="S6" s="621"/>
      <c r="T6" s="621"/>
      <c r="U6" s="621"/>
      <c r="V6" s="621"/>
      <c r="W6" s="621"/>
      <c r="X6" s="621"/>
      <c r="Y6" s="622"/>
      <c r="Z6" s="673">
        <v>1</v>
      </c>
      <c r="AA6" s="673"/>
      <c r="AB6" s="673"/>
      <c r="AC6" s="673"/>
      <c r="AD6" s="674">
        <v>1849420</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71645483</v>
      </c>
      <c r="BH6" s="621"/>
      <c r="BI6" s="621"/>
      <c r="BJ6" s="621"/>
      <c r="BK6" s="621"/>
      <c r="BL6" s="621"/>
      <c r="BM6" s="621"/>
      <c r="BN6" s="622"/>
      <c r="BO6" s="673">
        <v>88.2</v>
      </c>
      <c r="BP6" s="673"/>
      <c r="BQ6" s="673"/>
      <c r="BR6" s="673"/>
      <c r="BS6" s="674">
        <v>851475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868859</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868859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73933</v>
      </c>
      <c r="S7" s="621"/>
      <c r="T7" s="621"/>
      <c r="U7" s="621"/>
      <c r="V7" s="621"/>
      <c r="W7" s="621"/>
      <c r="X7" s="621"/>
      <c r="Y7" s="622"/>
      <c r="Z7" s="673">
        <v>0</v>
      </c>
      <c r="AA7" s="673"/>
      <c r="AB7" s="673"/>
      <c r="AC7" s="673"/>
      <c r="AD7" s="674">
        <v>73933</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29674473</v>
      </c>
      <c r="BH7" s="621"/>
      <c r="BI7" s="621"/>
      <c r="BJ7" s="621"/>
      <c r="BK7" s="621"/>
      <c r="BL7" s="621"/>
      <c r="BM7" s="621"/>
      <c r="BN7" s="622"/>
      <c r="BO7" s="673">
        <v>36.5</v>
      </c>
      <c r="BP7" s="673"/>
      <c r="BQ7" s="673"/>
      <c r="BR7" s="673"/>
      <c r="BS7" s="674">
        <v>851475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16759022</v>
      </c>
      <c r="CS7" s="621"/>
      <c r="CT7" s="621"/>
      <c r="CU7" s="621"/>
      <c r="CV7" s="621"/>
      <c r="CW7" s="621"/>
      <c r="CX7" s="621"/>
      <c r="CY7" s="622"/>
      <c r="CZ7" s="673">
        <v>9.3000000000000007</v>
      </c>
      <c r="DA7" s="673"/>
      <c r="DB7" s="673"/>
      <c r="DC7" s="673"/>
      <c r="DD7" s="626">
        <v>241788</v>
      </c>
      <c r="DE7" s="621"/>
      <c r="DF7" s="621"/>
      <c r="DG7" s="621"/>
      <c r="DH7" s="621"/>
      <c r="DI7" s="621"/>
      <c r="DJ7" s="621"/>
      <c r="DK7" s="621"/>
      <c r="DL7" s="621"/>
      <c r="DM7" s="621"/>
      <c r="DN7" s="621"/>
      <c r="DO7" s="621"/>
      <c r="DP7" s="622"/>
      <c r="DQ7" s="626">
        <v>15018885</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264324</v>
      </c>
      <c r="S8" s="621"/>
      <c r="T8" s="621"/>
      <c r="U8" s="621"/>
      <c r="V8" s="621"/>
      <c r="W8" s="621"/>
      <c r="X8" s="621"/>
      <c r="Y8" s="622"/>
      <c r="Z8" s="673">
        <v>0.1</v>
      </c>
      <c r="AA8" s="673"/>
      <c r="AB8" s="673"/>
      <c r="AC8" s="673"/>
      <c r="AD8" s="674">
        <v>264324</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798209</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71805833</v>
      </c>
      <c r="CS8" s="621"/>
      <c r="CT8" s="621"/>
      <c r="CU8" s="621"/>
      <c r="CV8" s="621"/>
      <c r="CW8" s="621"/>
      <c r="CX8" s="621"/>
      <c r="CY8" s="622"/>
      <c r="CZ8" s="673">
        <v>39.9</v>
      </c>
      <c r="DA8" s="673"/>
      <c r="DB8" s="673"/>
      <c r="DC8" s="673"/>
      <c r="DD8" s="626">
        <v>778818</v>
      </c>
      <c r="DE8" s="621"/>
      <c r="DF8" s="621"/>
      <c r="DG8" s="621"/>
      <c r="DH8" s="621"/>
      <c r="DI8" s="621"/>
      <c r="DJ8" s="621"/>
      <c r="DK8" s="621"/>
      <c r="DL8" s="621"/>
      <c r="DM8" s="621"/>
      <c r="DN8" s="621"/>
      <c r="DO8" s="621"/>
      <c r="DP8" s="622"/>
      <c r="DQ8" s="626">
        <v>32666708</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174505</v>
      </c>
      <c r="S9" s="621"/>
      <c r="T9" s="621"/>
      <c r="U9" s="621"/>
      <c r="V9" s="621"/>
      <c r="W9" s="621"/>
      <c r="X9" s="621"/>
      <c r="Y9" s="622"/>
      <c r="Z9" s="673">
        <v>0.1</v>
      </c>
      <c r="AA9" s="673"/>
      <c r="AB9" s="673"/>
      <c r="AC9" s="673"/>
      <c r="AD9" s="674">
        <v>174505</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23279987</v>
      </c>
      <c r="BH9" s="621"/>
      <c r="BI9" s="621"/>
      <c r="BJ9" s="621"/>
      <c r="BK9" s="621"/>
      <c r="BL9" s="621"/>
      <c r="BM9" s="621"/>
      <c r="BN9" s="622"/>
      <c r="BO9" s="673">
        <v>28.6</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20236104</v>
      </c>
      <c r="CS9" s="621"/>
      <c r="CT9" s="621"/>
      <c r="CU9" s="621"/>
      <c r="CV9" s="621"/>
      <c r="CW9" s="621"/>
      <c r="CX9" s="621"/>
      <c r="CY9" s="622"/>
      <c r="CZ9" s="673">
        <v>11.2</v>
      </c>
      <c r="DA9" s="673"/>
      <c r="DB9" s="673"/>
      <c r="DC9" s="673"/>
      <c r="DD9" s="626">
        <v>2331059</v>
      </c>
      <c r="DE9" s="621"/>
      <c r="DF9" s="621"/>
      <c r="DG9" s="621"/>
      <c r="DH9" s="621"/>
      <c r="DI9" s="621"/>
      <c r="DJ9" s="621"/>
      <c r="DK9" s="621"/>
      <c r="DL9" s="621"/>
      <c r="DM9" s="621"/>
      <c r="DN9" s="621"/>
      <c r="DO9" s="621"/>
      <c r="DP9" s="622"/>
      <c r="DQ9" s="626">
        <v>13556321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8123870</v>
      </c>
      <c r="S10" s="621"/>
      <c r="T10" s="621"/>
      <c r="U10" s="621"/>
      <c r="V10" s="621"/>
      <c r="W10" s="621"/>
      <c r="X10" s="621"/>
      <c r="Y10" s="622"/>
      <c r="Z10" s="673">
        <v>4.4000000000000004</v>
      </c>
      <c r="AA10" s="673"/>
      <c r="AB10" s="673"/>
      <c r="AC10" s="673"/>
      <c r="AD10" s="674">
        <v>8123870</v>
      </c>
      <c r="AE10" s="674"/>
      <c r="AF10" s="674"/>
      <c r="AG10" s="674"/>
      <c r="AH10" s="674"/>
      <c r="AI10" s="674"/>
      <c r="AJ10" s="674"/>
      <c r="AK10" s="674"/>
      <c r="AL10" s="643">
        <v>8.1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1278086</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424899</v>
      </c>
      <c r="CS10" s="621"/>
      <c r="CT10" s="621"/>
      <c r="CU10" s="621"/>
      <c r="CV10" s="621"/>
      <c r="CW10" s="621"/>
      <c r="CX10" s="621"/>
      <c r="CY10" s="622"/>
      <c r="CZ10" s="673">
        <v>0.2</v>
      </c>
      <c r="DA10" s="673"/>
      <c r="DB10" s="673"/>
      <c r="DC10" s="673"/>
      <c r="DD10" s="626">
        <v>2959</v>
      </c>
      <c r="DE10" s="621"/>
      <c r="DF10" s="621"/>
      <c r="DG10" s="621"/>
      <c r="DH10" s="621"/>
      <c r="DI10" s="621"/>
      <c r="DJ10" s="621"/>
      <c r="DK10" s="621"/>
      <c r="DL10" s="621"/>
      <c r="DM10" s="621"/>
      <c r="DN10" s="621"/>
      <c r="DO10" s="621"/>
      <c r="DP10" s="622"/>
      <c r="DQ10" s="626">
        <v>161485</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44234</v>
      </c>
      <c r="S11" s="621"/>
      <c r="T11" s="621"/>
      <c r="U11" s="621"/>
      <c r="V11" s="621"/>
      <c r="W11" s="621"/>
      <c r="X11" s="621"/>
      <c r="Y11" s="622"/>
      <c r="Z11" s="673">
        <v>0</v>
      </c>
      <c r="AA11" s="673"/>
      <c r="AB11" s="673"/>
      <c r="AC11" s="673"/>
      <c r="AD11" s="674">
        <v>44234</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4318191</v>
      </c>
      <c r="BH11" s="621"/>
      <c r="BI11" s="621"/>
      <c r="BJ11" s="621"/>
      <c r="BK11" s="621"/>
      <c r="BL11" s="621"/>
      <c r="BM11" s="621"/>
      <c r="BN11" s="622"/>
      <c r="BO11" s="673">
        <v>5.3</v>
      </c>
      <c r="BP11" s="673"/>
      <c r="BQ11" s="673"/>
      <c r="BR11" s="673"/>
      <c r="BS11" s="626">
        <v>851475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3909437</v>
      </c>
      <c r="CS11" s="621"/>
      <c r="CT11" s="621"/>
      <c r="CU11" s="621"/>
      <c r="CV11" s="621"/>
      <c r="CW11" s="621"/>
      <c r="CX11" s="621"/>
      <c r="CY11" s="622"/>
      <c r="CZ11" s="673">
        <v>2.2000000000000002</v>
      </c>
      <c r="DA11" s="673"/>
      <c r="DB11" s="673"/>
      <c r="DC11" s="673"/>
      <c r="DD11" s="626">
        <v>1565450</v>
      </c>
      <c r="DE11" s="621"/>
      <c r="DF11" s="621"/>
      <c r="DG11" s="621"/>
      <c r="DH11" s="621"/>
      <c r="DI11" s="621"/>
      <c r="DJ11" s="621"/>
      <c r="DK11" s="621"/>
      <c r="DL11" s="621"/>
      <c r="DM11" s="621"/>
      <c r="DN11" s="621"/>
      <c r="DO11" s="621"/>
      <c r="DP11" s="622"/>
      <c r="DQ11" s="626">
        <v>2495083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37256160</v>
      </c>
      <c r="BH12" s="621"/>
      <c r="BI12" s="621"/>
      <c r="BJ12" s="621"/>
      <c r="BK12" s="621"/>
      <c r="BL12" s="621"/>
      <c r="BM12" s="621"/>
      <c r="BN12" s="622"/>
      <c r="BO12" s="673">
        <v>45.8</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1662625</v>
      </c>
      <c r="CS12" s="621"/>
      <c r="CT12" s="621"/>
      <c r="CU12" s="621"/>
      <c r="CV12" s="621"/>
      <c r="CW12" s="621"/>
      <c r="CX12" s="621"/>
      <c r="CY12" s="622"/>
      <c r="CZ12" s="673">
        <v>0.9</v>
      </c>
      <c r="DA12" s="673"/>
      <c r="DB12" s="673"/>
      <c r="DC12" s="673"/>
      <c r="DD12" s="626">
        <v>98625</v>
      </c>
      <c r="DE12" s="621"/>
      <c r="DF12" s="621"/>
      <c r="DG12" s="621"/>
      <c r="DH12" s="621"/>
      <c r="DI12" s="621"/>
      <c r="DJ12" s="621"/>
      <c r="DK12" s="621"/>
      <c r="DL12" s="621"/>
      <c r="DM12" s="621"/>
      <c r="DN12" s="621"/>
      <c r="DO12" s="621"/>
      <c r="DP12" s="622"/>
      <c r="DQ12" s="626">
        <v>1586526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261931</v>
      </c>
      <c r="S13" s="621"/>
      <c r="T13" s="621"/>
      <c r="U13" s="621"/>
      <c r="V13" s="621"/>
      <c r="W13" s="621"/>
      <c r="X13" s="621"/>
      <c r="Y13" s="622"/>
      <c r="Z13" s="673">
        <v>0.1</v>
      </c>
      <c r="AA13" s="673"/>
      <c r="AB13" s="673"/>
      <c r="AC13" s="673"/>
      <c r="AD13" s="674">
        <v>261931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35466671</v>
      </c>
      <c r="BH13" s="621"/>
      <c r="BI13" s="621"/>
      <c r="BJ13" s="621"/>
      <c r="BK13" s="621"/>
      <c r="BL13" s="621"/>
      <c r="BM13" s="621"/>
      <c r="BN13" s="622"/>
      <c r="BO13" s="673">
        <v>43.6</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24759051</v>
      </c>
      <c r="CS13" s="621"/>
      <c r="CT13" s="621"/>
      <c r="CU13" s="621"/>
      <c r="CV13" s="621"/>
      <c r="CW13" s="621"/>
      <c r="CX13" s="621"/>
      <c r="CY13" s="622"/>
      <c r="CZ13" s="673">
        <v>13.8</v>
      </c>
      <c r="DA13" s="673"/>
      <c r="DB13" s="673"/>
      <c r="DC13" s="673"/>
      <c r="DD13" s="626">
        <v>6740011</v>
      </c>
      <c r="DE13" s="621"/>
      <c r="DF13" s="621"/>
      <c r="DG13" s="621"/>
      <c r="DH13" s="621"/>
      <c r="DI13" s="621"/>
      <c r="DJ13" s="621"/>
      <c r="DK13" s="621"/>
      <c r="DL13" s="621"/>
      <c r="DM13" s="621"/>
      <c r="DN13" s="621"/>
      <c r="DO13" s="621"/>
      <c r="DP13" s="622"/>
      <c r="DQ13" s="626">
        <v>19635777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1303886</v>
      </c>
      <c r="BH14" s="621"/>
      <c r="BI14" s="621"/>
      <c r="BJ14" s="621"/>
      <c r="BK14" s="621"/>
      <c r="BL14" s="621"/>
      <c r="BM14" s="621"/>
      <c r="BN14" s="622"/>
      <c r="BO14" s="673">
        <v>1.6</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4306218</v>
      </c>
      <c r="CS14" s="621"/>
      <c r="CT14" s="621"/>
      <c r="CU14" s="621"/>
      <c r="CV14" s="621"/>
      <c r="CW14" s="621"/>
      <c r="CX14" s="621"/>
      <c r="CY14" s="622"/>
      <c r="CZ14" s="673">
        <v>2.4</v>
      </c>
      <c r="DA14" s="673"/>
      <c r="DB14" s="673"/>
      <c r="DC14" s="673"/>
      <c r="DD14" s="626">
        <v>317806</v>
      </c>
      <c r="DE14" s="621"/>
      <c r="DF14" s="621"/>
      <c r="DG14" s="621"/>
      <c r="DH14" s="621"/>
      <c r="DI14" s="621"/>
      <c r="DJ14" s="621"/>
      <c r="DK14" s="621"/>
      <c r="DL14" s="621"/>
      <c r="DM14" s="621"/>
      <c r="DN14" s="621"/>
      <c r="DO14" s="621"/>
      <c r="DP14" s="622"/>
      <c r="DQ14" s="626">
        <v>3612438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373619</v>
      </c>
      <c r="S15" s="621"/>
      <c r="T15" s="621"/>
      <c r="U15" s="621"/>
      <c r="V15" s="621"/>
      <c r="W15" s="621"/>
      <c r="X15" s="621"/>
      <c r="Y15" s="622"/>
      <c r="Z15" s="673">
        <v>0.2</v>
      </c>
      <c r="AA15" s="673"/>
      <c r="AB15" s="673"/>
      <c r="AC15" s="673"/>
      <c r="AD15" s="674">
        <v>373619</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3410617</v>
      </c>
      <c r="BH15" s="621"/>
      <c r="BI15" s="621"/>
      <c r="BJ15" s="621"/>
      <c r="BK15" s="621"/>
      <c r="BL15" s="621"/>
      <c r="BM15" s="621"/>
      <c r="BN15" s="622"/>
      <c r="BO15" s="673">
        <v>4.2</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18379369</v>
      </c>
      <c r="CS15" s="621"/>
      <c r="CT15" s="621"/>
      <c r="CU15" s="621"/>
      <c r="CV15" s="621"/>
      <c r="CW15" s="621"/>
      <c r="CX15" s="621"/>
      <c r="CY15" s="622"/>
      <c r="CZ15" s="673">
        <v>10.199999999999999</v>
      </c>
      <c r="DA15" s="673"/>
      <c r="DB15" s="673"/>
      <c r="DC15" s="673"/>
      <c r="DD15" s="626">
        <v>4738602</v>
      </c>
      <c r="DE15" s="621"/>
      <c r="DF15" s="621"/>
      <c r="DG15" s="621"/>
      <c r="DH15" s="621"/>
      <c r="DI15" s="621"/>
      <c r="DJ15" s="621"/>
      <c r="DK15" s="621"/>
      <c r="DL15" s="621"/>
      <c r="DM15" s="621"/>
      <c r="DN15" s="621"/>
      <c r="DO15" s="621"/>
      <c r="DP15" s="622"/>
      <c r="DQ15" s="626">
        <v>13177073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14235762</v>
      </c>
      <c r="S16" s="621"/>
      <c r="T16" s="621"/>
      <c r="U16" s="621"/>
      <c r="V16" s="621"/>
      <c r="W16" s="621"/>
      <c r="X16" s="621"/>
      <c r="Y16" s="622"/>
      <c r="Z16" s="673">
        <v>7.7</v>
      </c>
      <c r="AA16" s="673"/>
      <c r="AB16" s="673"/>
      <c r="AC16" s="673"/>
      <c r="AD16" s="674">
        <v>12950983</v>
      </c>
      <c r="AE16" s="674"/>
      <c r="AF16" s="674"/>
      <c r="AG16" s="674"/>
      <c r="AH16" s="674"/>
      <c r="AI16" s="674"/>
      <c r="AJ16" s="674"/>
      <c r="AK16" s="674"/>
      <c r="AL16" s="643">
        <v>12.9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268876</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197817</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12950983</v>
      </c>
      <c r="S17" s="621"/>
      <c r="T17" s="621"/>
      <c r="U17" s="621"/>
      <c r="V17" s="621"/>
      <c r="W17" s="621"/>
      <c r="X17" s="621"/>
      <c r="Y17" s="622"/>
      <c r="Z17" s="673">
        <v>7</v>
      </c>
      <c r="AA17" s="673"/>
      <c r="AB17" s="673"/>
      <c r="AC17" s="673"/>
      <c r="AD17" s="674">
        <v>12950983</v>
      </c>
      <c r="AE17" s="674"/>
      <c r="AF17" s="674"/>
      <c r="AG17" s="674"/>
      <c r="AH17" s="674"/>
      <c r="AI17" s="674"/>
      <c r="AJ17" s="674"/>
      <c r="AK17" s="674"/>
      <c r="AL17" s="643">
        <v>12.9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347</v>
      </c>
      <c r="BH17" s="621"/>
      <c r="BI17" s="621"/>
      <c r="BJ17" s="621"/>
      <c r="BK17" s="621"/>
      <c r="BL17" s="621"/>
      <c r="BM17" s="621"/>
      <c r="BN17" s="622"/>
      <c r="BO17" s="673">
        <v>0</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16569454</v>
      </c>
      <c r="CS17" s="621"/>
      <c r="CT17" s="621"/>
      <c r="CU17" s="621"/>
      <c r="CV17" s="621"/>
      <c r="CW17" s="621"/>
      <c r="CX17" s="621"/>
      <c r="CY17" s="622"/>
      <c r="CZ17" s="673">
        <v>9.1999999999999993</v>
      </c>
      <c r="DA17" s="673"/>
      <c r="DB17" s="673"/>
      <c r="DC17" s="673"/>
      <c r="DD17" s="626" t="s">
        <v>113</v>
      </c>
      <c r="DE17" s="621"/>
      <c r="DF17" s="621"/>
      <c r="DG17" s="621"/>
      <c r="DH17" s="621"/>
      <c r="DI17" s="621"/>
      <c r="DJ17" s="621"/>
      <c r="DK17" s="621"/>
      <c r="DL17" s="621"/>
      <c r="DM17" s="621"/>
      <c r="DN17" s="621"/>
      <c r="DO17" s="621"/>
      <c r="DP17" s="622"/>
      <c r="DQ17" s="626">
        <v>16214277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1284757</v>
      </c>
      <c r="S18" s="621"/>
      <c r="T18" s="621"/>
      <c r="U18" s="621"/>
      <c r="V18" s="621"/>
      <c r="W18" s="621"/>
      <c r="X18" s="621"/>
      <c r="Y18" s="622"/>
      <c r="Z18" s="673">
        <v>0.7</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1516</v>
      </c>
      <c r="CS18" s="621"/>
      <c r="CT18" s="621"/>
      <c r="CU18" s="621"/>
      <c r="CV18" s="621"/>
      <c r="CW18" s="621"/>
      <c r="CX18" s="621"/>
      <c r="CY18" s="622"/>
      <c r="CZ18" s="673">
        <v>0</v>
      </c>
      <c r="DA18" s="673"/>
      <c r="DB18" s="673"/>
      <c r="DC18" s="673"/>
      <c r="DD18" s="626" t="s">
        <v>113</v>
      </c>
      <c r="DE18" s="621"/>
      <c r="DF18" s="621"/>
      <c r="DG18" s="621"/>
      <c r="DH18" s="621"/>
      <c r="DI18" s="621"/>
      <c r="DJ18" s="621"/>
      <c r="DK18" s="621"/>
      <c r="DL18" s="621"/>
      <c r="DM18" s="621"/>
      <c r="DN18" s="621"/>
      <c r="DO18" s="621"/>
      <c r="DP18" s="622"/>
      <c r="DQ18" s="626">
        <v>1516</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22</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9628623</v>
      </c>
      <c r="BH19" s="621"/>
      <c r="BI19" s="621"/>
      <c r="BJ19" s="621"/>
      <c r="BK19" s="621"/>
      <c r="BL19" s="621"/>
      <c r="BM19" s="621"/>
      <c r="BN19" s="622"/>
      <c r="BO19" s="673">
        <v>11.8</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106675704</v>
      </c>
      <c r="S20" s="621"/>
      <c r="T20" s="621"/>
      <c r="U20" s="621"/>
      <c r="V20" s="621"/>
      <c r="W20" s="621"/>
      <c r="X20" s="621"/>
      <c r="Y20" s="622"/>
      <c r="Z20" s="673">
        <v>57.8</v>
      </c>
      <c r="AA20" s="673"/>
      <c r="AB20" s="673"/>
      <c r="AC20" s="673"/>
      <c r="AD20" s="674">
        <v>100139697</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9628623</v>
      </c>
      <c r="BH20" s="621"/>
      <c r="BI20" s="621"/>
      <c r="BJ20" s="621"/>
      <c r="BK20" s="621"/>
      <c r="BL20" s="621"/>
      <c r="BM20" s="621"/>
      <c r="BN20" s="622"/>
      <c r="BO20" s="673">
        <v>11.8</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179951263</v>
      </c>
      <c r="CS20" s="621"/>
      <c r="CT20" s="621"/>
      <c r="CU20" s="621"/>
      <c r="CV20" s="621"/>
      <c r="CW20" s="621"/>
      <c r="CX20" s="621"/>
      <c r="CY20" s="622"/>
      <c r="CZ20" s="673">
        <v>100</v>
      </c>
      <c r="DA20" s="673"/>
      <c r="DB20" s="673"/>
      <c r="DC20" s="673"/>
      <c r="DD20" s="626">
        <v>16815118</v>
      </c>
      <c r="DE20" s="621"/>
      <c r="DF20" s="621"/>
      <c r="DG20" s="621"/>
      <c r="DH20" s="621"/>
      <c r="DI20" s="621"/>
      <c r="DJ20" s="621"/>
      <c r="DK20" s="621"/>
      <c r="DL20" s="621"/>
      <c r="DM20" s="621"/>
      <c r="DN20" s="621"/>
      <c r="DO20" s="621"/>
      <c r="DP20" s="622"/>
      <c r="DQ20" s="626">
        <v>119192765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97313</v>
      </c>
      <c r="S21" s="621"/>
      <c r="T21" s="621"/>
      <c r="U21" s="621"/>
      <c r="V21" s="621"/>
      <c r="W21" s="621"/>
      <c r="X21" s="621"/>
      <c r="Y21" s="622"/>
      <c r="Z21" s="673">
        <v>0.1</v>
      </c>
      <c r="AA21" s="673"/>
      <c r="AB21" s="673"/>
      <c r="AC21" s="673"/>
      <c r="AD21" s="674">
        <v>97313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27133</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2785630</v>
      </c>
      <c r="S22" s="621"/>
      <c r="T22" s="621"/>
      <c r="U22" s="621"/>
      <c r="V22" s="621"/>
      <c r="W22" s="621"/>
      <c r="X22" s="621"/>
      <c r="Y22" s="622"/>
      <c r="Z22" s="673">
        <v>1.5</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4350262</v>
      </c>
      <c r="BH22" s="621"/>
      <c r="BI22" s="621"/>
      <c r="BJ22" s="621"/>
      <c r="BK22" s="621"/>
      <c r="BL22" s="621"/>
      <c r="BM22" s="621"/>
      <c r="BN22" s="622"/>
      <c r="BO22" s="673">
        <v>5.4</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2040503</v>
      </c>
      <c r="S23" s="621"/>
      <c r="T23" s="621"/>
      <c r="U23" s="621"/>
      <c r="V23" s="621"/>
      <c r="W23" s="621"/>
      <c r="X23" s="621"/>
      <c r="Y23" s="622"/>
      <c r="Z23" s="673">
        <v>1.1000000000000001</v>
      </c>
      <c r="AA23" s="673"/>
      <c r="AB23" s="673"/>
      <c r="AC23" s="673"/>
      <c r="AD23" s="674">
        <v>220861</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5251228</v>
      </c>
      <c r="BH23" s="621"/>
      <c r="BI23" s="621"/>
      <c r="BJ23" s="621"/>
      <c r="BK23" s="621"/>
      <c r="BL23" s="621"/>
      <c r="BM23" s="621"/>
      <c r="BN23" s="622"/>
      <c r="BO23" s="673">
        <v>6.5</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1147558</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93738483</v>
      </c>
      <c r="CS24" s="671"/>
      <c r="CT24" s="671"/>
      <c r="CU24" s="671"/>
      <c r="CV24" s="671"/>
      <c r="CW24" s="671"/>
      <c r="CX24" s="671"/>
      <c r="CY24" s="718"/>
      <c r="CZ24" s="722">
        <v>52.1</v>
      </c>
      <c r="DA24" s="723"/>
      <c r="DB24" s="723"/>
      <c r="DC24" s="724"/>
      <c r="DD24" s="717">
        <v>57181396</v>
      </c>
      <c r="DE24" s="671"/>
      <c r="DF24" s="671"/>
      <c r="DG24" s="671"/>
      <c r="DH24" s="671"/>
      <c r="DI24" s="671"/>
      <c r="DJ24" s="671"/>
      <c r="DK24" s="718"/>
      <c r="DL24" s="717">
        <v>55732257</v>
      </c>
      <c r="DM24" s="671"/>
      <c r="DN24" s="671"/>
      <c r="DO24" s="671"/>
      <c r="DP24" s="671"/>
      <c r="DQ24" s="671"/>
      <c r="DR24" s="671"/>
      <c r="DS24" s="671"/>
      <c r="DT24" s="671"/>
      <c r="DU24" s="671"/>
      <c r="DV24" s="718"/>
      <c r="DW24" s="719">
        <v>51.9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31661804</v>
      </c>
      <c r="S25" s="621"/>
      <c r="T25" s="621"/>
      <c r="U25" s="621"/>
      <c r="V25" s="621"/>
      <c r="W25" s="621"/>
      <c r="X25" s="621"/>
      <c r="Y25" s="622"/>
      <c r="Z25" s="673">
        <v>17.100000000000001</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27358510</v>
      </c>
      <c r="CS25" s="639"/>
      <c r="CT25" s="639"/>
      <c r="CU25" s="639"/>
      <c r="CV25" s="639"/>
      <c r="CW25" s="639"/>
      <c r="CX25" s="639"/>
      <c r="CY25" s="640"/>
      <c r="CZ25" s="623">
        <v>15.2</v>
      </c>
      <c r="DA25" s="641"/>
      <c r="DB25" s="641"/>
      <c r="DC25" s="642"/>
      <c r="DD25" s="626">
        <v>25318490</v>
      </c>
      <c r="DE25" s="639"/>
      <c r="DF25" s="639"/>
      <c r="DG25" s="639"/>
      <c r="DH25" s="639"/>
      <c r="DI25" s="639"/>
      <c r="DJ25" s="639"/>
      <c r="DK25" s="640"/>
      <c r="DL25" s="626">
        <v>24999471</v>
      </c>
      <c r="DM25" s="639"/>
      <c r="DN25" s="639"/>
      <c r="DO25" s="639"/>
      <c r="DP25" s="639"/>
      <c r="DQ25" s="639"/>
      <c r="DR25" s="639"/>
      <c r="DS25" s="639"/>
      <c r="DT25" s="639"/>
      <c r="DU25" s="639"/>
      <c r="DV25" s="640"/>
      <c r="DW25" s="643">
        <v>23.3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17079072</v>
      </c>
      <c r="CS26" s="621"/>
      <c r="CT26" s="621"/>
      <c r="CU26" s="621"/>
      <c r="CV26" s="621"/>
      <c r="CW26" s="621"/>
      <c r="CX26" s="621"/>
      <c r="CY26" s="622"/>
      <c r="CZ26" s="623">
        <v>9.5</v>
      </c>
      <c r="DA26" s="641"/>
      <c r="DB26" s="641"/>
      <c r="DC26" s="642"/>
      <c r="DD26" s="626">
        <v>15519400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10780023</v>
      </c>
      <c r="S27" s="621"/>
      <c r="T27" s="621"/>
      <c r="U27" s="621"/>
      <c r="V27" s="621"/>
      <c r="W27" s="621"/>
      <c r="X27" s="621"/>
      <c r="Y27" s="622"/>
      <c r="Z27" s="673">
        <v>5.8</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81274106</v>
      </c>
      <c r="BH27" s="621"/>
      <c r="BI27" s="621"/>
      <c r="BJ27" s="621"/>
      <c r="BK27" s="621"/>
      <c r="BL27" s="621"/>
      <c r="BM27" s="621"/>
      <c r="BN27" s="622"/>
      <c r="BO27" s="673">
        <v>100</v>
      </c>
      <c r="BP27" s="673"/>
      <c r="BQ27" s="673"/>
      <c r="BR27" s="673"/>
      <c r="BS27" s="626">
        <v>851475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49816460</v>
      </c>
      <c r="CS27" s="639"/>
      <c r="CT27" s="639"/>
      <c r="CU27" s="639"/>
      <c r="CV27" s="639"/>
      <c r="CW27" s="639"/>
      <c r="CX27" s="639"/>
      <c r="CY27" s="640"/>
      <c r="CZ27" s="623">
        <v>27.7</v>
      </c>
      <c r="DA27" s="641"/>
      <c r="DB27" s="641"/>
      <c r="DC27" s="642"/>
      <c r="DD27" s="626">
        <v>15654570</v>
      </c>
      <c r="DE27" s="639"/>
      <c r="DF27" s="639"/>
      <c r="DG27" s="639"/>
      <c r="DH27" s="639"/>
      <c r="DI27" s="639"/>
      <c r="DJ27" s="639"/>
      <c r="DK27" s="640"/>
      <c r="DL27" s="626">
        <v>15649450</v>
      </c>
      <c r="DM27" s="639"/>
      <c r="DN27" s="639"/>
      <c r="DO27" s="639"/>
      <c r="DP27" s="639"/>
      <c r="DQ27" s="639"/>
      <c r="DR27" s="639"/>
      <c r="DS27" s="639"/>
      <c r="DT27" s="639"/>
      <c r="DU27" s="639"/>
      <c r="DV27" s="640"/>
      <c r="DW27" s="643">
        <v>14.6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531778</v>
      </c>
      <c r="S28" s="621"/>
      <c r="T28" s="621"/>
      <c r="U28" s="621"/>
      <c r="V28" s="621"/>
      <c r="W28" s="621"/>
      <c r="X28" s="621"/>
      <c r="Y28" s="622"/>
      <c r="Z28" s="673">
        <v>0.3</v>
      </c>
      <c r="AA28" s="673"/>
      <c r="AB28" s="673"/>
      <c r="AC28" s="673"/>
      <c r="AD28" s="674">
        <v>2207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16563513</v>
      </c>
      <c r="CS28" s="621"/>
      <c r="CT28" s="621"/>
      <c r="CU28" s="621"/>
      <c r="CV28" s="621"/>
      <c r="CW28" s="621"/>
      <c r="CX28" s="621"/>
      <c r="CY28" s="622"/>
      <c r="CZ28" s="623">
        <v>9.1999999999999993</v>
      </c>
      <c r="DA28" s="641"/>
      <c r="DB28" s="641"/>
      <c r="DC28" s="642"/>
      <c r="DD28" s="626">
        <v>16208336</v>
      </c>
      <c r="DE28" s="621"/>
      <c r="DF28" s="621"/>
      <c r="DG28" s="621"/>
      <c r="DH28" s="621"/>
      <c r="DI28" s="621"/>
      <c r="DJ28" s="621"/>
      <c r="DK28" s="622"/>
      <c r="DL28" s="626">
        <v>15083336</v>
      </c>
      <c r="DM28" s="621"/>
      <c r="DN28" s="621"/>
      <c r="DO28" s="621"/>
      <c r="DP28" s="621"/>
      <c r="DQ28" s="621"/>
      <c r="DR28" s="621"/>
      <c r="DS28" s="621"/>
      <c r="DT28" s="621"/>
      <c r="DU28" s="621"/>
      <c r="DV28" s="622"/>
      <c r="DW28" s="643">
        <v>14</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108192</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16563420</v>
      </c>
      <c r="CS29" s="639"/>
      <c r="CT29" s="639"/>
      <c r="CU29" s="639"/>
      <c r="CV29" s="639"/>
      <c r="CW29" s="639"/>
      <c r="CX29" s="639"/>
      <c r="CY29" s="640"/>
      <c r="CZ29" s="623">
        <v>9.1999999999999993</v>
      </c>
      <c r="DA29" s="641"/>
      <c r="DB29" s="641"/>
      <c r="DC29" s="642"/>
      <c r="DD29" s="626">
        <v>16208243</v>
      </c>
      <c r="DE29" s="639"/>
      <c r="DF29" s="639"/>
      <c r="DG29" s="639"/>
      <c r="DH29" s="639"/>
      <c r="DI29" s="639"/>
      <c r="DJ29" s="639"/>
      <c r="DK29" s="640"/>
      <c r="DL29" s="626">
        <v>15083243</v>
      </c>
      <c r="DM29" s="639"/>
      <c r="DN29" s="639"/>
      <c r="DO29" s="639"/>
      <c r="DP29" s="639"/>
      <c r="DQ29" s="639"/>
      <c r="DR29" s="639"/>
      <c r="DS29" s="639"/>
      <c r="DT29" s="639"/>
      <c r="DU29" s="639"/>
      <c r="DV29" s="640"/>
      <c r="DW29" s="643">
        <v>14</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2847780</v>
      </c>
      <c r="S30" s="621"/>
      <c r="T30" s="621"/>
      <c r="U30" s="621"/>
      <c r="V30" s="621"/>
      <c r="W30" s="621"/>
      <c r="X30" s="621"/>
      <c r="Y30" s="622"/>
      <c r="Z30" s="673">
        <v>1.5</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99.4</v>
      </c>
      <c r="BH30" s="687"/>
      <c r="BI30" s="687"/>
      <c r="BJ30" s="687"/>
      <c r="BK30" s="687"/>
      <c r="BL30" s="687"/>
      <c r="BM30" s="688">
        <v>97.3</v>
      </c>
      <c r="BN30" s="687"/>
      <c r="BO30" s="687"/>
      <c r="BP30" s="687"/>
      <c r="BQ30" s="689"/>
      <c r="BR30" s="686">
        <v>99.2</v>
      </c>
      <c r="BS30" s="687"/>
      <c r="BT30" s="687"/>
      <c r="BU30" s="687"/>
      <c r="BV30" s="687"/>
      <c r="BW30" s="687"/>
      <c r="BX30" s="688">
        <v>96.4</v>
      </c>
      <c r="BY30" s="687"/>
      <c r="BZ30" s="687"/>
      <c r="CA30" s="687"/>
      <c r="CB30" s="689"/>
      <c r="CD30" s="692"/>
      <c r="CE30" s="693"/>
      <c r="CF30" s="657" t="s">
        <v>292</v>
      </c>
      <c r="CG30" s="654"/>
      <c r="CH30" s="654"/>
      <c r="CI30" s="654"/>
      <c r="CJ30" s="654"/>
      <c r="CK30" s="654"/>
      <c r="CL30" s="654"/>
      <c r="CM30" s="654"/>
      <c r="CN30" s="654"/>
      <c r="CO30" s="654"/>
      <c r="CP30" s="654"/>
      <c r="CQ30" s="655"/>
      <c r="CR30" s="620">
        <v>15177188</v>
      </c>
      <c r="CS30" s="621"/>
      <c r="CT30" s="621"/>
      <c r="CU30" s="621"/>
      <c r="CV30" s="621"/>
      <c r="CW30" s="621"/>
      <c r="CX30" s="621"/>
      <c r="CY30" s="622"/>
      <c r="CZ30" s="623">
        <v>8.4</v>
      </c>
      <c r="DA30" s="641"/>
      <c r="DB30" s="641"/>
      <c r="DC30" s="642"/>
      <c r="DD30" s="626">
        <v>14830306</v>
      </c>
      <c r="DE30" s="621"/>
      <c r="DF30" s="621"/>
      <c r="DG30" s="621"/>
      <c r="DH30" s="621"/>
      <c r="DI30" s="621"/>
      <c r="DJ30" s="621"/>
      <c r="DK30" s="622"/>
      <c r="DL30" s="626">
        <v>13705306</v>
      </c>
      <c r="DM30" s="621"/>
      <c r="DN30" s="621"/>
      <c r="DO30" s="621"/>
      <c r="DP30" s="621"/>
      <c r="DQ30" s="621"/>
      <c r="DR30" s="621"/>
      <c r="DS30" s="621"/>
      <c r="DT30" s="621"/>
      <c r="DU30" s="621"/>
      <c r="DV30" s="622"/>
      <c r="DW30" s="643">
        <v>12.8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6580717</v>
      </c>
      <c r="S31" s="621"/>
      <c r="T31" s="621"/>
      <c r="U31" s="621"/>
      <c r="V31" s="621"/>
      <c r="W31" s="621"/>
      <c r="X31" s="621"/>
      <c r="Y31" s="622"/>
      <c r="Z31" s="673">
        <v>3.6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96.1</v>
      </c>
      <c r="BN31" s="685"/>
      <c r="BO31" s="685"/>
      <c r="BP31" s="685"/>
      <c r="BQ31" s="649"/>
      <c r="BR31" s="684">
        <v>98.9</v>
      </c>
      <c r="BS31" s="639"/>
      <c r="BT31" s="639"/>
      <c r="BU31" s="639"/>
      <c r="BV31" s="639"/>
      <c r="BW31" s="639"/>
      <c r="BX31" s="675">
        <v>95.2</v>
      </c>
      <c r="BY31" s="685"/>
      <c r="BZ31" s="685"/>
      <c r="CA31" s="685"/>
      <c r="CB31" s="649"/>
      <c r="CD31" s="692"/>
      <c r="CE31" s="693"/>
      <c r="CF31" s="657" t="s">
        <v>296</v>
      </c>
      <c r="CG31" s="654"/>
      <c r="CH31" s="654"/>
      <c r="CI31" s="654"/>
      <c r="CJ31" s="654"/>
      <c r="CK31" s="654"/>
      <c r="CL31" s="654"/>
      <c r="CM31" s="654"/>
      <c r="CN31" s="654"/>
      <c r="CO31" s="654"/>
      <c r="CP31" s="654"/>
      <c r="CQ31" s="655"/>
      <c r="CR31" s="620">
        <v>1386232</v>
      </c>
      <c r="CS31" s="639"/>
      <c r="CT31" s="639"/>
      <c r="CU31" s="639"/>
      <c r="CV31" s="639"/>
      <c r="CW31" s="639"/>
      <c r="CX31" s="639"/>
      <c r="CY31" s="640"/>
      <c r="CZ31" s="623">
        <v>0.8</v>
      </c>
      <c r="DA31" s="641"/>
      <c r="DB31" s="641"/>
      <c r="DC31" s="642"/>
      <c r="DD31" s="626">
        <v>1377937</v>
      </c>
      <c r="DE31" s="639"/>
      <c r="DF31" s="639"/>
      <c r="DG31" s="639"/>
      <c r="DH31" s="639"/>
      <c r="DI31" s="639"/>
      <c r="DJ31" s="639"/>
      <c r="DK31" s="640"/>
      <c r="DL31" s="626">
        <v>1377937</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4084337</v>
      </c>
      <c r="S32" s="621"/>
      <c r="T32" s="621"/>
      <c r="U32" s="621"/>
      <c r="V32" s="621"/>
      <c r="W32" s="621"/>
      <c r="X32" s="621"/>
      <c r="Y32" s="622"/>
      <c r="Z32" s="673">
        <v>2.2000000000000002</v>
      </c>
      <c r="AA32" s="673"/>
      <c r="AB32" s="673"/>
      <c r="AC32" s="673"/>
      <c r="AD32" s="674">
        <v>6305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99.5</v>
      </c>
      <c r="BH32" s="605"/>
      <c r="BI32" s="605"/>
      <c r="BJ32" s="605"/>
      <c r="BK32" s="605"/>
      <c r="BL32" s="605"/>
      <c r="BM32" s="668">
        <v>97.7</v>
      </c>
      <c r="BN32" s="605"/>
      <c r="BO32" s="605"/>
      <c r="BP32" s="605"/>
      <c r="BQ32" s="662"/>
      <c r="BR32" s="683">
        <v>99.4</v>
      </c>
      <c r="BS32" s="605"/>
      <c r="BT32" s="605"/>
      <c r="BU32" s="605"/>
      <c r="BV32" s="605"/>
      <c r="BW32" s="605"/>
      <c r="BX32" s="668">
        <v>96.5</v>
      </c>
      <c r="BY32" s="605"/>
      <c r="BZ32" s="605"/>
      <c r="CA32" s="605"/>
      <c r="CB32" s="662"/>
      <c r="CD32" s="694"/>
      <c r="CE32" s="695"/>
      <c r="CF32" s="657" t="s">
        <v>299</v>
      </c>
      <c r="CG32" s="654"/>
      <c r="CH32" s="654"/>
      <c r="CI32" s="654"/>
      <c r="CJ32" s="654"/>
      <c r="CK32" s="654"/>
      <c r="CL32" s="654"/>
      <c r="CM32" s="654"/>
      <c r="CN32" s="654"/>
      <c r="CO32" s="654"/>
      <c r="CP32" s="654"/>
      <c r="CQ32" s="655"/>
      <c r="CR32" s="620">
        <v>93</v>
      </c>
      <c r="CS32" s="621"/>
      <c r="CT32" s="621"/>
      <c r="CU32" s="621"/>
      <c r="CV32" s="621"/>
      <c r="CW32" s="621"/>
      <c r="CX32" s="621"/>
      <c r="CY32" s="622"/>
      <c r="CZ32" s="623">
        <v>0</v>
      </c>
      <c r="DA32" s="641"/>
      <c r="DB32" s="641"/>
      <c r="DC32" s="642"/>
      <c r="DD32" s="626">
        <v>93</v>
      </c>
      <c r="DE32" s="621"/>
      <c r="DF32" s="621"/>
      <c r="DG32" s="621"/>
      <c r="DH32" s="621"/>
      <c r="DI32" s="621"/>
      <c r="DJ32" s="621"/>
      <c r="DK32" s="622"/>
      <c r="DL32" s="626">
        <v>93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15354486</v>
      </c>
      <c r="S33" s="621"/>
      <c r="T33" s="621"/>
      <c r="U33" s="621"/>
      <c r="V33" s="621"/>
      <c r="W33" s="621"/>
      <c r="X33" s="621"/>
      <c r="Y33" s="622"/>
      <c r="Z33" s="673">
        <v>8.3000000000000007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69128786</v>
      </c>
      <c r="CS33" s="639"/>
      <c r="CT33" s="639"/>
      <c r="CU33" s="639"/>
      <c r="CV33" s="639"/>
      <c r="CW33" s="639"/>
      <c r="CX33" s="639"/>
      <c r="CY33" s="640"/>
      <c r="CZ33" s="623">
        <v>38.4</v>
      </c>
      <c r="DA33" s="641"/>
      <c r="DB33" s="641"/>
      <c r="DC33" s="642"/>
      <c r="DD33" s="626">
        <v>56868761</v>
      </c>
      <c r="DE33" s="639"/>
      <c r="DF33" s="639"/>
      <c r="DG33" s="639"/>
      <c r="DH33" s="639"/>
      <c r="DI33" s="639"/>
      <c r="DJ33" s="639"/>
      <c r="DK33" s="640"/>
      <c r="DL33" s="626">
        <v>39471889</v>
      </c>
      <c r="DM33" s="639"/>
      <c r="DN33" s="639"/>
      <c r="DO33" s="639"/>
      <c r="DP33" s="639"/>
      <c r="DQ33" s="639"/>
      <c r="DR33" s="639"/>
      <c r="DS33" s="639"/>
      <c r="DT33" s="639"/>
      <c r="DU33" s="639"/>
      <c r="DV33" s="640"/>
      <c r="DW33" s="643">
        <v>36.799999999999997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21652784</v>
      </c>
      <c r="CS34" s="621"/>
      <c r="CT34" s="621"/>
      <c r="CU34" s="621"/>
      <c r="CV34" s="621"/>
      <c r="CW34" s="621"/>
      <c r="CX34" s="621"/>
      <c r="CY34" s="622"/>
      <c r="CZ34" s="623">
        <v>12</v>
      </c>
      <c r="DA34" s="641"/>
      <c r="DB34" s="641"/>
      <c r="DC34" s="642"/>
      <c r="DD34" s="626">
        <v>17389802</v>
      </c>
      <c r="DE34" s="621"/>
      <c r="DF34" s="621"/>
      <c r="DG34" s="621"/>
      <c r="DH34" s="621"/>
      <c r="DI34" s="621"/>
      <c r="DJ34" s="621"/>
      <c r="DK34" s="622"/>
      <c r="DL34" s="626">
        <v>15583132</v>
      </c>
      <c r="DM34" s="621"/>
      <c r="DN34" s="621"/>
      <c r="DO34" s="621"/>
      <c r="DP34" s="621"/>
      <c r="DQ34" s="621"/>
      <c r="DR34" s="621"/>
      <c r="DS34" s="621"/>
      <c r="DT34" s="621"/>
      <c r="DU34" s="621"/>
      <c r="DV34" s="622"/>
      <c r="DW34" s="643">
        <v>14.5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6910086</v>
      </c>
      <c r="S35" s="621"/>
      <c r="T35" s="621"/>
      <c r="U35" s="621"/>
      <c r="V35" s="621"/>
      <c r="W35" s="621"/>
      <c r="X35" s="621"/>
      <c r="Y35" s="622"/>
      <c r="Z35" s="673">
        <v>3.7</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29257023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1698057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2639950</v>
      </c>
      <c r="CS35" s="639"/>
      <c r="CT35" s="639"/>
      <c r="CU35" s="639"/>
      <c r="CV35" s="639"/>
      <c r="CW35" s="639"/>
      <c r="CX35" s="639"/>
      <c r="CY35" s="640"/>
      <c r="CZ35" s="623">
        <v>1.5</v>
      </c>
      <c r="DA35" s="641"/>
      <c r="DB35" s="641"/>
      <c r="DC35" s="642"/>
      <c r="DD35" s="626">
        <v>2419253</v>
      </c>
      <c r="DE35" s="639"/>
      <c r="DF35" s="639"/>
      <c r="DG35" s="639"/>
      <c r="DH35" s="639"/>
      <c r="DI35" s="639"/>
      <c r="DJ35" s="639"/>
      <c r="DK35" s="640"/>
      <c r="DL35" s="626">
        <v>2419253</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184695825</v>
      </c>
      <c r="S36" s="661"/>
      <c r="T36" s="661"/>
      <c r="U36" s="661"/>
      <c r="V36" s="661"/>
      <c r="W36" s="661"/>
      <c r="X36" s="661"/>
      <c r="Y36" s="664"/>
      <c r="Z36" s="665">
        <v>100</v>
      </c>
      <c r="AA36" s="665"/>
      <c r="AB36" s="665"/>
      <c r="AC36" s="665"/>
      <c r="AD36" s="666">
        <v>100466383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12241687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694839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10299551</v>
      </c>
      <c r="CS36" s="621"/>
      <c r="CT36" s="621"/>
      <c r="CU36" s="621"/>
      <c r="CV36" s="621"/>
      <c r="CW36" s="621"/>
      <c r="CX36" s="621"/>
      <c r="CY36" s="622"/>
      <c r="CZ36" s="623">
        <v>5.7</v>
      </c>
      <c r="DA36" s="641"/>
      <c r="DB36" s="641"/>
      <c r="DC36" s="642"/>
      <c r="DD36" s="626">
        <v>5909009</v>
      </c>
      <c r="DE36" s="621"/>
      <c r="DF36" s="621"/>
      <c r="DG36" s="621"/>
      <c r="DH36" s="621"/>
      <c r="DI36" s="621"/>
      <c r="DJ36" s="621"/>
      <c r="DK36" s="622"/>
      <c r="DL36" s="626">
        <v>4005549</v>
      </c>
      <c r="DM36" s="621"/>
      <c r="DN36" s="621"/>
      <c r="DO36" s="621"/>
      <c r="DP36" s="621"/>
      <c r="DQ36" s="621"/>
      <c r="DR36" s="621"/>
      <c r="DS36" s="621"/>
      <c r="DT36" s="621"/>
      <c r="DU36" s="621"/>
      <c r="DV36" s="622"/>
      <c r="DW36" s="643">
        <v>3.7</v>
      </c>
      <c r="DX36" s="644"/>
      <c r="DY36" s="644"/>
      <c r="DZ36" s="644"/>
      <c r="EA36" s="644"/>
      <c r="EB36" s="644"/>
      <c r="EC36" s="645"/>
    </row>
    <row r="37" spans="2:133" ht="11.25" customHeight="1">
      <c r="AQ37" s="646" t="s">
        <v>314</v>
      </c>
      <c r="AR37" s="647"/>
      <c r="AS37" s="647"/>
      <c r="AT37" s="647"/>
      <c r="AU37" s="647"/>
      <c r="AV37" s="647"/>
      <c r="AW37" s="647"/>
      <c r="AX37" s="647"/>
      <c r="AY37" s="648"/>
      <c r="AZ37" s="620">
        <v>1192134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64315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965317</v>
      </c>
      <c r="CS37" s="639"/>
      <c r="CT37" s="639"/>
      <c r="CU37" s="639"/>
      <c r="CV37" s="639"/>
      <c r="CW37" s="639"/>
      <c r="CX37" s="639"/>
      <c r="CY37" s="640"/>
      <c r="CZ37" s="623">
        <v>0.5</v>
      </c>
      <c r="DA37" s="641"/>
      <c r="DB37" s="641"/>
      <c r="DC37" s="642"/>
      <c r="DD37" s="626">
        <v>693314</v>
      </c>
      <c r="DE37" s="639"/>
      <c r="DF37" s="639"/>
      <c r="DG37" s="639"/>
      <c r="DH37" s="639"/>
      <c r="DI37" s="639"/>
      <c r="DJ37" s="639"/>
      <c r="DK37" s="640"/>
      <c r="DL37" s="626">
        <v>674723</v>
      </c>
      <c r="DM37" s="639"/>
      <c r="DN37" s="639"/>
      <c r="DO37" s="639"/>
      <c r="DP37" s="639"/>
      <c r="DQ37" s="639"/>
      <c r="DR37" s="639"/>
      <c r="DS37" s="639"/>
      <c r="DT37" s="639"/>
      <c r="DU37" s="639"/>
      <c r="DV37" s="640"/>
      <c r="DW37" s="643">
        <v>0.6</v>
      </c>
      <c r="DX37" s="644"/>
      <c r="DY37" s="644"/>
      <c r="DZ37" s="644"/>
      <c r="EA37" s="644"/>
      <c r="EB37" s="644"/>
      <c r="EC37" s="645"/>
    </row>
    <row r="38" spans="2:133" ht="11.25" customHeight="1">
      <c r="AQ38" s="646" t="s">
        <v>317</v>
      </c>
      <c r="AR38" s="647"/>
      <c r="AS38" s="647"/>
      <c r="AT38" s="647"/>
      <c r="AU38" s="647"/>
      <c r="AV38" s="647"/>
      <c r="AW38" s="647"/>
      <c r="AX38" s="647"/>
      <c r="AY38" s="648"/>
      <c r="AZ38" s="620">
        <v>83656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104985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27919920</v>
      </c>
      <c r="CS38" s="621"/>
      <c r="CT38" s="621"/>
      <c r="CU38" s="621"/>
      <c r="CV38" s="621"/>
      <c r="CW38" s="621"/>
      <c r="CX38" s="621"/>
      <c r="CY38" s="622"/>
      <c r="CZ38" s="623">
        <v>15.5</v>
      </c>
      <c r="DA38" s="641"/>
      <c r="DB38" s="641"/>
      <c r="DC38" s="642"/>
      <c r="DD38" s="626">
        <v>25071931</v>
      </c>
      <c r="DE38" s="621"/>
      <c r="DF38" s="621"/>
      <c r="DG38" s="621"/>
      <c r="DH38" s="621"/>
      <c r="DI38" s="621"/>
      <c r="DJ38" s="621"/>
      <c r="DK38" s="622"/>
      <c r="DL38" s="626">
        <v>17463955</v>
      </c>
      <c r="DM38" s="621"/>
      <c r="DN38" s="621"/>
      <c r="DO38" s="621"/>
      <c r="DP38" s="621"/>
      <c r="DQ38" s="621"/>
      <c r="DR38" s="621"/>
      <c r="DS38" s="621"/>
      <c r="DT38" s="621"/>
      <c r="DU38" s="621"/>
      <c r="DV38" s="622"/>
      <c r="DW38" s="643">
        <v>16.3</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5775686</v>
      </c>
      <c r="CS39" s="639"/>
      <c r="CT39" s="639"/>
      <c r="CU39" s="639"/>
      <c r="CV39" s="639"/>
      <c r="CW39" s="639"/>
      <c r="CX39" s="639"/>
      <c r="CY39" s="640"/>
      <c r="CZ39" s="623">
        <v>3.2</v>
      </c>
      <c r="DA39" s="641"/>
      <c r="DB39" s="641"/>
      <c r="DC39" s="642"/>
      <c r="DD39" s="626">
        <v>5677130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4512869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840895</v>
      </c>
      <c r="CS40" s="621"/>
      <c r="CT40" s="621"/>
      <c r="CU40" s="621"/>
      <c r="CV40" s="621"/>
      <c r="CW40" s="621"/>
      <c r="CX40" s="621"/>
      <c r="CY40" s="622"/>
      <c r="CZ40" s="623">
        <v>0.5</v>
      </c>
      <c r="DA40" s="641"/>
      <c r="DB40" s="641"/>
      <c r="DC40" s="642"/>
      <c r="DD40" s="626">
        <v>401636</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11226677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347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17083994</v>
      </c>
      <c r="CS42" s="621"/>
      <c r="CT42" s="621"/>
      <c r="CU42" s="621"/>
      <c r="CV42" s="621"/>
      <c r="CW42" s="621"/>
      <c r="CX42" s="621"/>
      <c r="CY42" s="622"/>
      <c r="CZ42" s="623">
        <v>9.5</v>
      </c>
      <c r="DA42" s="624"/>
      <c r="DB42" s="624"/>
      <c r="DC42" s="625"/>
      <c r="DD42" s="626">
        <v>5142608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418600</v>
      </c>
      <c r="CS43" s="639"/>
      <c r="CT43" s="639"/>
      <c r="CU43" s="639"/>
      <c r="CV43" s="639"/>
      <c r="CW43" s="639"/>
      <c r="CX43" s="639"/>
      <c r="CY43" s="640"/>
      <c r="CZ43" s="623">
        <v>0.2</v>
      </c>
      <c r="DA43" s="641"/>
      <c r="DB43" s="641"/>
      <c r="DC43" s="642"/>
      <c r="DD43" s="626">
        <v>418600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16815118</v>
      </c>
      <c r="CS44" s="621"/>
      <c r="CT44" s="621"/>
      <c r="CU44" s="621"/>
      <c r="CV44" s="621"/>
      <c r="CW44" s="621"/>
      <c r="CX44" s="621"/>
      <c r="CY44" s="622"/>
      <c r="CZ44" s="623">
        <v>9.3000000000000007</v>
      </c>
      <c r="DA44" s="624"/>
      <c r="DB44" s="624"/>
      <c r="DC44" s="625"/>
      <c r="DD44" s="626">
        <v>4944791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5554562</v>
      </c>
      <c r="CS45" s="639"/>
      <c r="CT45" s="639"/>
      <c r="CU45" s="639"/>
      <c r="CV45" s="639"/>
      <c r="CW45" s="639"/>
      <c r="CX45" s="639"/>
      <c r="CY45" s="640"/>
      <c r="CZ45" s="623">
        <v>3.1</v>
      </c>
      <c r="DA45" s="641"/>
      <c r="DB45" s="641"/>
      <c r="DC45" s="642"/>
      <c r="DD45" s="626">
        <v>274578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10571072</v>
      </c>
      <c r="CS46" s="621"/>
      <c r="CT46" s="621"/>
      <c r="CU46" s="621"/>
      <c r="CV46" s="621"/>
      <c r="CW46" s="621"/>
      <c r="CX46" s="621"/>
      <c r="CY46" s="622"/>
      <c r="CZ46" s="623">
        <v>5.9</v>
      </c>
      <c r="DA46" s="624"/>
      <c r="DB46" s="624"/>
      <c r="DC46" s="625"/>
      <c r="DD46" s="626">
        <v>4300529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268876</v>
      </c>
      <c r="CS47" s="639"/>
      <c r="CT47" s="639"/>
      <c r="CU47" s="639"/>
      <c r="CV47" s="639"/>
      <c r="CW47" s="639"/>
      <c r="CX47" s="639"/>
      <c r="CY47" s="640"/>
      <c r="CZ47" s="623">
        <v>0.1</v>
      </c>
      <c r="DA47" s="641"/>
      <c r="DB47" s="641"/>
      <c r="DC47" s="642"/>
      <c r="DD47" s="626">
        <v>197817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179951263</v>
      </c>
      <c r="CS49" s="605"/>
      <c r="CT49" s="605"/>
      <c r="CU49" s="605"/>
      <c r="CV49" s="605"/>
      <c r="CW49" s="605"/>
      <c r="CX49" s="605"/>
      <c r="CY49" s="606"/>
      <c r="CZ49" s="607">
        <v>100</v>
      </c>
      <c r="DA49" s="608"/>
      <c r="DB49" s="608"/>
      <c r="DC49" s="609"/>
      <c r="DD49" s="610">
        <v>119192765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185726</v>
      </c>
      <c r="R7" s="1134"/>
      <c r="S7" s="1134"/>
      <c r="T7" s="1134"/>
      <c r="U7" s="1134"/>
      <c r="V7" s="1134">
        <v>179981</v>
      </c>
      <c r="W7" s="1134"/>
      <c r="X7" s="1134"/>
      <c r="Y7" s="1134"/>
      <c r="Z7" s="1134"/>
      <c r="AA7" s="1134">
        <v>5745</v>
      </c>
      <c r="AB7" s="1134"/>
      <c r="AC7" s="1134"/>
      <c r="AD7" s="1134"/>
      <c r="AE7" s="1135"/>
      <c r="AF7" s="1136">
        <v>4923</v>
      </c>
      <c r="AG7" s="1137"/>
      <c r="AH7" s="1137"/>
      <c r="AI7" s="1137"/>
      <c r="AJ7" s="1138"/>
      <c r="AK7" s="1120">
        <v>2848</v>
      </c>
      <c r="AL7" s="1121"/>
      <c r="AM7" s="1121"/>
      <c r="AN7" s="1121"/>
      <c r="AO7" s="1121"/>
      <c r="AP7" s="1121">
        <v>173391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572</v>
      </c>
      <c r="BS7" s="1124" t="s">
        <v>558</v>
      </c>
      <c r="BT7" s="1125"/>
      <c r="BU7" s="1125"/>
      <c r="BV7" s="1125"/>
      <c r="BW7" s="1125"/>
      <c r="BX7" s="1125"/>
      <c r="BY7" s="1125"/>
      <c r="BZ7" s="1125"/>
      <c r="CA7" s="1125"/>
      <c r="CB7" s="1125"/>
      <c r="CC7" s="1125"/>
      <c r="CD7" s="1125"/>
      <c r="CE7" s="1125"/>
      <c r="CF7" s="1125"/>
      <c r="CG7" s="1126"/>
      <c r="CH7" s="1117" t="s">
        <v>573</v>
      </c>
      <c r="CI7" s="1118"/>
      <c r="CJ7" s="1118"/>
      <c r="CK7" s="1118"/>
      <c r="CL7" s="1119"/>
      <c r="CM7" s="1117">
        <v>27</v>
      </c>
      <c r="CN7" s="1118"/>
      <c r="CO7" s="1118"/>
      <c r="CP7" s="1118"/>
      <c r="CQ7" s="1119"/>
      <c r="CR7" s="1117">
        <v>10</v>
      </c>
      <c r="CS7" s="1118"/>
      <c r="CT7" s="1118"/>
      <c r="CU7" s="1118"/>
      <c r="CV7" s="1119"/>
      <c r="CW7" s="1117">
        <v>0</v>
      </c>
      <c r="CX7" s="1118"/>
      <c r="CY7" s="1118"/>
      <c r="CZ7" s="1118"/>
      <c r="DA7" s="1119"/>
      <c r="DB7" s="1117">
        <v>300</v>
      </c>
      <c r="DC7" s="1118"/>
      <c r="DD7" s="1118"/>
      <c r="DE7" s="1118"/>
      <c r="DF7" s="1119"/>
      <c r="DG7" s="1117">
        <v>1837</v>
      </c>
      <c r="DH7" s="1118"/>
      <c r="DI7" s="1118"/>
      <c r="DJ7" s="1118"/>
      <c r="DK7" s="1119"/>
      <c r="DL7" s="1117" t="s">
        <v>573</v>
      </c>
      <c r="DM7" s="1118"/>
      <c r="DN7" s="1118"/>
      <c r="DO7" s="1118"/>
      <c r="DP7" s="1119"/>
      <c r="DQ7" s="1117" t="s">
        <v>579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114</v>
      </c>
      <c r="R8" s="1073"/>
      <c r="S8" s="1073"/>
      <c r="T8" s="1073"/>
      <c r="U8" s="1073"/>
      <c r="V8" s="1073">
        <v>42</v>
      </c>
      <c r="W8" s="1073"/>
      <c r="X8" s="1073"/>
      <c r="Y8" s="1073"/>
      <c r="Z8" s="1073"/>
      <c r="AA8" s="1073">
        <v>73</v>
      </c>
      <c r="AB8" s="1073"/>
      <c r="AC8" s="1073"/>
      <c r="AD8" s="1073"/>
      <c r="AE8" s="1074"/>
      <c r="AF8" s="1048">
        <v>1</v>
      </c>
      <c r="AG8" s="1049"/>
      <c r="AH8" s="1049"/>
      <c r="AI8" s="1049"/>
      <c r="AJ8" s="1050"/>
      <c r="AK8" s="1115">
        <v>1</v>
      </c>
      <c r="AL8" s="1116"/>
      <c r="AM8" s="1116"/>
      <c r="AN8" s="1116"/>
      <c r="AO8" s="1116"/>
      <c r="AP8" s="1116" t="s">
        <v>580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572</v>
      </c>
      <c r="BS8" s="1043" t="s">
        <v>559</v>
      </c>
      <c r="BT8" s="1044"/>
      <c r="BU8" s="1044"/>
      <c r="BV8" s="1044"/>
      <c r="BW8" s="1044"/>
      <c r="BX8" s="1044"/>
      <c r="BY8" s="1044"/>
      <c r="BZ8" s="1044"/>
      <c r="CA8" s="1044"/>
      <c r="CB8" s="1044"/>
      <c r="CC8" s="1044"/>
      <c r="CD8" s="1044"/>
      <c r="CE8" s="1044"/>
      <c r="CF8" s="1044"/>
      <c r="CG8" s="1045"/>
      <c r="CH8" s="1018" t="s">
        <v>573</v>
      </c>
      <c r="CI8" s="1019"/>
      <c r="CJ8" s="1019"/>
      <c r="CK8" s="1019"/>
      <c r="CL8" s="1020"/>
      <c r="CM8" s="1018">
        <v>3</v>
      </c>
      <c r="CN8" s="1019"/>
      <c r="CO8" s="1019"/>
      <c r="CP8" s="1019"/>
      <c r="CQ8" s="1020"/>
      <c r="CR8" s="1018">
        <v>3</v>
      </c>
      <c r="CS8" s="1019"/>
      <c r="CT8" s="1019"/>
      <c r="CU8" s="1019"/>
      <c r="CV8" s="1020"/>
      <c r="CW8" s="1018">
        <v>7</v>
      </c>
      <c r="CX8" s="1019"/>
      <c r="CY8" s="1019"/>
      <c r="CZ8" s="1019"/>
      <c r="DA8" s="1020"/>
      <c r="DB8" s="1018" t="s">
        <v>575</v>
      </c>
      <c r="DC8" s="1019"/>
      <c r="DD8" s="1019"/>
      <c r="DE8" s="1019"/>
      <c r="DF8" s="1020"/>
      <c r="DG8" s="1018" t="s">
        <v>573</v>
      </c>
      <c r="DH8" s="1019"/>
      <c r="DI8" s="1019"/>
      <c r="DJ8" s="1019"/>
      <c r="DK8" s="1020"/>
      <c r="DL8" s="1018">
        <v>215</v>
      </c>
      <c r="DM8" s="1019"/>
      <c r="DN8" s="1019"/>
      <c r="DO8" s="1019"/>
      <c r="DP8" s="1020"/>
      <c r="DQ8" s="1018">
        <v>215</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17</v>
      </c>
      <c r="R9" s="1073"/>
      <c r="S9" s="1073"/>
      <c r="T9" s="1073"/>
      <c r="U9" s="1073"/>
      <c r="V9" s="1073">
        <v>1090</v>
      </c>
      <c r="W9" s="1073"/>
      <c r="X9" s="1073"/>
      <c r="Y9" s="1073"/>
      <c r="Z9" s="1073"/>
      <c r="AA9" s="1073">
        <v>-1073</v>
      </c>
      <c r="AB9" s="1073"/>
      <c r="AC9" s="1073"/>
      <c r="AD9" s="1073"/>
      <c r="AE9" s="1074"/>
      <c r="AF9" s="1048">
        <v>-1073</v>
      </c>
      <c r="AG9" s="1049"/>
      <c r="AH9" s="1049"/>
      <c r="AI9" s="1049"/>
      <c r="AJ9" s="1050"/>
      <c r="AK9" s="1115">
        <v>0</v>
      </c>
      <c r="AL9" s="1116"/>
      <c r="AM9" s="1116"/>
      <c r="AN9" s="1116"/>
      <c r="AO9" s="1116"/>
      <c r="AP9" s="1116">
        <v>24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560</v>
      </c>
      <c r="BT9" s="1044"/>
      <c r="BU9" s="1044"/>
      <c r="BV9" s="1044"/>
      <c r="BW9" s="1044"/>
      <c r="BX9" s="1044"/>
      <c r="BY9" s="1044"/>
      <c r="BZ9" s="1044"/>
      <c r="CA9" s="1044"/>
      <c r="CB9" s="1044"/>
      <c r="CC9" s="1044"/>
      <c r="CD9" s="1044"/>
      <c r="CE9" s="1044"/>
      <c r="CF9" s="1044"/>
      <c r="CG9" s="1045"/>
      <c r="CH9" s="1018">
        <v>9</v>
      </c>
      <c r="CI9" s="1019"/>
      <c r="CJ9" s="1019"/>
      <c r="CK9" s="1019"/>
      <c r="CL9" s="1020"/>
      <c r="CM9" s="1018">
        <v>766</v>
      </c>
      <c r="CN9" s="1019"/>
      <c r="CO9" s="1019"/>
      <c r="CP9" s="1019"/>
      <c r="CQ9" s="1020"/>
      <c r="CR9" s="1018">
        <v>10</v>
      </c>
      <c r="CS9" s="1019"/>
      <c r="CT9" s="1019"/>
      <c r="CU9" s="1019"/>
      <c r="CV9" s="1020"/>
      <c r="CW9" s="1018">
        <v>81</v>
      </c>
      <c r="CX9" s="1019"/>
      <c r="CY9" s="1019"/>
      <c r="CZ9" s="1019"/>
      <c r="DA9" s="1020"/>
      <c r="DB9" s="1018" t="s">
        <v>575</v>
      </c>
      <c r="DC9" s="1019"/>
      <c r="DD9" s="1019"/>
      <c r="DE9" s="1019"/>
      <c r="DF9" s="1020"/>
      <c r="DG9" s="1018" t="s">
        <v>573</v>
      </c>
      <c r="DH9" s="1019"/>
      <c r="DI9" s="1019"/>
      <c r="DJ9" s="1019"/>
      <c r="DK9" s="1020"/>
      <c r="DL9" s="1018" t="s">
        <v>579</v>
      </c>
      <c r="DM9" s="1019"/>
      <c r="DN9" s="1019"/>
      <c r="DO9" s="1019"/>
      <c r="DP9" s="1020"/>
      <c r="DQ9" s="1018" t="s">
        <v>579</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561</v>
      </c>
      <c r="BT10" s="1044"/>
      <c r="BU10" s="1044"/>
      <c r="BV10" s="1044"/>
      <c r="BW10" s="1044"/>
      <c r="BX10" s="1044"/>
      <c r="BY10" s="1044"/>
      <c r="BZ10" s="1044"/>
      <c r="CA10" s="1044"/>
      <c r="CB10" s="1044"/>
      <c r="CC10" s="1044"/>
      <c r="CD10" s="1044"/>
      <c r="CE10" s="1044"/>
      <c r="CF10" s="1044"/>
      <c r="CG10" s="1045"/>
      <c r="CH10" s="1018">
        <v>-5</v>
      </c>
      <c r="CI10" s="1019"/>
      <c r="CJ10" s="1019"/>
      <c r="CK10" s="1019"/>
      <c r="CL10" s="1020"/>
      <c r="CM10" s="1018">
        <v>186</v>
      </c>
      <c r="CN10" s="1019"/>
      <c r="CO10" s="1019"/>
      <c r="CP10" s="1019"/>
      <c r="CQ10" s="1020"/>
      <c r="CR10" s="1018">
        <v>30</v>
      </c>
      <c r="CS10" s="1019"/>
      <c r="CT10" s="1019"/>
      <c r="CU10" s="1019"/>
      <c r="CV10" s="1020"/>
      <c r="CW10" s="1018">
        <v>17</v>
      </c>
      <c r="CX10" s="1019"/>
      <c r="CY10" s="1019"/>
      <c r="CZ10" s="1019"/>
      <c r="DA10" s="1020"/>
      <c r="DB10" s="1018" t="s">
        <v>577</v>
      </c>
      <c r="DC10" s="1019"/>
      <c r="DD10" s="1019"/>
      <c r="DE10" s="1019"/>
      <c r="DF10" s="1020"/>
      <c r="DG10" s="1018" t="s">
        <v>578</v>
      </c>
      <c r="DH10" s="1019"/>
      <c r="DI10" s="1019"/>
      <c r="DJ10" s="1019"/>
      <c r="DK10" s="1020"/>
      <c r="DL10" s="1018" t="s">
        <v>579</v>
      </c>
      <c r="DM10" s="1019"/>
      <c r="DN10" s="1019"/>
      <c r="DO10" s="1019"/>
      <c r="DP10" s="1020"/>
      <c r="DQ10" s="1018" t="s">
        <v>579</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562</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463</v>
      </c>
      <c r="CN11" s="1019"/>
      <c r="CO11" s="1019"/>
      <c r="CP11" s="1019"/>
      <c r="CQ11" s="1020"/>
      <c r="CR11" s="1018">
        <v>300</v>
      </c>
      <c r="CS11" s="1019"/>
      <c r="CT11" s="1019"/>
      <c r="CU11" s="1019"/>
      <c r="CV11" s="1020"/>
      <c r="CW11" s="1018">
        <v>251</v>
      </c>
      <c r="CX11" s="1019"/>
      <c r="CY11" s="1019"/>
      <c r="CZ11" s="1019"/>
      <c r="DA11" s="1020"/>
      <c r="DB11" s="1018" t="s">
        <v>575</v>
      </c>
      <c r="DC11" s="1019"/>
      <c r="DD11" s="1019"/>
      <c r="DE11" s="1019"/>
      <c r="DF11" s="1020"/>
      <c r="DG11" s="1018" t="s">
        <v>573</v>
      </c>
      <c r="DH11" s="1019"/>
      <c r="DI11" s="1019"/>
      <c r="DJ11" s="1019"/>
      <c r="DK11" s="1020"/>
      <c r="DL11" s="1018" t="s">
        <v>579</v>
      </c>
      <c r="DM11" s="1019"/>
      <c r="DN11" s="1019"/>
      <c r="DO11" s="1019"/>
      <c r="DP11" s="1020"/>
      <c r="DQ11" s="1018" t="s">
        <v>578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563</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131</v>
      </c>
      <c r="CN12" s="1019"/>
      <c r="CO12" s="1019"/>
      <c r="CP12" s="1019"/>
      <c r="CQ12" s="1020"/>
      <c r="CR12" s="1018">
        <v>40</v>
      </c>
      <c r="CS12" s="1019"/>
      <c r="CT12" s="1019"/>
      <c r="CU12" s="1019"/>
      <c r="CV12" s="1020"/>
      <c r="CW12" s="1018" t="s">
        <v>574</v>
      </c>
      <c r="CX12" s="1019"/>
      <c r="CY12" s="1019"/>
      <c r="CZ12" s="1019"/>
      <c r="DA12" s="1020"/>
      <c r="DB12" s="1018" t="s">
        <v>577</v>
      </c>
      <c r="DC12" s="1019"/>
      <c r="DD12" s="1019"/>
      <c r="DE12" s="1019"/>
      <c r="DF12" s="1020"/>
      <c r="DG12" s="1018" t="s">
        <v>579</v>
      </c>
      <c r="DH12" s="1019"/>
      <c r="DI12" s="1019"/>
      <c r="DJ12" s="1019"/>
      <c r="DK12" s="1020"/>
      <c r="DL12" s="1018" t="s">
        <v>579</v>
      </c>
      <c r="DM12" s="1019"/>
      <c r="DN12" s="1019"/>
      <c r="DO12" s="1019"/>
      <c r="DP12" s="1020"/>
      <c r="DQ12" s="1018" t="s">
        <v>579</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564</v>
      </c>
      <c r="BT13" s="1044"/>
      <c r="BU13" s="1044"/>
      <c r="BV13" s="1044"/>
      <c r="BW13" s="1044"/>
      <c r="BX13" s="1044"/>
      <c r="BY13" s="1044"/>
      <c r="BZ13" s="1044"/>
      <c r="CA13" s="1044"/>
      <c r="CB13" s="1044"/>
      <c r="CC13" s="1044"/>
      <c r="CD13" s="1044"/>
      <c r="CE13" s="1044"/>
      <c r="CF13" s="1044"/>
      <c r="CG13" s="1045"/>
      <c r="CH13" s="1018">
        <v>34</v>
      </c>
      <c r="CI13" s="1019"/>
      <c r="CJ13" s="1019"/>
      <c r="CK13" s="1019"/>
      <c r="CL13" s="1020"/>
      <c r="CM13" s="1018">
        <v>1937</v>
      </c>
      <c r="CN13" s="1019"/>
      <c r="CO13" s="1019"/>
      <c r="CP13" s="1019"/>
      <c r="CQ13" s="1020"/>
      <c r="CR13" s="1018">
        <v>90</v>
      </c>
      <c r="CS13" s="1019"/>
      <c r="CT13" s="1019"/>
      <c r="CU13" s="1019"/>
      <c r="CV13" s="1020"/>
      <c r="CW13" s="1018" t="s">
        <v>575</v>
      </c>
      <c r="CX13" s="1019"/>
      <c r="CY13" s="1019"/>
      <c r="CZ13" s="1019"/>
      <c r="DA13" s="1020"/>
      <c r="DB13" s="1018">
        <v>10</v>
      </c>
      <c r="DC13" s="1019"/>
      <c r="DD13" s="1019"/>
      <c r="DE13" s="1019"/>
      <c r="DF13" s="1020"/>
      <c r="DG13" s="1018" t="s">
        <v>579</v>
      </c>
      <c r="DH13" s="1019"/>
      <c r="DI13" s="1019"/>
      <c r="DJ13" s="1019"/>
      <c r="DK13" s="1020"/>
      <c r="DL13" s="1018" t="s">
        <v>579</v>
      </c>
      <c r="DM13" s="1019"/>
      <c r="DN13" s="1019"/>
      <c r="DO13" s="1019"/>
      <c r="DP13" s="1020"/>
      <c r="DQ13" s="1018" t="s">
        <v>578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565</v>
      </c>
      <c r="BT14" s="1044"/>
      <c r="BU14" s="1044"/>
      <c r="BV14" s="1044"/>
      <c r="BW14" s="1044"/>
      <c r="BX14" s="1044"/>
      <c r="BY14" s="1044"/>
      <c r="BZ14" s="1044"/>
      <c r="CA14" s="1044"/>
      <c r="CB14" s="1044"/>
      <c r="CC14" s="1044"/>
      <c r="CD14" s="1044"/>
      <c r="CE14" s="1044"/>
      <c r="CF14" s="1044"/>
      <c r="CG14" s="1045"/>
      <c r="CH14" s="1018">
        <v>14</v>
      </c>
      <c r="CI14" s="1019"/>
      <c r="CJ14" s="1019"/>
      <c r="CK14" s="1019"/>
      <c r="CL14" s="1020"/>
      <c r="CM14" s="1018">
        <v>1834</v>
      </c>
      <c r="CN14" s="1019"/>
      <c r="CO14" s="1019"/>
      <c r="CP14" s="1019"/>
      <c r="CQ14" s="1020"/>
      <c r="CR14" s="1018">
        <v>300</v>
      </c>
      <c r="CS14" s="1019"/>
      <c r="CT14" s="1019"/>
      <c r="CU14" s="1019"/>
      <c r="CV14" s="1020"/>
      <c r="CW14" s="1018">
        <v>36</v>
      </c>
      <c r="CX14" s="1019"/>
      <c r="CY14" s="1019"/>
      <c r="CZ14" s="1019"/>
      <c r="DA14" s="1020"/>
      <c r="DB14" s="1018" t="s">
        <v>575</v>
      </c>
      <c r="DC14" s="1019"/>
      <c r="DD14" s="1019"/>
      <c r="DE14" s="1019"/>
      <c r="DF14" s="1020"/>
      <c r="DG14" s="1018" t="s">
        <v>579</v>
      </c>
      <c r="DH14" s="1019"/>
      <c r="DI14" s="1019"/>
      <c r="DJ14" s="1019"/>
      <c r="DK14" s="1020"/>
      <c r="DL14" s="1018" t="s">
        <v>579</v>
      </c>
      <c r="DM14" s="1019"/>
      <c r="DN14" s="1019"/>
      <c r="DO14" s="1019"/>
      <c r="DP14" s="1020"/>
      <c r="DQ14" s="1018" t="s">
        <v>579</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9</v>
      </c>
      <c r="CI15" s="1019"/>
      <c r="CJ15" s="1019"/>
      <c r="CK15" s="1019"/>
      <c r="CL15" s="1020"/>
      <c r="CM15" s="1018">
        <v>630</v>
      </c>
      <c r="CN15" s="1019"/>
      <c r="CO15" s="1019"/>
      <c r="CP15" s="1019"/>
      <c r="CQ15" s="1020"/>
      <c r="CR15" s="1018">
        <v>27</v>
      </c>
      <c r="CS15" s="1019"/>
      <c r="CT15" s="1019"/>
      <c r="CU15" s="1019"/>
      <c r="CV15" s="1020"/>
      <c r="CW15" s="1018">
        <v>8</v>
      </c>
      <c r="CX15" s="1019"/>
      <c r="CY15" s="1019"/>
      <c r="CZ15" s="1019"/>
      <c r="DA15" s="1020"/>
      <c r="DB15" s="1018" t="s">
        <v>575</v>
      </c>
      <c r="DC15" s="1019"/>
      <c r="DD15" s="1019"/>
      <c r="DE15" s="1019"/>
      <c r="DF15" s="1020"/>
      <c r="DG15" s="1018" t="s">
        <v>579</v>
      </c>
      <c r="DH15" s="1019"/>
      <c r="DI15" s="1019"/>
      <c r="DJ15" s="1019"/>
      <c r="DK15" s="1020"/>
      <c r="DL15" s="1018" t="s">
        <v>579</v>
      </c>
      <c r="DM15" s="1019"/>
      <c r="DN15" s="1019"/>
      <c r="DO15" s="1019"/>
      <c r="DP15" s="1020"/>
      <c r="DQ15" s="1018" t="s">
        <v>578</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567</v>
      </c>
      <c r="BT16" s="1044"/>
      <c r="BU16" s="1044"/>
      <c r="BV16" s="1044"/>
      <c r="BW16" s="1044"/>
      <c r="BX16" s="1044"/>
      <c r="BY16" s="1044"/>
      <c r="BZ16" s="1044"/>
      <c r="CA16" s="1044"/>
      <c r="CB16" s="1044"/>
      <c r="CC16" s="1044"/>
      <c r="CD16" s="1044"/>
      <c r="CE16" s="1044"/>
      <c r="CF16" s="1044"/>
      <c r="CG16" s="1045"/>
      <c r="CH16" s="1018">
        <v>363</v>
      </c>
      <c r="CI16" s="1019"/>
      <c r="CJ16" s="1019"/>
      <c r="CK16" s="1019"/>
      <c r="CL16" s="1020"/>
      <c r="CM16" s="1018">
        <v>4966</v>
      </c>
      <c r="CN16" s="1019"/>
      <c r="CO16" s="1019"/>
      <c r="CP16" s="1019"/>
      <c r="CQ16" s="1020"/>
      <c r="CR16" s="1018">
        <v>460</v>
      </c>
      <c r="CS16" s="1019"/>
      <c r="CT16" s="1019"/>
      <c r="CU16" s="1019"/>
      <c r="CV16" s="1020"/>
      <c r="CW16" s="1018" t="s">
        <v>575</v>
      </c>
      <c r="CX16" s="1019"/>
      <c r="CY16" s="1019"/>
      <c r="CZ16" s="1019"/>
      <c r="DA16" s="1020"/>
      <c r="DB16" s="1018" t="s">
        <v>575</v>
      </c>
      <c r="DC16" s="1019"/>
      <c r="DD16" s="1019"/>
      <c r="DE16" s="1019"/>
      <c r="DF16" s="1020"/>
      <c r="DG16" s="1018" t="s">
        <v>573</v>
      </c>
      <c r="DH16" s="1019"/>
      <c r="DI16" s="1019"/>
      <c r="DJ16" s="1019"/>
      <c r="DK16" s="1020"/>
      <c r="DL16" s="1018" t="s">
        <v>579</v>
      </c>
      <c r="DM16" s="1019"/>
      <c r="DN16" s="1019"/>
      <c r="DO16" s="1019"/>
      <c r="DP16" s="1020"/>
      <c r="DQ16" s="1018" t="s">
        <v>579</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568</v>
      </c>
      <c r="BT17" s="1044"/>
      <c r="BU17" s="1044"/>
      <c r="BV17" s="1044"/>
      <c r="BW17" s="1044"/>
      <c r="BX17" s="1044"/>
      <c r="BY17" s="1044"/>
      <c r="BZ17" s="1044"/>
      <c r="CA17" s="1044"/>
      <c r="CB17" s="1044"/>
      <c r="CC17" s="1044"/>
      <c r="CD17" s="1044"/>
      <c r="CE17" s="1044"/>
      <c r="CF17" s="1044"/>
      <c r="CG17" s="1045"/>
      <c r="CH17" s="1018">
        <v>1</v>
      </c>
      <c r="CI17" s="1019"/>
      <c r="CJ17" s="1019"/>
      <c r="CK17" s="1019"/>
      <c r="CL17" s="1020"/>
      <c r="CM17" s="1018">
        <v>125</v>
      </c>
      <c r="CN17" s="1019"/>
      <c r="CO17" s="1019"/>
      <c r="CP17" s="1019"/>
      <c r="CQ17" s="1020"/>
      <c r="CR17" s="1018">
        <v>50</v>
      </c>
      <c r="CS17" s="1019"/>
      <c r="CT17" s="1019"/>
      <c r="CU17" s="1019"/>
      <c r="CV17" s="1020"/>
      <c r="CW17" s="1018">
        <v>1</v>
      </c>
      <c r="CX17" s="1019"/>
      <c r="CY17" s="1019"/>
      <c r="CZ17" s="1019"/>
      <c r="DA17" s="1020"/>
      <c r="DB17" s="1018" t="s">
        <v>575</v>
      </c>
      <c r="DC17" s="1019"/>
      <c r="DD17" s="1019"/>
      <c r="DE17" s="1019"/>
      <c r="DF17" s="1020"/>
      <c r="DG17" s="1018" t="s">
        <v>573</v>
      </c>
      <c r="DH17" s="1019"/>
      <c r="DI17" s="1019"/>
      <c r="DJ17" s="1019"/>
      <c r="DK17" s="1020"/>
      <c r="DL17" s="1018">
        <v>132</v>
      </c>
      <c r="DM17" s="1019"/>
      <c r="DN17" s="1019"/>
      <c r="DO17" s="1019"/>
      <c r="DP17" s="1020"/>
      <c r="DQ17" s="1018">
        <v>118</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569</v>
      </c>
      <c r="BT18" s="1044"/>
      <c r="BU18" s="1044"/>
      <c r="BV18" s="1044"/>
      <c r="BW18" s="1044"/>
      <c r="BX18" s="1044"/>
      <c r="BY18" s="1044"/>
      <c r="BZ18" s="1044"/>
      <c r="CA18" s="1044"/>
      <c r="CB18" s="1044"/>
      <c r="CC18" s="1044"/>
      <c r="CD18" s="1044"/>
      <c r="CE18" s="1044"/>
      <c r="CF18" s="1044"/>
      <c r="CG18" s="1045"/>
      <c r="CH18" s="1018">
        <v>9</v>
      </c>
      <c r="CI18" s="1019"/>
      <c r="CJ18" s="1019"/>
      <c r="CK18" s="1019"/>
      <c r="CL18" s="1020"/>
      <c r="CM18" s="1018">
        <v>24</v>
      </c>
      <c r="CN18" s="1019"/>
      <c r="CO18" s="1019"/>
      <c r="CP18" s="1019"/>
      <c r="CQ18" s="1020"/>
      <c r="CR18" s="1018">
        <v>3</v>
      </c>
      <c r="CS18" s="1019"/>
      <c r="CT18" s="1019"/>
      <c r="CU18" s="1019"/>
      <c r="CV18" s="1020"/>
      <c r="CW18" s="1018" t="s">
        <v>576</v>
      </c>
      <c r="CX18" s="1019"/>
      <c r="CY18" s="1019"/>
      <c r="CZ18" s="1019"/>
      <c r="DA18" s="1020"/>
      <c r="DB18" s="1018" t="s">
        <v>575</v>
      </c>
      <c r="DC18" s="1019"/>
      <c r="DD18" s="1019"/>
      <c r="DE18" s="1019"/>
      <c r="DF18" s="1020"/>
      <c r="DG18" s="1018" t="s">
        <v>573</v>
      </c>
      <c r="DH18" s="1019"/>
      <c r="DI18" s="1019"/>
      <c r="DJ18" s="1019"/>
      <c r="DK18" s="1020"/>
      <c r="DL18" s="1018">
        <v>14</v>
      </c>
      <c r="DM18" s="1019"/>
      <c r="DN18" s="1019"/>
      <c r="DO18" s="1019"/>
      <c r="DP18" s="1020"/>
      <c r="DQ18" s="1018">
        <v>1</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570</v>
      </c>
      <c r="BT19" s="1044"/>
      <c r="BU19" s="1044"/>
      <c r="BV19" s="1044"/>
      <c r="BW19" s="1044"/>
      <c r="BX19" s="1044"/>
      <c r="BY19" s="1044"/>
      <c r="BZ19" s="1044"/>
      <c r="CA19" s="1044"/>
      <c r="CB19" s="1044"/>
      <c r="CC19" s="1044"/>
      <c r="CD19" s="1044"/>
      <c r="CE19" s="1044"/>
      <c r="CF19" s="1044"/>
      <c r="CG19" s="1045"/>
      <c r="CH19" s="1018">
        <v>18</v>
      </c>
      <c r="CI19" s="1019"/>
      <c r="CJ19" s="1019"/>
      <c r="CK19" s="1019"/>
      <c r="CL19" s="1020"/>
      <c r="CM19" s="1018">
        <v>103</v>
      </c>
      <c r="CN19" s="1019"/>
      <c r="CO19" s="1019"/>
      <c r="CP19" s="1019"/>
      <c r="CQ19" s="1020"/>
      <c r="CR19" s="1018">
        <v>10</v>
      </c>
      <c r="CS19" s="1019"/>
      <c r="CT19" s="1019"/>
      <c r="CU19" s="1019"/>
      <c r="CV19" s="1020"/>
      <c r="CW19" s="1018" t="s">
        <v>575</v>
      </c>
      <c r="CX19" s="1019"/>
      <c r="CY19" s="1019"/>
      <c r="CZ19" s="1019"/>
      <c r="DA19" s="1020"/>
      <c r="DB19" s="1018" t="s">
        <v>578</v>
      </c>
      <c r="DC19" s="1019"/>
      <c r="DD19" s="1019"/>
      <c r="DE19" s="1019"/>
      <c r="DF19" s="1020"/>
      <c r="DG19" s="1018" t="s">
        <v>573</v>
      </c>
      <c r="DH19" s="1019"/>
      <c r="DI19" s="1019"/>
      <c r="DJ19" s="1019"/>
      <c r="DK19" s="1020"/>
      <c r="DL19" s="1018" t="s">
        <v>579</v>
      </c>
      <c r="DM19" s="1019"/>
      <c r="DN19" s="1019"/>
      <c r="DO19" s="1019"/>
      <c r="DP19" s="1020"/>
      <c r="DQ19" s="1018" t="s">
        <v>579</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571</v>
      </c>
      <c r="BT20" s="1044"/>
      <c r="BU20" s="1044"/>
      <c r="BV20" s="1044"/>
      <c r="BW20" s="1044"/>
      <c r="BX20" s="1044"/>
      <c r="BY20" s="1044"/>
      <c r="BZ20" s="1044"/>
      <c r="CA20" s="1044"/>
      <c r="CB20" s="1044"/>
      <c r="CC20" s="1044"/>
      <c r="CD20" s="1044"/>
      <c r="CE20" s="1044"/>
      <c r="CF20" s="1044"/>
      <c r="CG20" s="1045"/>
      <c r="CH20" s="1018">
        <v>-164</v>
      </c>
      <c r="CI20" s="1019"/>
      <c r="CJ20" s="1019"/>
      <c r="CK20" s="1019"/>
      <c r="CL20" s="1020"/>
      <c r="CM20" s="1018">
        <v>592</v>
      </c>
      <c r="CN20" s="1019"/>
      <c r="CO20" s="1019"/>
      <c r="CP20" s="1019"/>
      <c r="CQ20" s="1020"/>
      <c r="CR20" s="1018">
        <v>43</v>
      </c>
      <c r="CS20" s="1019"/>
      <c r="CT20" s="1019"/>
      <c r="CU20" s="1019"/>
      <c r="CV20" s="1020"/>
      <c r="CW20" s="1018">
        <v>16</v>
      </c>
      <c r="CX20" s="1019"/>
      <c r="CY20" s="1019"/>
      <c r="CZ20" s="1019"/>
      <c r="DA20" s="1020"/>
      <c r="DB20" s="1018" t="s">
        <v>593</v>
      </c>
      <c r="DC20" s="1019"/>
      <c r="DD20" s="1019"/>
      <c r="DE20" s="1019"/>
      <c r="DF20" s="1020"/>
      <c r="DG20" s="1018" t="s">
        <v>594</v>
      </c>
      <c r="DH20" s="1019"/>
      <c r="DI20" s="1019"/>
      <c r="DJ20" s="1019"/>
      <c r="DK20" s="1020"/>
      <c r="DL20" s="1018" t="s">
        <v>594</v>
      </c>
      <c r="DM20" s="1019"/>
      <c r="DN20" s="1019"/>
      <c r="DO20" s="1019"/>
      <c r="DP20" s="1020"/>
      <c r="DQ20" s="1018" t="s">
        <v>594</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185856</v>
      </c>
      <c r="R23" s="1098"/>
      <c r="S23" s="1098"/>
      <c r="T23" s="1098"/>
      <c r="U23" s="1098"/>
      <c r="V23" s="1098">
        <v>181111</v>
      </c>
      <c r="W23" s="1098"/>
      <c r="X23" s="1098"/>
      <c r="Y23" s="1098"/>
      <c r="Z23" s="1098"/>
      <c r="AA23" s="1098">
        <v>4745</v>
      </c>
      <c r="AB23" s="1098"/>
      <c r="AC23" s="1098"/>
      <c r="AD23" s="1098"/>
      <c r="AE23" s="1099"/>
      <c r="AF23" s="1100">
        <v>3850</v>
      </c>
      <c r="AG23" s="1098"/>
      <c r="AH23" s="1098"/>
      <c r="AI23" s="1098"/>
      <c r="AJ23" s="1101"/>
      <c r="AK23" s="1102"/>
      <c r="AL23" s="1103"/>
      <c r="AM23" s="1103"/>
      <c r="AN23" s="1103"/>
      <c r="AO23" s="1103"/>
      <c r="AP23" s="1098">
        <v>173414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59857</v>
      </c>
      <c r="R28" s="1083"/>
      <c r="S28" s="1083"/>
      <c r="T28" s="1083"/>
      <c r="U28" s="1083"/>
      <c r="V28" s="1083">
        <v>58159</v>
      </c>
      <c r="W28" s="1083"/>
      <c r="X28" s="1083"/>
      <c r="Y28" s="1083"/>
      <c r="Z28" s="1083"/>
      <c r="AA28" s="1083">
        <v>1698</v>
      </c>
      <c r="AB28" s="1083"/>
      <c r="AC28" s="1083"/>
      <c r="AD28" s="1083"/>
      <c r="AE28" s="1084"/>
      <c r="AF28" s="1085">
        <v>1698</v>
      </c>
      <c r="AG28" s="1083"/>
      <c r="AH28" s="1083"/>
      <c r="AI28" s="1083"/>
      <c r="AJ28" s="1086"/>
      <c r="AK28" s="1087">
        <v>4513</v>
      </c>
      <c r="AL28" s="1075"/>
      <c r="AM28" s="1075"/>
      <c r="AN28" s="1075"/>
      <c r="AO28" s="1075"/>
      <c r="AP28" s="1075" t="s">
        <v>582</v>
      </c>
      <c r="AQ28" s="1075"/>
      <c r="AR28" s="1075"/>
      <c r="AS28" s="1075"/>
      <c r="AT28" s="1075"/>
      <c r="AU28" s="1075" t="s">
        <v>585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38514</v>
      </c>
      <c r="R29" s="1073"/>
      <c r="S29" s="1073"/>
      <c r="T29" s="1073"/>
      <c r="U29" s="1073"/>
      <c r="V29" s="1073">
        <v>37875</v>
      </c>
      <c r="W29" s="1073"/>
      <c r="X29" s="1073"/>
      <c r="Y29" s="1073"/>
      <c r="Z29" s="1073"/>
      <c r="AA29" s="1073">
        <v>639</v>
      </c>
      <c r="AB29" s="1073"/>
      <c r="AC29" s="1073"/>
      <c r="AD29" s="1073"/>
      <c r="AE29" s="1074"/>
      <c r="AF29" s="1048">
        <v>639</v>
      </c>
      <c r="AG29" s="1049"/>
      <c r="AH29" s="1049"/>
      <c r="AI29" s="1049"/>
      <c r="AJ29" s="1050"/>
      <c r="AK29" s="1009">
        <v>5438</v>
      </c>
      <c r="AL29" s="1000"/>
      <c r="AM29" s="1000"/>
      <c r="AN29" s="1000"/>
      <c r="AO29" s="1000"/>
      <c r="AP29" s="1000" t="s">
        <v>582</v>
      </c>
      <c r="AQ29" s="1000"/>
      <c r="AR29" s="1000"/>
      <c r="AS29" s="1000"/>
      <c r="AT29" s="1000"/>
      <c r="AU29" s="1000" t="s">
        <v>583</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5604</v>
      </c>
      <c r="R30" s="1073"/>
      <c r="S30" s="1073"/>
      <c r="T30" s="1073"/>
      <c r="U30" s="1073"/>
      <c r="V30" s="1073">
        <v>5588</v>
      </c>
      <c r="W30" s="1073"/>
      <c r="X30" s="1073"/>
      <c r="Y30" s="1073"/>
      <c r="Z30" s="1073"/>
      <c r="AA30" s="1073">
        <v>16</v>
      </c>
      <c r="AB30" s="1073"/>
      <c r="AC30" s="1073"/>
      <c r="AD30" s="1073"/>
      <c r="AE30" s="1074"/>
      <c r="AF30" s="1048">
        <v>16</v>
      </c>
      <c r="AG30" s="1049"/>
      <c r="AH30" s="1049"/>
      <c r="AI30" s="1049"/>
      <c r="AJ30" s="1050"/>
      <c r="AK30" s="1009">
        <v>1167</v>
      </c>
      <c r="AL30" s="1000"/>
      <c r="AM30" s="1000"/>
      <c r="AN30" s="1000"/>
      <c r="AO30" s="1000"/>
      <c r="AP30" s="1000" t="s">
        <v>582</v>
      </c>
      <c r="AQ30" s="1000"/>
      <c r="AR30" s="1000"/>
      <c r="AS30" s="1000"/>
      <c r="AT30" s="1000"/>
      <c r="AU30" s="1000" t="s">
        <v>583</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8072</v>
      </c>
      <c r="R31" s="1073"/>
      <c r="S31" s="1073"/>
      <c r="T31" s="1073"/>
      <c r="U31" s="1073"/>
      <c r="V31" s="1073">
        <v>7044</v>
      </c>
      <c r="W31" s="1073"/>
      <c r="X31" s="1073"/>
      <c r="Y31" s="1073"/>
      <c r="Z31" s="1073"/>
      <c r="AA31" s="1073">
        <v>1027</v>
      </c>
      <c r="AB31" s="1073"/>
      <c r="AC31" s="1073"/>
      <c r="AD31" s="1073"/>
      <c r="AE31" s="1074"/>
      <c r="AF31" s="1048">
        <v>5273</v>
      </c>
      <c r="AG31" s="1049"/>
      <c r="AH31" s="1049"/>
      <c r="AI31" s="1049"/>
      <c r="AJ31" s="1050"/>
      <c r="AK31" s="1009">
        <v>80</v>
      </c>
      <c r="AL31" s="1000"/>
      <c r="AM31" s="1000"/>
      <c r="AN31" s="1000"/>
      <c r="AO31" s="1000"/>
      <c r="AP31" s="1000">
        <v>16414</v>
      </c>
      <c r="AQ31" s="1000"/>
      <c r="AR31" s="1000"/>
      <c r="AS31" s="1000"/>
      <c r="AT31" s="1000"/>
      <c r="AU31" s="1000">
        <v>49</v>
      </c>
      <c r="AV31" s="1000"/>
      <c r="AW31" s="1000"/>
      <c r="AX31" s="1000"/>
      <c r="AY31" s="1000"/>
      <c r="AZ31" s="1071" t="s">
        <v>581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2548</v>
      </c>
      <c r="R32" s="1073"/>
      <c r="S32" s="1073"/>
      <c r="T32" s="1073"/>
      <c r="U32" s="1073"/>
      <c r="V32" s="1073">
        <v>2841</v>
      </c>
      <c r="W32" s="1073"/>
      <c r="X32" s="1073"/>
      <c r="Y32" s="1073"/>
      <c r="Z32" s="1073"/>
      <c r="AA32" s="1073">
        <v>-294</v>
      </c>
      <c r="AB32" s="1073"/>
      <c r="AC32" s="1073"/>
      <c r="AD32" s="1073"/>
      <c r="AE32" s="1074"/>
      <c r="AF32" s="1048">
        <v>774</v>
      </c>
      <c r="AG32" s="1049"/>
      <c r="AH32" s="1049"/>
      <c r="AI32" s="1049"/>
      <c r="AJ32" s="1050"/>
      <c r="AK32" s="1009">
        <v>1192</v>
      </c>
      <c r="AL32" s="1000"/>
      <c r="AM32" s="1000"/>
      <c r="AN32" s="1000"/>
      <c r="AO32" s="1000"/>
      <c r="AP32" s="1000">
        <v>2641</v>
      </c>
      <c r="AQ32" s="1000"/>
      <c r="AR32" s="1000"/>
      <c r="AS32" s="1000"/>
      <c r="AT32" s="1000"/>
      <c r="AU32" s="1000">
        <v>1706</v>
      </c>
      <c r="AV32" s="1000"/>
      <c r="AW32" s="1000"/>
      <c r="AX32" s="1000"/>
      <c r="AY32" s="1000"/>
      <c r="AZ32" s="1071" t="s">
        <v>581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36345</v>
      </c>
      <c r="R33" s="1073"/>
      <c r="S33" s="1073"/>
      <c r="T33" s="1073"/>
      <c r="U33" s="1073"/>
      <c r="V33" s="1073">
        <v>34901</v>
      </c>
      <c r="W33" s="1073"/>
      <c r="X33" s="1073"/>
      <c r="Y33" s="1073"/>
      <c r="Z33" s="1073"/>
      <c r="AA33" s="1073">
        <v>1444</v>
      </c>
      <c r="AB33" s="1073"/>
      <c r="AC33" s="1073"/>
      <c r="AD33" s="1073"/>
      <c r="AE33" s="1074"/>
      <c r="AF33" s="1048">
        <v>12705</v>
      </c>
      <c r="AG33" s="1049"/>
      <c r="AH33" s="1049"/>
      <c r="AI33" s="1049"/>
      <c r="AJ33" s="1050"/>
      <c r="AK33" s="1009">
        <v>2</v>
      </c>
      <c r="AL33" s="1000"/>
      <c r="AM33" s="1000"/>
      <c r="AN33" s="1000"/>
      <c r="AO33" s="1000"/>
      <c r="AP33" s="1000" t="s">
        <v>583</v>
      </c>
      <c r="AQ33" s="1000"/>
      <c r="AR33" s="1000"/>
      <c r="AS33" s="1000"/>
      <c r="AT33" s="1000"/>
      <c r="AU33" s="1000" t="s">
        <v>584</v>
      </c>
      <c r="AV33" s="1000"/>
      <c r="AW33" s="1000"/>
      <c r="AX33" s="1000"/>
      <c r="AY33" s="1000"/>
      <c r="AZ33" s="1071" t="s">
        <v>581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25677</v>
      </c>
      <c r="R34" s="1073"/>
      <c r="S34" s="1073"/>
      <c r="T34" s="1073"/>
      <c r="U34" s="1073"/>
      <c r="V34" s="1073">
        <v>25570</v>
      </c>
      <c r="W34" s="1073"/>
      <c r="X34" s="1073"/>
      <c r="Y34" s="1073"/>
      <c r="Z34" s="1073"/>
      <c r="AA34" s="1073">
        <v>107</v>
      </c>
      <c r="AB34" s="1073"/>
      <c r="AC34" s="1073"/>
      <c r="AD34" s="1073"/>
      <c r="AE34" s="1074"/>
      <c r="AF34" s="1048" t="s">
        <v>113</v>
      </c>
      <c r="AG34" s="1049"/>
      <c r="AH34" s="1049"/>
      <c r="AI34" s="1049"/>
      <c r="AJ34" s="1050"/>
      <c r="AK34" s="1009">
        <v>12166</v>
      </c>
      <c r="AL34" s="1000"/>
      <c r="AM34" s="1000"/>
      <c r="AN34" s="1000"/>
      <c r="AO34" s="1000"/>
      <c r="AP34" s="1000">
        <v>161495</v>
      </c>
      <c r="AQ34" s="1000"/>
      <c r="AR34" s="1000"/>
      <c r="AS34" s="1000"/>
      <c r="AT34" s="1000"/>
      <c r="AU34" s="1000">
        <v>106425</v>
      </c>
      <c r="AV34" s="1000"/>
      <c r="AW34" s="1000"/>
      <c r="AX34" s="1000"/>
      <c r="AY34" s="1000"/>
      <c r="AZ34" s="1071" t="s">
        <v>581</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103</v>
      </c>
      <c r="R35" s="1073"/>
      <c r="S35" s="1073"/>
      <c r="T35" s="1073"/>
      <c r="U35" s="1073"/>
      <c r="V35" s="1073">
        <v>102</v>
      </c>
      <c r="W35" s="1073"/>
      <c r="X35" s="1073"/>
      <c r="Y35" s="1073"/>
      <c r="Z35" s="1073"/>
      <c r="AA35" s="1073">
        <v>0</v>
      </c>
      <c r="AB35" s="1073"/>
      <c r="AC35" s="1073"/>
      <c r="AD35" s="1073"/>
      <c r="AE35" s="1074"/>
      <c r="AF35" s="1048" t="s">
        <v>113</v>
      </c>
      <c r="AG35" s="1049"/>
      <c r="AH35" s="1049"/>
      <c r="AI35" s="1049"/>
      <c r="AJ35" s="1050"/>
      <c r="AK35" s="1009">
        <v>76</v>
      </c>
      <c r="AL35" s="1000"/>
      <c r="AM35" s="1000"/>
      <c r="AN35" s="1000"/>
      <c r="AO35" s="1000"/>
      <c r="AP35" s="1000">
        <v>618</v>
      </c>
      <c r="AQ35" s="1000"/>
      <c r="AR35" s="1000"/>
      <c r="AS35" s="1000"/>
      <c r="AT35" s="1000"/>
      <c r="AU35" s="1000">
        <v>578</v>
      </c>
      <c r="AV35" s="1000"/>
      <c r="AW35" s="1000"/>
      <c r="AX35" s="1000"/>
      <c r="AY35" s="1000"/>
      <c r="AZ35" s="1071" t="s">
        <v>581</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21105</v>
      </c>
      <c r="AG63" s="988"/>
      <c r="AH63" s="988"/>
      <c r="AI63" s="988"/>
      <c r="AJ63" s="1059"/>
      <c r="AK63" s="1060"/>
      <c r="AL63" s="992"/>
      <c r="AM63" s="992"/>
      <c r="AN63" s="992"/>
      <c r="AO63" s="992"/>
      <c r="AP63" s="988">
        <v>181168</v>
      </c>
      <c r="AQ63" s="988"/>
      <c r="AR63" s="988"/>
      <c r="AS63" s="988"/>
      <c r="AT63" s="988"/>
      <c r="AU63" s="988">
        <v>108758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1149</v>
      </c>
      <c r="R68" s="1011"/>
      <c r="S68" s="1011"/>
      <c r="T68" s="1011"/>
      <c r="U68" s="1011"/>
      <c r="V68" s="1011">
        <v>1078</v>
      </c>
      <c r="W68" s="1011"/>
      <c r="X68" s="1011"/>
      <c r="Y68" s="1011"/>
      <c r="Z68" s="1011"/>
      <c r="AA68" s="1011">
        <v>72</v>
      </c>
      <c r="AB68" s="1011"/>
      <c r="AC68" s="1011"/>
      <c r="AD68" s="1011"/>
      <c r="AE68" s="1011"/>
      <c r="AF68" s="1011">
        <v>72</v>
      </c>
      <c r="AG68" s="1011"/>
      <c r="AH68" s="1011"/>
      <c r="AI68" s="1011"/>
      <c r="AJ68" s="1011"/>
      <c r="AK68" s="1011" t="s">
        <v>582</v>
      </c>
      <c r="AL68" s="1011"/>
      <c r="AM68" s="1011"/>
      <c r="AN68" s="1011"/>
      <c r="AO68" s="1011"/>
      <c r="AP68" s="1011">
        <v>869</v>
      </c>
      <c r="AQ68" s="1011"/>
      <c r="AR68" s="1011"/>
      <c r="AS68" s="1011"/>
      <c r="AT68" s="1011"/>
      <c r="AU68" s="1011">
        <v>422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718</v>
      </c>
      <c r="R69" s="1000"/>
      <c r="S69" s="1000"/>
      <c r="T69" s="1000"/>
      <c r="U69" s="1000"/>
      <c r="V69" s="1000">
        <v>561</v>
      </c>
      <c r="W69" s="1000"/>
      <c r="X69" s="1000"/>
      <c r="Y69" s="1000"/>
      <c r="Z69" s="1000"/>
      <c r="AA69" s="1000">
        <v>158</v>
      </c>
      <c r="AB69" s="1000"/>
      <c r="AC69" s="1000"/>
      <c r="AD69" s="1000"/>
      <c r="AE69" s="1000"/>
      <c r="AF69" s="1000">
        <v>1997</v>
      </c>
      <c r="AG69" s="1000"/>
      <c r="AH69" s="1000"/>
      <c r="AI69" s="1000"/>
      <c r="AJ69" s="1000"/>
      <c r="AK69" s="1000" t="s">
        <v>582</v>
      </c>
      <c r="AL69" s="1000"/>
      <c r="AM69" s="1000"/>
      <c r="AN69" s="1000"/>
      <c r="AO69" s="1000"/>
      <c r="AP69" s="1000">
        <v>2495</v>
      </c>
      <c r="AQ69" s="1000"/>
      <c r="AR69" s="1000"/>
      <c r="AS69" s="1000"/>
      <c r="AT69" s="1000"/>
      <c r="AU69" s="1000" t="s">
        <v>589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1559</v>
      </c>
      <c r="R70" s="1000"/>
      <c r="S70" s="1000"/>
      <c r="T70" s="1000"/>
      <c r="U70" s="1000"/>
      <c r="V70" s="1000">
        <v>1240</v>
      </c>
      <c r="W70" s="1000"/>
      <c r="X70" s="1000"/>
      <c r="Y70" s="1000"/>
      <c r="Z70" s="1000"/>
      <c r="AA70" s="1000">
        <v>319</v>
      </c>
      <c r="AB70" s="1000"/>
      <c r="AC70" s="1000"/>
      <c r="AD70" s="1000"/>
      <c r="AE70" s="1000"/>
      <c r="AF70" s="1000">
        <v>4068</v>
      </c>
      <c r="AG70" s="1000"/>
      <c r="AH70" s="1000"/>
      <c r="AI70" s="1000"/>
      <c r="AJ70" s="1000"/>
      <c r="AK70" s="1000" t="s">
        <v>582</v>
      </c>
      <c r="AL70" s="1000"/>
      <c r="AM70" s="1000"/>
      <c r="AN70" s="1000"/>
      <c r="AO70" s="1000"/>
      <c r="AP70" s="1000">
        <v>3497</v>
      </c>
      <c r="AQ70" s="1000"/>
      <c r="AR70" s="1000"/>
      <c r="AS70" s="1000"/>
      <c r="AT70" s="1000"/>
      <c r="AU70" s="1000" t="s">
        <v>589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6567</v>
      </c>
      <c r="R71" s="1000"/>
      <c r="S71" s="1000"/>
      <c r="T71" s="1000"/>
      <c r="U71" s="1000"/>
      <c r="V71" s="1000">
        <v>7247</v>
      </c>
      <c r="W71" s="1000"/>
      <c r="X71" s="1000"/>
      <c r="Y71" s="1000"/>
      <c r="Z71" s="1000"/>
      <c r="AA71" s="1000">
        <v>-680</v>
      </c>
      <c r="AB71" s="1000"/>
      <c r="AC71" s="1000"/>
      <c r="AD71" s="1000"/>
      <c r="AE71" s="1000"/>
      <c r="AF71" s="1000">
        <v>3600</v>
      </c>
      <c r="AG71" s="1000"/>
      <c r="AH71" s="1000"/>
      <c r="AI71" s="1000"/>
      <c r="AJ71" s="1000"/>
      <c r="AK71" s="1000" t="s">
        <v>586</v>
      </c>
      <c r="AL71" s="1000"/>
      <c r="AM71" s="1000"/>
      <c r="AN71" s="1000"/>
      <c r="AO71" s="1000"/>
      <c r="AP71" s="1000">
        <v>30263</v>
      </c>
      <c r="AQ71" s="1000"/>
      <c r="AR71" s="1000"/>
      <c r="AS71" s="1000"/>
      <c r="AT71" s="1000"/>
      <c r="AU71" s="1000" t="s">
        <v>590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702</v>
      </c>
      <c r="R72" s="1000"/>
      <c r="S72" s="1000"/>
      <c r="T72" s="1000"/>
      <c r="U72" s="1000"/>
      <c r="V72" s="1000">
        <v>605</v>
      </c>
      <c r="W72" s="1000"/>
      <c r="X72" s="1000"/>
      <c r="Y72" s="1000"/>
      <c r="Z72" s="1000"/>
      <c r="AA72" s="1000">
        <v>97</v>
      </c>
      <c r="AB72" s="1000"/>
      <c r="AC72" s="1000"/>
      <c r="AD72" s="1000"/>
      <c r="AE72" s="1000"/>
      <c r="AF72" s="1000">
        <v>97</v>
      </c>
      <c r="AG72" s="1000"/>
      <c r="AH72" s="1000"/>
      <c r="AI72" s="1000"/>
      <c r="AJ72" s="1000"/>
      <c r="AK72" s="1000" t="s">
        <v>582</v>
      </c>
      <c r="AL72" s="1000"/>
      <c r="AM72" s="1000"/>
      <c r="AN72" s="1000"/>
      <c r="AO72" s="1000"/>
      <c r="AP72" s="1000" t="s">
        <v>589</v>
      </c>
      <c r="AQ72" s="1000"/>
      <c r="AR72" s="1000"/>
      <c r="AS72" s="1000"/>
      <c r="AT72" s="1000"/>
      <c r="AU72" s="1000" t="s">
        <v>589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246</v>
      </c>
      <c r="R73" s="1000"/>
      <c r="S73" s="1000"/>
      <c r="T73" s="1000"/>
      <c r="U73" s="1000"/>
      <c r="V73" s="1000">
        <v>229</v>
      </c>
      <c r="W73" s="1000"/>
      <c r="X73" s="1000"/>
      <c r="Y73" s="1000"/>
      <c r="Z73" s="1000"/>
      <c r="AA73" s="1000">
        <v>17</v>
      </c>
      <c r="AB73" s="1000"/>
      <c r="AC73" s="1000"/>
      <c r="AD73" s="1000"/>
      <c r="AE73" s="1000"/>
      <c r="AF73" s="1000">
        <v>17</v>
      </c>
      <c r="AG73" s="1000"/>
      <c r="AH73" s="1000"/>
      <c r="AI73" s="1000"/>
      <c r="AJ73" s="1000"/>
      <c r="AK73" s="1000" t="s">
        <v>582</v>
      </c>
      <c r="AL73" s="1000"/>
      <c r="AM73" s="1000"/>
      <c r="AN73" s="1000"/>
      <c r="AO73" s="1000"/>
      <c r="AP73" s="1000" t="s">
        <v>589</v>
      </c>
      <c r="AQ73" s="1000"/>
      <c r="AR73" s="1000"/>
      <c r="AS73" s="1000"/>
      <c r="AT73" s="1000"/>
      <c r="AU73" s="1000" t="s">
        <v>589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173</v>
      </c>
      <c r="R74" s="1000"/>
      <c r="S74" s="1000"/>
      <c r="T74" s="1000"/>
      <c r="U74" s="1000"/>
      <c r="V74" s="1000">
        <v>173</v>
      </c>
      <c r="W74" s="1000"/>
      <c r="X74" s="1000"/>
      <c r="Y74" s="1000"/>
      <c r="Z74" s="1000"/>
      <c r="AA74" s="1000">
        <v>1</v>
      </c>
      <c r="AB74" s="1000"/>
      <c r="AC74" s="1000"/>
      <c r="AD74" s="1000"/>
      <c r="AE74" s="1000"/>
      <c r="AF74" s="1000">
        <v>134</v>
      </c>
      <c r="AG74" s="1000"/>
      <c r="AH74" s="1000"/>
      <c r="AI74" s="1000"/>
      <c r="AJ74" s="1000"/>
      <c r="AK74" s="1000" t="s">
        <v>582</v>
      </c>
      <c r="AL74" s="1000"/>
      <c r="AM74" s="1000"/>
      <c r="AN74" s="1000"/>
      <c r="AO74" s="1000"/>
      <c r="AP74" s="1000" t="s">
        <v>589</v>
      </c>
      <c r="AQ74" s="1000"/>
      <c r="AR74" s="1000"/>
      <c r="AS74" s="1000"/>
      <c r="AT74" s="1000"/>
      <c r="AU74" s="1000" t="s">
        <v>589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866</v>
      </c>
      <c r="R75" s="1008"/>
      <c r="S75" s="1008"/>
      <c r="T75" s="1008"/>
      <c r="U75" s="1009"/>
      <c r="V75" s="1010">
        <v>865</v>
      </c>
      <c r="W75" s="1008"/>
      <c r="X75" s="1008"/>
      <c r="Y75" s="1008"/>
      <c r="Z75" s="1009"/>
      <c r="AA75" s="1010">
        <v>2</v>
      </c>
      <c r="AB75" s="1008"/>
      <c r="AC75" s="1008"/>
      <c r="AD75" s="1008"/>
      <c r="AE75" s="1009"/>
      <c r="AF75" s="1010">
        <v>2</v>
      </c>
      <c r="AG75" s="1008"/>
      <c r="AH75" s="1008"/>
      <c r="AI75" s="1008"/>
      <c r="AJ75" s="1009"/>
      <c r="AK75" s="1010">
        <v>409</v>
      </c>
      <c r="AL75" s="1008"/>
      <c r="AM75" s="1008"/>
      <c r="AN75" s="1008"/>
      <c r="AO75" s="1009"/>
      <c r="AP75" s="1010" t="s">
        <v>589</v>
      </c>
      <c r="AQ75" s="1008"/>
      <c r="AR75" s="1008"/>
      <c r="AS75" s="1008"/>
      <c r="AT75" s="1009"/>
      <c r="AU75" s="1010" t="s">
        <v>589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548</v>
      </c>
      <c r="C76" s="1004"/>
      <c r="D76" s="1004"/>
      <c r="E76" s="1004"/>
      <c r="F76" s="1004"/>
      <c r="G76" s="1004"/>
      <c r="H76" s="1004"/>
      <c r="I76" s="1004"/>
      <c r="J76" s="1004"/>
      <c r="K76" s="1004"/>
      <c r="L76" s="1004"/>
      <c r="M76" s="1004"/>
      <c r="N76" s="1004"/>
      <c r="O76" s="1004"/>
      <c r="P76" s="1005"/>
      <c r="Q76" s="1007">
        <v>33</v>
      </c>
      <c r="R76" s="1008"/>
      <c r="S76" s="1008"/>
      <c r="T76" s="1008"/>
      <c r="U76" s="1009"/>
      <c r="V76" s="1010">
        <v>30</v>
      </c>
      <c r="W76" s="1008"/>
      <c r="X76" s="1008"/>
      <c r="Y76" s="1008"/>
      <c r="Z76" s="1009"/>
      <c r="AA76" s="1010">
        <v>3</v>
      </c>
      <c r="AB76" s="1008"/>
      <c r="AC76" s="1008"/>
      <c r="AD76" s="1008"/>
      <c r="AE76" s="1009"/>
      <c r="AF76" s="1010">
        <v>3</v>
      </c>
      <c r="AG76" s="1008"/>
      <c r="AH76" s="1008"/>
      <c r="AI76" s="1008"/>
      <c r="AJ76" s="1009"/>
      <c r="AK76" s="1010" t="s">
        <v>591</v>
      </c>
      <c r="AL76" s="1008"/>
      <c r="AM76" s="1008"/>
      <c r="AN76" s="1008"/>
      <c r="AO76" s="1009"/>
      <c r="AP76" s="1010" t="s">
        <v>589</v>
      </c>
      <c r="AQ76" s="1008"/>
      <c r="AR76" s="1008"/>
      <c r="AS76" s="1008"/>
      <c r="AT76" s="1009"/>
      <c r="AU76" s="1010" t="s">
        <v>589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549</v>
      </c>
      <c r="C77" s="1004"/>
      <c r="D77" s="1004"/>
      <c r="E77" s="1004"/>
      <c r="F77" s="1004"/>
      <c r="G77" s="1004"/>
      <c r="H77" s="1004"/>
      <c r="I77" s="1004"/>
      <c r="J77" s="1004"/>
      <c r="K77" s="1004"/>
      <c r="L77" s="1004"/>
      <c r="M77" s="1004"/>
      <c r="N77" s="1004"/>
      <c r="O77" s="1004"/>
      <c r="P77" s="1005"/>
      <c r="Q77" s="1007">
        <v>25</v>
      </c>
      <c r="R77" s="1008"/>
      <c r="S77" s="1008"/>
      <c r="T77" s="1008"/>
      <c r="U77" s="1009"/>
      <c r="V77" s="1010">
        <v>17</v>
      </c>
      <c r="W77" s="1008"/>
      <c r="X77" s="1008"/>
      <c r="Y77" s="1008"/>
      <c r="Z77" s="1009"/>
      <c r="AA77" s="1010">
        <v>8</v>
      </c>
      <c r="AB77" s="1008"/>
      <c r="AC77" s="1008"/>
      <c r="AD77" s="1008"/>
      <c r="AE77" s="1009"/>
      <c r="AF77" s="1010">
        <v>8</v>
      </c>
      <c r="AG77" s="1008"/>
      <c r="AH77" s="1008"/>
      <c r="AI77" s="1008"/>
      <c r="AJ77" s="1009"/>
      <c r="AK77" s="1010" t="s">
        <v>582</v>
      </c>
      <c r="AL77" s="1008"/>
      <c r="AM77" s="1008"/>
      <c r="AN77" s="1008"/>
      <c r="AO77" s="1009"/>
      <c r="AP77" s="1010" t="s">
        <v>589</v>
      </c>
      <c r="AQ77" s="1008"/>
      <c r="AR77" s="1008"/>
      <c r="AS77" s="1008"/>
      <c r="AT77" s="1009"/>
      <c r="AU77" s="1010" t="s">
        <v>589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550</v>
      </c>
      <c r="C78" s="1004"/>
      <c r="D78" s="1004"/>
      <c r="E78" s="1004"/>
      <c r="F78" s="1004"/>
      <c r="G78" s="1004"/>
      <c r="H78" s="1004"/>
      <c r="I78" s="1004"/>
      <c r="J78" s="1004"/>
      <c r="K78" s="1004"/>
      <c r="L78" s="1004"/>
      <c r="M78" s="1004"/>
      <c r="N78" s="1004"/>
      <c r="O78" s="1004"/>
      <c r="P78" s="1005"/>
      <c r="Q78" s="1006">
        <v>2</v>
      </c>
      <c r="R78" s="1000"/>
      <c r="S78" s="1000"/>
      <c r="T78" s="1000"/>
      <c r="U78" s="1000"/>
      <c r="V78" s="1000">
        <v>1</v>
      </c>
      <c r="W78" s="1000"/>
      <c r="X78" s="1000"/>
      <c r="Y78" s="1000"/>
      <c r="Z78" s="1000"/>
      <c r="AA78" s="1000">
        <v>1</v>
      </c>
      <c r="AB78" s="1000"/>
      <c r="AC78" s="1000"/>
      <c r="AD78" s="1000"/>
      <c r="AE78" s="1000"/>
      <c r="AF78" s="1000">
        <v>1</v>
      </c>
      <c r="AG78" s="1000"/>
      <c r="AH78" s="1000"/>
      <c r="AI78" s="1000"/>
      <c r="AJ78" s="1000"/>
      <c r="AK78" s="1000" t="s">
        <v>590</v>
      </c>
      <c r="AL78" s="1000"/>
      <c r="AM78" s="1000"/>
      <c r="AN78" s="1000"/>
      <c r="AO78" s="1000"/>
      <c r="AP78" s="1000" t="s">
        <v>589</v>
      </c>
      <c r="AQ78" s="1000"/>
      <c r="AR78" s="1000"/>
      <c r="AS78" s="1000"/>
      <c r="AT78" s="1000"/>
      <c r="AU78" s="1000" t="s">
        <v>589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551</v>
      </c>
      <c r="C79" s="1004"/>
      <c r="D79" s="1004"/>
      <c r="E79" s="1004"/>
      <c r="F79" s="1004"/>
      <c r="G79" s="1004"/>
      <c r="H79" s="1004"/>
      <c r="I79" s="1004"/>
      <c r="J79" s="1004"/>
      <c r="K79" s="1004"/>
      <c r="L79" s="1004"/>
      <c r="M79" s="1004"/>
      <c r="N79" s="1004"/>
      <c r="O79" s="1004"/>
      <c r="P79" s="1005"/>
      <c r="Q79" s="1006">
        <v>1</v>
      </c>
      <c r="R79" s="1000"/>
      <c r="S79" s="1000"/>
      <c r="T79" s="1000"/>
      <c r="U79" s="1000"/>
      <c r="V79" s="1000">
        <v>1</v>
      </c>
      <c r="W79" s="1000"/>
      <c r="X79" s="1000"/>
      <c r="Y79" s="1000"/>
      <c r="Z79" s="1000"/>
      <c r="AA79" s="1000">
        <v>1</v>
      </c>
      <c r="AB79" s="1000"/>
      <c r="AC79" s="1000"/>
      <c r="AD79" s="1000"/>
      <c r="AE79" s="1000"/>
      <c r="AF79" s="1000">
        <v>1</v>
      </c>
      <c r="AG79" s="1000"/>
      <c r="AH79" s="1000"/>
      <c r="AI79" s="1000"/>
      <c r="AJ79" s="1000"/>
      <c r="AK79" s="1000" t="s">
        <v>582</v>
      </c>
      <c r="AL79" s="1000"/>
      <c r="AM79" s="1000"/>
      <c r="AN79" s="1000"/>
      <c r="AO79" s="1000"/>
      <c r="AP79" s="1000" t="s">
        <v>589</v>
      </c>
      <c r="AQ79" s="1000"/>
      <c r="AR79" s="1000"/>
      <c r="AS79" s="1000"/>
      <c r="AT79" s="1000"/>
      <c r="AU79" s="1000" t="s">
        <v>589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552</v>
      </c>
      <c r="C80" s="1004"/>
      <c r="D80" s="1004"/>
      <c r="E80" s="1004"/>
      <c r="F80" s="1004"/>
      <c r="G80" s="1004"/>
      <c r="H80" s="1004"/>
      <c r="I80" s="1004"/>
      <c r="J80" s="1004"/>
      <c r="K80" s="1004"/>
      <c r="L80" s="1004"/>
      <c r="M80" s="1004"/>
      <c r="N80" s="1004"/>
      <c r="O80" s="1004"/>
      <c r="P80" s="1005"/>
      <c r="Q80" s="1006">
        <v>6</v>
      </c>
      <c r="R80" s="1000"/>
      <c r="S80" s="1000"/>
      <c r="T80" s="1000"/>
      <c r="U80" s="1000"/>
      <c r="V80" s="1000">
        <v>5</v>
      </c>
      <c r="W80" s="1000"/>
      <c r="X80" s="1000"/>
      <c r="Y80" s="1000"/>
      <c r="Z80" s="1000"/>
      <c r="AA80" s="1000">
        <v>1</v>
      </c>
      <c r="AB80" s="1000"/>
      <c r="AC80" s="1000"/>
      <c r="AD80" s="1000"/>
      <c r="AE80" s="1000"/>
      <c r="AF80" s="1000">
        <v>1</v>
      </c>
      <c r="AG80" s="1000"/>
      <c r="AH80" s="1000"/>
      <c r="AI80" s="1000"/>
      <c r="AJ80" s="1000"/>
      <c r="AK80" s="1000" t="s">
        <v>592</v>
      </c>
      <c r="AL80" s="1000"/>
      <c r="AM80" s="1000"/>
      <c r="AN80" s="1000"/>
      <c r="AO80" s="1000"/>
      <c r="AP80" s="1000" t="s">
        <v>589</v>
      </c>
      <c r="AQ80" s="1000"/>
      <c r="AR80" s="1000"/>
      <c r="AS80" s="1000"/>
      <c r="AT80" s="1000"/>
      <c r="AU80" s="1000" t="s">
        <v>589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553</v>
      </c>
      <c r="C81" s="1004"/>
      <c r="D81" s="1004"/>
      <c r="E81" s="1004"/>
      <c r="F81" s="1004"/>
      <c r="G81" s="1004"/>
      <c r="H81" s="1004"/>
      <c r="I81" s="1004"/>
      <c r="J81" s="1004"/>
      <c r="K81" s="1004"/>
      <c r="L81" s="1004"/>
      <c r="M81" s="1004"/>
      <c r="N81" s="1004"/>
      <c r="O81" s="1004"/>
      <c r="P81" s="1005"/>
      <c r="Q81" s="1006">
        <v>2</v>
      </c>
      <c r="R81" s="1000"/>
      <c r="S81" s="1000"/>
      <c r="T81" s="1000"/>
      <c r="U81" s="1000"/>
      <c r="V81" s="1000">
        <v>1</v>
      </c>
      <c r="W81" s="1000"/>
      <c r="X81" s="1000"/>
      <c r="Y81" s="1000"/>
      <c r="Z81" s="1000"/>
      <c r="AA81" s="1000">
        <v>1</v>
      </c>
      <c r="AB81" s="1000"/>
      <c r="AC81" s="1000"/>
      <c r="AD81" s="1000"/>
      <c r="AE81" s="1000"/>
      <c r="AF81" s="1000">
        <v>1</v>
      </c>
      <c r="AG81" s="1000"/>
      <c r="AH81" s="1000"/>
      <c r="AI81" s="1000"/>
      <c r="AJ81" s="1000"/>
      <c r="AK81" s="1000" t="s">
        <v>582</v>
      </c>
      <c r="AL81" s="1000"/>
      <c r="AM81" s="1000"/>
      <c r="AN81" s="1000"/>
      <c r="AO81" s="1000"/>
      <c r="AP81" s="1000" t="s">
        <v>589</v>
      </c>
      <c r="AQ81" s="1000"/>
      <c r="AR81" s="1000"/>
      <c r="AS81" s="1000"/>
      <c r="AT81" s="1000"/>
      <c r="AU81" s="1000" t="s">
        <v>589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554</v>
      </c>
      <c r="C82" s="1004"/>
      <c r="D82" s="1004"/>
      <c r="E82" s="1004"/>
      <c r="F82" s="1004"/>
      <c r="G82" s="1004"/>
      <c r="H82" s="1004"/>
      <c r="I82" s="1004"/>
      <c r="J82" s="1004"/>
      <c r="K82" s="1004"/>
      <c r="L82" s="1004"/>
      <c r="M82" s="1004"/>
      <c r="N82" s="1004"/>
      <c r="O82" s="1004"/>
      <c r="P82" s="1005"/>
      <c r="Q82" s="1006">
        <v>3</v>
      </c>
      <c r="R82" s="1000"/>
      <c r="S82" s="1000"/>
      <c r="T82" s="1000"/>
      <c r="U82" s="1000"/>
      <c r="V82" s="1000">
        <v>0</v>
      </c>
      <c r="W82" s="1000"/>
      <c r="X82" s="1000"/>
      <c r="Y82" s="1000"/>
      <c r="Z82" s="1000"/>
      <c r="AA82" s="1000">
        <v>3</v>
      </c>
      <c r="AB82" s="1000"/>
      <c r="AC82" s="1000"/>
      <c r="AD82" s="1000"/>
      <c r="AE82" s="1000"/>
      <c r="AF82" s="1000">
        <v>3</v>
      </c>
      <c r="AG82" s="1000"/>
      <c r="AH82" s="1000"/>
      <c r="AI82" s="1000"/>
      <c r="AJ82" s="1000"/>
      <c r="AK82" s="1000" t="s">
        <v>582</v>
      </c>
      <c r="AL82" s="1000"/>
      <c r="AM82" s="1000"/>
      <c r="AN82" s="1000"/>
      <c r="AO82" s="1000"/>
      <c r="AP82" s="1000" t="s">
        <v>589</v>
      </c>
      <c r="AQ82" s="1000"/>
      <c r="AR82" s="1000"/>
      <c r="AS82" s="1000"/>
      <c r="AT82" s="1000"/>
      <c r="AU82" s="1000" t="s">
        <v>591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555</v>
      </c>
      <c r="C83" s="1004"/>
      <c r="D83" s="1004"/>
      <c r="E83" s="1004"/>
      <c r="F83" s="1004"/>
      <c r="G83" s="1004"/>
      <c r="H83" s="1004"/>
      <c r="I83" s="1004"/>
      <c r="J83" s="1004"/>
      <c r="K83" s="1004"/>
      <c r="L83" s="1004"/>
      <c r="M83" s="1004"/>
      <c r="N83" s="1004"/>
      <c r="O83" s="1004"/>
      <c r="P83" s="1005"/>
      <c r="Q83" s="1006">
        <v>8955</v>
      </c>
      <c r="R83" s="1000"/>
      <c r="S83" s="1000"/>
      <c r="T83" s="1000"/>
      <c r="U83" s="1000"/>
      <c r="V83" s="1000">
        <v>8273</v>
      </c>
      <c r="W83" s="1000"/>
      <c r="X83" s="1000"/>
      <c r="Y83" s="1000"/>
      <c r="Z83" s="1000"/>
      <c r="AA83" s="1000">
        <v>682</v>
      </c>
      <c r="AB83" s="1000"/>
      <c r="AC83" s="1000"/>
      <c r="AD83" s="1000"/>
      <c r="AE83" s="1000"/>
      <c r="AF83" s="1000">
        <v>682</v>
      </c>
      <c r="AG83" s="1000"/>
      <c r="AH83" s="1000"/>
      <c r="AI83" s="1000"/>
      <c r="AJ83" s="1000"/>
      <c r="AK83" s="1000">
        <v>795</v>
      </c>
      <c r="AL83" s="1000"/>
      <c r="AM83" s="1000"/>
      <c r="AN83" s="1000"/>
      <c r="AO83" s="1000"/>
      <c r="AP83" s="1000" t="s">
        <v>587</v>
      </c>
      <c r="AQ83" s="1000"/>
      <c r="AR83" s="1000"/>
      <c r="AS83" s="1000"/>
      <c r="AT83" s="1000"/>
      <c r="AU83" s="1000" t="s">
        <v>588</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556</v>
      </c>
      <c r="C84" s="1004"/>
      <c r="D84" s="1004"/>
      <c r="E84" s="1004"/>
      <c r="F84" s="1004"/>
      <c r="G84" s="1004"/>
      <c r="H84" s="1004"/>
      <c r="I84" s="1004"/>
      <c r="J84" s="1004"/>
      <c r="K84" s="1004"/>
      <c r="L84" s="1004"/>
      <c r="M84" s="1004"/>
      <c r="N84" s="1004"/>
      <c r="O84" s="1004"/>
      <c r="P84" s="1005"/>
      <c r="Q84" s="1006">
        <v>67</v>
      </c>
      <c r="R84" s="1000"/>
      <c r="S84" s="1000"/>
      <c r="T84" s="1000"/>
      <c r="U84" s="1000"/>
      <c r="V84" s="1000">
        <v>64</v>
      </c>
      <c r="W84" s="1000"/>
      <c r="X84" s="1000"/>
      <c r="Y84" s="1000"/>
      <c r="Z84" s="1000"/>
      <c r="AA84" s="1000">
        <v>3</v>
      </c>
      <c r="AB84" s="1000"/>
      <c r="AC84" s="1000"/>
      <c r="AD84" s="1000"/>
      <c r="AE84" s="1000"/>
      <c r="AF84" s="1000">
        <v>3</v>
      </c>
      <c r="AG84" s="1000"/>
      <c r="AH84" s="1000"/>
      <c r="AI84" s="1000"/>
      <c r="AJ84" s="1000"/>
      <c r="AK84" s="1000">
        <v>2</v>
      </c>
      <c r="AL84" s="1000"/>
      <c r="AM84" s="1000"/>
      <c r="AN84" s="1000"/>
      <c r="AO84" s="1000"/>
      <c r="AP84" s="1000" t="s">
        <v>582</v>
      </c>
      <c r="AQ84" s="1000"/>
      <c r="AR84" s="1000"/>
      <c r="AS84" s="1000"/>
      <c r="AT84" s="1000"/>
      <c r="AU84" s="1000" t="s">
        <v>582</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557</v>
      </c>
      <c r="C85" s="1004"/>
      <c r="D85" s="1004"/>
      <c r="E85" s="1004"/>
      <c r="F85" s="1004"/>
      <c r="G85" s="1004"/>
      <c r="H85" s="1004"/>
      <c r="I85" s="1004"/>
      <c r="J85" s="1004"/>
      <c r="K85" s="1004"/>
      <c r="L85" s="1004"/>
      <c r="M85" s="1004"/>
      <c r="N85" s="1004"/>
      <c r="O85" s="1004"/>
      <c r="P85" s="1005"/>
      <c r="Q85" s="1006">
        <v>263837</v>
      </c>
      <c r="R85" s="1000"/>
      <c r="S85" s="1000"/>
      <c r="T85" s="1000"/>
      <c r="U85" s="1000"/>
      <c r="V85" s="1000">
        <v>263732</v>
      </c>
      <c r="W85" s="1000"/>
      <c r="X85" s="1000"/>
      <c r="Y85" s="1000"/>
      <c r="Z85" s="1000"/>
      <c r="AA85" s="1000">
        <v>104</v>
      </c>
      <c r="AB85" s="1000"/>
      <c r="AC85" s="1000"/>
      <c r="AD85" s="1000"/>
      <c r="AE85" s="1000"/>
      <c r="AF85" s="1000">
        <v>104</v>
      </c>
      <c r="AG85" s="1000"/>
      <c r="AH85" s="1000"/>
      <c r="AI85" s="1000"/>
      <c r="AJ85" s="1000"/>
      <c r="AK85" s="1000">
        <v>5790</v>
      </c>
      <c r="AL85" s="1000"/>
      <c r="AM85" s="1000"/>
      <c r="AN85" s="1000"/>
      <c r="AO85" s="1000"/>
      <c r="AP85" s="1000" t="s">
        <v>582</v>
      </c>
      <c r="AQ85" s="1000"/>
      <c r="AR85" s="1000"/>
      <c r="AS85" s="1000"/>
      <c r="AT85" s="1000"/>
      <c r="AU85" s="1000" t="s">
        <v>582</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10794</v>
      </c>
      <c r="AG88" s="988"/>
      <c r="AH88" s="988"/>
      <c r="AI88" s="988"/>
      <c r="AJ88" s="988"/>
      <c r="AK88" s="992"/>
      <c r="AL88" s="992"/>
      <c r="AM88" s="992"/>
      <c r="AN88" s="992"/>
      <c r="AO88" s="992"/>
      <c r="AP88" s="988">
        <v>37124</v>
      </c>
      <c r="AQ88" s="988"/>
      <c r="AR88" s="988"/>
      <c r="AS88" s="988"/>
      <c r="AT88" s="988"/>
      <c r="AU88" s="988">
        <v>422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1376</v>
      </c>
      <c r="CS102" s="980"/>
      <c r="CT102" s="980"/>
      <c r="CU102" s="980"/>
      <c r="CV102" s="981"/>
      <c r="CW102" s="979">
        <v>417</v>
      </c>
      <c r="CX102" s="980"/>
      <c r="CY102" s="980"/>
      <c r="CZ102" s="980"/>
      <c r="DA102" s="981"/>
      <c r="DB102" s="979">
        <v>310</v>
      </c>
      <c r="DC102" s="980"/>
      <c r="DD102" s="980"/>
      <c r="DE102" s="980"/>
      <c r="DF102" s="981"/>
      <c r="DG102" s="979">
        <v>1837</v>
      </c>
      <c r="DH102" s="980"/>
      <c r="DI102" s="980"/>
      <c r="DJ102" s="980"/>
      <c r="DK102" s="981"/>
      <c r="DL102" s="979">
        <v>361</v>
      </c>
      <c r="DM102" s="980"/>
      <c r="DN102" s="980"/>
      <c r="DO102" s="980"/>
      <c r="DP102" s="981"/>
      <c r="DQ102" s="979">
        <v>334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15237366</v>
      </c>
      <c r="AB110" s="916"/>
      <c r="AC110" s="916"/>
      <c r="AD110" s="916"/>
      <c r="AE110" s="917"/>
      <c r="AF110" s="918">
        <v>14521357</v>
      </c>
      <c r="AG110" s="916"/>
      <c r="AH110" s="916"/>
      <c r="AI110" s="916"/>
      <c r="AJ110" s="917"/>
      <c r="AK110" s="918">
        <v>14763420</v>
      </c>
      <c r="AL110" s="916"/>
      <c r="AM110" s="916"/>
      <c r="AN110" s="916"/>
      <c r="AO110" s="917"/>
      <c r="AP110" s="919">
        <v>16.5</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168454024</v>
      </c>
      <c r="BR110" s="863"/>
      <c r="BS110" s="863"/>
      <c r="BT110" s="863"/>
      <c r="BU110" s="863"/>
      <c r="BV110" s="863">
        <v>173312181</v>
      </c>
      <c r="BW110" s="863"/>
      <c r="BX110" s="863"/>
      <c r="BY110" s="863"/>
      <c r="BZ110" s="863"/>
      <c r="CA110" s="863">
        <v>173414479</v>
      </c>
      <c r="CB110" s="863"/>
      <c r="CC110" s="863"/>
      <c r="CD110" s="863"/>
      <c r="CE110" s="863"/>
      <c r="CF110" s="887">
        <v>193.5</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2310085</v>
      </c>
      <c r="DH110" s="863"/>
      <c r="DI110" s="863"/>
      <c r="DJ110" s="863"/>
      <c r="DK110" s="863"/>
      <c r="DL110" s="863">
        <v>2270451</v>
      </c>
      <c r="DM110" s="863"/>
      <c r="DN110" s="863"/>
      <c r="DO110" s="863"/>
      <c r="DP110" s="863"/>
      <c r="DQ110" s="863">
        <v>2001302</v>
      </c>
      <c r="DR110" s="863"/>
      <c r="DS110" s="863"/>
      <c r="DT110" s="863"/>
      <c r="DU110" s="863"/>
      <c r="DV110" s="864">
        <v>2.2000000000000002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7088005</v>
      </c>
      <c r="BR111" s="835"/>
      <c r="BS111" s="835"/>
      <c r="BT111" s="835"/>
      <c r="BU111" s="835"/>
      <c r="BV111" s="835">
        <v>5687027</v>
      </c>
      <c r="BW111" s="835"/>
      <c r="BX111" s="835"/>
      <c r="BY111" s="835"/>
      <c r="BZ111" s="835"/>
      <c r="CA111" s="835">
        <v>3554620</v>
      </c>
      <c r="CB111" s="835"/>
      <c r="CC111" s="835"/>
      <c r="CD111" s="835"/>
      <c r="CE111" s="835"/>
      <c r="CF111" s="896">
        <v>4</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350000</v>
      </c>
      <c r="AB112" s="798"/>
      <c r="AC112" s="798"/>
      <c r="AD112" s="798"/>
      <c r="AE112" s="799"/>
      <c r="AF112" s="800">
        <v>383333</v>
      </c>
      <c r="AG112" s="798"/>
      <c r="AH112" s="798"/>
      <c r="AI112" s="798"/>
      <c r="AJ112" s="799"/>
      <c r="AK112" s="800">
        <v>416667</v>
      </c>
      <c r="AL112" s="798"/>
      <c r="AM112" s="798"/>
      <c r="AN112" s="798"/>
      <c r="AO112" s="799"/>
      <c r="AP112" s="845">
        <v>0.5</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118208495</v>
      </c>
      <c r="BR112" s="835"/>
      <c r="BS112" s="835"/>
      <c r="BT112" s="835"/>
      <c r="BU112" s="835"/>
      <c r="BV112" s="835">
        <v>114069214</v>
      </c>
      <c r="BW112" s="835"/>
      <c r="BX112" s="835"/>
      <c r="BY112" s="835"/>
      <c r="BZ112" s="835"/>
      <c r="CA112" s="835">
        <v>108758364</v>
      </c>
      <c r="CB112" s="835"/>
      <c r="CC112" s="835"/>
      <c r="CD112" s="835"/>
      <c r="CE112" s="835"/>
      <c r="CF112" s="896">
        <v>121.4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9794742</v>
      </c>
      <c r="AB113" s="944"/>
      <c r="AC113" s="944"/>
      <c r="AD113" s="944"/>
      <c r="AE113" s="945"/>
      <c r="AF113" s="946">
        <v>10268039</v>
      </c>
      <c r="AG113" s="944"/>
      <c r="AH113" s="944"/>
      <c r="AI113" s="944"/>
      <c r="AJ113" s="945"/>
      <c r="AK113" s="946">
        <v>9943064</v>
      </c>
      <c r="AL113" s="944"/>
      <c r="AM113" s="944"/>
      <c r="AN113" s="944"/>
      <c r="AO113" s="945"/>
      <c r="AP113" s="947">
        <v>11.1</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692305</v>
      </c>
      <c r="BR113" s="835"/>
      <c r="BS113" s="835"/>
      <c r="BT113" s="835"/>
      <c r="BU113" s="835"/>
      <c r="BV113" s="835">
        <v>543152</v>
      </c>
      <c r="BW113" s="835"/>
      <c r="BX113" s="835"/>
      <c r="BY113" s="835"/>
      <c r="BZ113" s="835"/>
      <c r="CA113" s="835">
        <v>422181</v>
      </c>
      <c r="CB113" s="835"/>
      <c r="CC113" s="835"/>
      <c r="CD113" s="835"/>
      <c r="CE113" s="835"/>
      <c r="CF113" s="896">
        <v>0.5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147486</v>
      </c>
      <c r="AB114" s="798"/>
      <c r="AC114" s="798"/>
      <c r="AD114" s="798"/>
      <c r="AE114" s="799"/>
      <c r="AF114" s="800">
        <v>147062</v>
      </c>
      <c r="AG114" s="798"/>
      <c r="AH114" s="798"/>
      <c r="AI114" s="798"/>
      <c r="AJ114" s="799"/>
      <c r="AK114" s="800">
        <v>108946</v>
      </c>
      <c r="AL114" s="798"/>
      <c r="AM114" s="798"/>
      <c r="AN114" s="798"/>
      <c r="AO114" s="799"/>
      <c r="AP114" s="845">
        <v>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21122426</v>
      </c>
      <c r="BR114" s="835"/>
      <c r="BS114" s="835"/>
      <c r="BT114" s="835"/>
      <c r="BU114" s="835"/>
      <c r="BV114" s="835">
        <v>19497738</v>
      </c>
      <c r="BW114" s="835"/>
      <c r="BX114" s="835"/>
      <c r="BY114" s="835"/>
      <c r="BZ114" s="835"/>
      <c r="CA114" s="835">
        <v>19726973</v>
      </c>
      <c r="CB114" s="835"/>
      <c r="CC114" s="835"/>
      <c r="CD114" s="835"/>
      <c r="CE114" s="835"/>
      <c r="CF114" s="896">
        <v>22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1560287</v>
      </c>
      <c r="AB115" s="944"/>
      <c r="AC115" s="944"/>
      <c r="AD115" s="944"/>
      <c r="AE115" s="945"/>
      <c r="AF115" s="946">
        <v>1937979</v>
      </c>
      <c r="AG115" s="944"/>
      <c r="AH115" s="944"/>
      <c r="AI115" s="944"/>
      <c r="AJ115" s="945"/>
      <c r="AK115" s="946">
        <v>1401530</v>
      </c>
      <c r="AL115" s="944"/>
      <c r="AM115" s="944"/>
      <c r="AN115" s="944"/>
      <c r="AO115" s="945"/>
      <c r="AP115" s="947">
        <v>1.6</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615896</v>
      </c>
      <c r="BR115" s="835"/>
      <c r="BS115" s="835"/>
      <c r="BT115" s="835"/>
      <c r="BU115" s="835"/>
      <c r="BV115" s="835">
        <v>506455</v>
      </c>
      <c r="BW115" s="835"/>
      <c r="BX115" s="835"/>
      <c r="BY115" s="835"/>
      <c r="BZ115" s="835"/>
      <c r="CA115" s="835">
        <v>604249</v>
      </c>
      <c r="CB115" s="835"/>
      <c r="CC115" s="835"/>
      <c r="CD115" s="835"/>
      <c r="CE115" s="835"/>
      <c r="CF115" s="896">
        <v>0.7</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4046052</v>
      </c>
      <c r="DH115" s="798"/>
      <c r="DI115" s="798"/>
      <c r="DJ115" s="798"/>
      <c r="DK115" s="799"/>
      <c r="DL115" s="800">
        <v>2705738</v>
      </c>
      <c r="DM115" s="798"/>
      <c r="DN115" s="798"/>
      <c r="DO115" s="798"/>
      <c r="DP115" s="799"/>
      <c r="DQ115" s="800">
        <v>875684</v>
      </c>
      <c r="DR115" s="798"/>
      <c r="DS115" s="798"/>
      <c r="DT115" s="798"/>
      <c r="DU115" s="799"/>
      <c r="DV115" s="845">
        <v>1</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104</v>
      </c>
      <c r="AB116" s="798"/>
      <c r="AC116" s="798"/>
      <c r="AD116" s="798"/>
      <c r="AE116" s="799"/>
      <c r="AF116" s="800">
        <v>297</v>
      </c>
      <c r="AG116" s="798"/>
      <c r="AH116" s="798"/>
      <c r="AI116" s="798"/>
      <c r="AJ116" s="799"/>
      <c r="AK116" s="800">
        <v>93</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27089985</v>
      </c>
      <c r="AB117" s="930"/>
      <c r="AC117" s="930"/>
      <c r="AD117" s="930"/>
      <c r="AE117" s="931"/>
      <c r="AF117" s="932">
        <v>27258067</v>
      </c>
      <c r="AG117" s="930"/>
      <c r="AH117" s="930"/>
      <c r="AI117" s="930"/>
      <c r="AJ117" s="931"/>
      <c r="AK117" s="932">
        <v>26633720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290460</v>
      </c>
      <c r="AB119" s="916"/>
      <c r="AC119" s="916"/>
      <c r="AD119" s="916"/>
      <c r="AE119" s="917"/>
      <c r="AF119" s="918">
        <v>299617</v>
      </c>
      <c r="AG119" s="916"/>
      <c r="AH119" s="916"/>
      <c r="AI119" s="916"/>
      <c r="AJ119" s="917"/>
      <c r="AK119" s="918">
        <v>290459</v>
      </c>
      <c r="AL119" s="916"/>
      <c r="AM119" s="916"/>
      <c r="AN119" s="916"/>
      <c r="AO119" s="917"/>
      <c r="AP119" s="919">
        <v>0.3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316181151</v>
      </c>
      <c r="BR119" s="866"/>
      <c r="BS119" s="866"/>
      <c r="BT119" s="866"/>
      <c r="BU119" s="866"/>
      <c r="BV119" s="866">
        <v>313615767</v>
      </c>
      <c r="BW119" s="866"/>
      <c r="BX119" s="866"/>
      <c r="BY119" s="866"/>
      <c r="BZ119" s="866"/>
      <c r="CA119" s="866">
        <v>306480866</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731868</v>
      </c>
      <c r="DH119" s="781"/>
      <c r="DI119" s="781"/>
      <c r="DJ119" s="781"/>
      <c r="DK119" s="782"/>
      <c r="DL119" s="783">
        <v>710838</v>
      </c>
      <c r="DM119" s="781"/>
      <c r="DN119" s="781"/>
      <c r="DO119" s="781"/>
      <c r="DP119" s="782"/>
      <c r="DQ119" s="783">
        <v>677634</v>
      </c>
      <c r="DR119" s="781"/>
      <c r="DS119" s="781"/>
      <c r="DT119" s="781"/>
      <c r="DU119" s="782"/>
      <c r="DV119" s="869">
        <v>0.8</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24362691</v>
      </c>
      <c r="BR120" s="863"/>
      <c r="BS120" s="863"/>
      <c r="BT120" s="863"/>
      <c r="BU120" s="863"/>
      <c r="BV120" s="863">
        <v>28560902</v>
      </c>
      <c r="BW120" s="863"/>
      <c r="BX120" s="863"/>
      <c r="BY120" s="863"/>
      <c r="BZ120" s="863"/>
      <c r="CA120" s="863">
        <v>31570713</v>
      </c>
      <c r="CB120" s="863"/>
      <c r="CC120" s="863"/>
      <c r="CD120" s="863"/>
      <c r="CE120" s="863"/>
      <c r="CF120" s="887">
        <v>35.200000000000003</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117291957</v>
      </c>
      <c r="DH120" s="863"/>
      <c r="DI120" s="863"/>
      <c r="DJ120" s="863"/>
      <c r="DK120" s="863"/>
      <c r="DL120" s="863">
        <v>112167874</v>
      </c>
      <c r="DM120" s="863"/>
      <c r="DN120" s="863"/>
      <c r="DO120" s="863"/>
      <c r="DP120" s="863"/>
      <c r="DQ120" s="863">
        <v>106425220</v>
      </c>
      <c r="DR120" s="863"/>
      <c r="DS120" s="863"/>
      <c r="DT120" s="863"/>
      <c r="DU120" s="863"/>
      <c r="DV120" s="864">
        <v>118.8</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44717092</v>
      </c>
      <c r="BR121" s="835"/>
      <c r="BS121" s="835"/>
      <c r="BT121" s="835"/>
      <c r="BU121" s="835"/>
      <c r="BV121" s="835">
        <v>41202524</v>
      </c>
      <c r="BW121" s="835"/>
      <c r="BX121" s="835"/>
      <c r="BY121" s="835"/>
      <c r="BZ121" s="835"/>
      <c r="CA121" s="835">
        <v>39779930</v>
      </c>
      <c r="CB121" s="835"/>
      <c r="CC121" s="835"/>
      <c r="CD121" s="835"/>
      <c r="CE121" s="835"/>
      <c r="CF121" s="896">
        <v>44.4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227268</v>
      </c>
      <c r="DH121" s="835"/>
      <c r="DI121" s="835"/>
      <c r="DJ121" s="835"/>
      <c r="DK121" s="835"/>
      <c r="DL121" s="835">
        <v>1245320</v>
      </c>
      <c r="DM121" s="835"/>
      <c r="DN121" s="835"/>
      <c r="DO121" s="835"/>
      <c r="DP121" s="835"/>
      <c r="DQ121" s="835">
        <v>1706091</v>
      </c>
      <c r="DR121" s="835"/>
      <c r="DS121" s="835"/>
      <c r="DT121" s="835"/>
      <c r="DU121" s="835"/>
      <c r="DV121" s="812">
        <v>1.9</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196985322</v>
      </c>
      <c r="BR122" s="866"/>
      <c r="BS122" s="866"/>
      <c r="BT122" s="866"/>
      <c r="BU122" s="866"/>
      <c r="BV122" s="866">
        <v>199123826</v>
      </c>
      <c r="BW122" s="866"/>
      <c r="BX122" s="866"/>
      <c r="BY122" s="866"/>
      <c r="BZ122" s="866"/>
      <c r="CA122" s="866">
        <v>196934470</v>
      </c>
      <c r="CB122" s="866"/>
      <c r="CC122" s="866"/>
      <c r="CD122" s="866"/>
      <c r="CE122" s="866"/>
      <c r="CF122" s="867">
        <v>219.8</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655598</v>
      </c>
      <c r="DH122" s="835"/>
      <c r="DI122" s="835"/>
      <c r="DJ122" s="835"/>
      <c r="DK122" s="835"/>
      <c r="DL122" s="835">
        <v>623177</v>
      </c>
      <c r="DM122" s="835"/>
      <c r="DN122" s="835"/>
      <c r="DO122" s="835"/>
      <c r="DP122" s="835"/>
      <c r="DQ122" s="835">
        <v>577810</v>
      </c>
      <c r="DR122" s="835"/>
      <c r="DS122" s="835"/>
      <c r="DT122" s="835"/>
      <c r="DU122" s="835"/>
      <c r="DV122" s="812">
        <v>0.6</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266065105</v>
      </c>
      <c r="BR123" s="854"/>
      <c r="BS123" s="854"/>
      <c r="BT123" s="854"/>
      <c r="BU123" s="854"/>
      <c r="BV123" s="854">
        <v>268887252</v>
      </c>
      <c r="BW123" s="854"/>
      <c r="BX123" s="854"/>
      <c r="BY123" s="854"/>
      <c r="BZ123" s="854"/>
      <c r="CA123" s="854">
        <v>268285113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33672</v>
      </c>
      <c r="DH123" s="798"/>
      <c r="DI123" s="798"/>
      <c r="DJ123" s="798"/>
      <c r="DK123" s="799"/>
      <c r="DL123" s="800">
        <v>32843</v>
      </c>
      <c r="DM123" s="798"/>
      <c r="DN123" s="798"/>
      <c r="DO123" s="798"/>
      <c r="DP123" s="799"/>
      <c r="DQ123" s="800">
        <v>49243</v>
      </c>
      <c r="DR123" s="798"/>
      <c r="DS123" s="798"/>
      <c r="DT123" s="798"/>
      <c r="DU123" s="799"/>
      <c r="DV123" s="845">
        <v>0.1</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57</v>
      </c>
      <c r="BR124" s="852"/>
      <c r="BS124" s="852"/>
      <c r="BT124" s="852"/>
      <c r="BU124" s="852"/>
      <c r="BV124" s="852">
        <v>49.5</v>
      </c>
      <c r="BW124" s="852"/>
      <c r="BX124" s="852"/>
      <c r="BY124" s="852"/>
      <c r="BZ124" s="852"/>
      <c r="CA124" s="852">
        <v>42.6</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1248319</v>
      </c>
      <c r="AB126" s="798"/>
      <c r="AC126" s="798"/>
      <c r="AD126" s="798"/>
      <c r="AE126" s="799"/>
      <c r="AF126" s="800">
        <v>1620216</v>
      </c>
      <c r="AG126" s="798"/>
      <c r="AH126" s="798"/>
      <c r="AI126" s="798"/>
      <c r="AJ126" s="799"/>
      <c r="AK126" s="800">
        <v>1087000</v>
      </c>
      <c r="AL126" s="798"/>
      <c r="AM126" s="798"/>
      <c r="AN126" s="798"/>
      <c r="AO126" s="799"/>
      <c r="AP126" s="845">
        <v>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21508</v>
      </c>
      <c r="AB127" s="798"/>
      <c r="AC127" s="798"/>
      <c r="AD127" s="798"/>
      <c r="AE127" s="799"/>
      <c r="AF127" s="800">
        <v>18146</v>
      </c>
      <c r="AG127" s="798"/>
      <c r="AH127" s="798"/>
      <c r="AI127" s="798"/>
      <c r="AJ127" s="799"/>
      <c r="AK127" s="800">
        <v>24071</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4493738</v>
      </c>
      <c r="AB128" s="819"/>
      <c r="AC128" s="819"/>
      <c r="AD128" s="819"/>
      <c r="AE128" s="820"/>
      <c r="AF128" s="821">
        <v>4259458</v>
      </c>
      <c r="AG128" s="819"/>
      <c r="AH128" s="819"/>
      <c r="AI128" s="819"/>
      <c r="AJ128" s="820"/>
      <c r="AK128" s="821">
        <v>4375861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615896</v>
      </c>
      <c r="DH128" s="809"/>
      <c r="DI128" s="809"/>
      <c r="DJ128" s="809"/>
      <c r="DK128" s="809"/>
      <c r="DL128" s="809">
        <v>506455</v>
      </c>
      <c r="DM128" s="809"/>
      <c r="DN128" s="809"/>
      <c r="DO128" s="809"/>
      <c r="DP128" s="809"/>
      <c r="DQ128" s="809">
        <v>604249</v>
      </c>
      <c r="DR128" s="809"/>
      <c r="DS128" s="809"/>
      <c r="DT128" s="809"/>
      <c r="DU128" s="809"/>
      <c r="DV128" s="810">
        <v>0.7</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104924523</v>
      </c>
      <c r="AB129" s="798"/>
      <c r="AC129" s="798"/>
      <c r="AD129" s="798"/>
      <c r="AE129" s="799"/>
      <c r="AF129" s="800">
        <v>107075821</v>
      </c>
      <c r="AG129" s="798"/>
      <c r="AH129" s="798"/>
      <c r="AI129" s="798"/>
      <c r="AJ129" s="799"/>
      <c r="AK129" s="800">
        <v>106502796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17093388</v>
      </c>
      <c r="AB130" s="798"/>
      <c r="AC130" s="798"/>
      <c r="AD130" s="798"/>
      <c r="AE130" s="799"/>
      <c r="AF130" s="800">
        <v>16848628</v>
      </c>
      <c r="AG130" s="798"/>
      <c r="AH130" s="798"/>
      <c r="AI130" s="798"/>
      <c r="AJ130" s="799"/>
      <c r="AK130" s="800">
        <v>16895640</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87831135</v>
      </c>
      <c r="AB131" s="781"/>
      <c r="AC131" s="781"/>
      <c r="AD131" s="781"/>
      <c r="AE131" s="782"/>
      <c r="AF131" s="783">
        <v>90227193</v>
      </c>
      <c r="AG131" s="781"/>
      <c r="AH131" s="781"/>
      <c r="AI131" s="781"/>
      <c r="AJ131" s="782"/>
      <c r="AK131" s="783">
        <v>89607156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42.6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6.2652714209999996</v>
      </c>
      <c r="AB132" s="761"/>
      <c r="AC132" s="761"/>
      <c r="AD132" s="761"/>
      <c r="AE132" s="762"/>
      <c r="AF132" s="763">
        <v>6.8161058719999996</v>
      </c>
      <c r="AG132" s="761"/>
      <c r="AH132" s="761"/>
      <c r="AI132" s="761"/>
      <c r="AJ132" s="762"/>
      <c r="AK132" s="763">
        <v>5.9841414899999998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7.2</v>
      </c>
      <c r="AB133" s="740"/>
      <c r="AC133" s="740"/>
      <c r="AD133" s="740"/>
      <c r="AE133" s="741"/>
      <c r="AF133" s="739">
        <v>6.9</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G27" sqref="AG2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27358510</v>
      </c>
      <c r="L9" s="266">
        <v>56506</v>
      </c>
      <c r="M9" s="267">
        <v>57606</v>
      </c>
      <c r="N9" s="268">
        <v>-1.9</v>
      </c>
    </row>
    <row r="10" spans="1:16">
      <c r="A10" s="250"/>
      <c r="B10" s="246"/>
      <c r="C10" s="246"/>
      <c r="D10" s="246"/>
      <c r="E10" s="246"/>
      <c r="F10" s="246"/>
      <c r="G10" s="1166" t="s">
        <v>478</v>
      </c>
      <c r="H10" s="1167"/>
      <c r="I10" s="1167"/>
      <c r="J10" s="1168"/>
      <c r="K10" s="269">
        <v>649272</v>
      </c>
      <c r="L10" s="270">
        <v>1341</v>
      </c>
      <c r="M10" s="271">
        <v>2562</v>
      </c>
      <c r="N10" s="272">
        <v>-47.7</v>
      </c>
    </row>
    <row r="11" spans="1:16" ht="13.5" customHeight="1">
      <c r="A11" s="250"/>
      <c r="B11" s="246"/>
      <c r="C11" s="246"/>
      <c r="D11" s="246"/>
      <c r="E11" s="246"/>
      <c r="F11" s="246"/>
      <c r="G11" s="1166" t="s">
        <v>479</v>
      </c>
      <c r="H11" s="1167"/>
      <c r="I11" s="1167"/>
      <c r="J11" s="1168"/>
      <c r="K11" s="269">
        <v>72542</v>
      </c>
      <c r="L11" s="270">
        <v>150</v>
      </c>
      <c r="M11" s="271">
        <v>1597</v>
      </c>
      <c r="N11" s="272">
        <v>-90.6</v>
      </c>
    </row>
    <row r="12" spans="1:16" ht="13.5" customHeight="1">
      <c r="A12" s="250"/>
      <c r="B12" s="246"/>
      <c r="C12" s="246"/>
      <c r="D12" s="246"/>
      <c r="E12" s="246"/>
      <c r="F12" s="246"/>
      <c r="G12" s="1166" t="s">
        <v>480</v>
      </c>
      <c r="H12" s="1167"/>
      <c r="I12" s="1167"/>
      <c r="J12" s="1168"/>
      <c r="K12" s="269">
        <v>133068</v>
      </c>
      <c r="L12" s="270">
        <v>275</v>
      </c>
      <c r="M12" s="271">
        <v>583</v>
      </c>
      <c r="N12" s="272">
        <v>-52.8</v>
      </c>
    </row>
    <row r="13" spans="1:16" ht="13.5" customHeight="1">
      <c r="A13" s="250"/>
      <c r="B13" s="246"/>
      <c r="C13" s="246"/>
      <c r="D13" s="246"/>
      <c r="E13" s="246"/>
      <c r="F13" s="246"/>
      <c r="G13" s="1166" t="s">
        <v>481</v>
      </c>
      <c r="H13" s="1167"/>
      <c r="I13" s="1167"/>
      <c r="J13" s="1168"/>
      <c r="K13" s="269" t="s">
        <v>482</v>
      </c>
      <c r="L13" s="270" t="s">
        <v>482</v>
      </c>
      <c r="M13" s="271">
        <v>23</v>
      </c>
      <c r="N13" s="272" t="s">
        <v>482</v>
      </c>
    </row>
    <row r="14" spans="1:16" ht="13.5" customHeight="1">
      <c r="A14" s="250"/>
      <c r="B14" s="246"/>
      <c r="C14" s="246"/>
      <c r="D14" s="246"/>
      <c r="E14" s="246"/>
      <c r="F14" s="246"/>
      <c r="G14" s="1166" t="s">
        <v>483</v>
      </c>
      <c r="H14" s="1167"/>
      <c r="I14" s="1167"/>
      <c r="J14" s="1168"/>
      <c r="K14" s="269">
        <v>629934</v>
      </c>
      <c r="L14" s="270">
        <v>1301</v>
      </c>
      <c r="M14" s="271">
        <v>1821</v>
      </c>
      <c r="N14" s="272">
        <v>-28.6</v>
      </c>
    </row>
    <row r="15" spans="1:16" ht="13.5" customHeight="1">
      <c r="A15" s="250"/>
      <c r="B15" s="246"/>
      <c r="C15" s="246"/>
      <c r="D15" s="246"/>
      <c r="E15" s="246"/>
      <c r="F15" s="246"/>
      <c r="G15" s="1166" t="s">
        <v>484</v>
      </c>
      <c r="H15" s="1167"/>
      <c r="I15" s="1167"/>
      <c r="J15" s="1168"/>
      <c r="K15" s="269">
        <v>418600</v>
      </c>
      <c r="L15" s="270">
        <v>865</v>
      </c>
      <c r="M15" s="271">
        <v>1288</v>
      </c>
      <c r="N15" s="272">
        <v>-32.799999999999997</v>
      </c>
    </row>
    <row r="16" spans="1:16">
      <c r="A16" s="250"/>
      <c r="B16" s="246"/>
      <c r="C16" s="246"/>
      <c r="D16" s="246"/>
      <c r="E16" s="246"/>
      <c r="F16" s="246"/>
      <c r="G16" s="1169" t="s">
        <v>485</v>
      </c>
      <c r="H16" s="1170"/>
      <c r="I16" s="1170"/>
      <c r="J16" s="1171"/>
      <c r="K16" s="270">
        <v>-1833838</v>
      </c>
      <c r="L16" s="270">
        <v>-3788</v>
      </c>
      <c r="M16" s="271">
        <v>-4777</v>
      </c>
      <c r="N16" s="272">
        <v>-20.7</v>
      </c>
    </row>
    <row r="17" spans="1:16">
      <c r="A17" s="250"/>
      <c r="B17" s="246"/>
      <c r="C17" s="246"/>
      <c r="D17" s="246"/>
      <c r="E17" s="246"/>
      <c r="F17" s="246"/>
      <c r="G17" s="1169" t="s">
        <v>170</v>
      </c>
      <c r="H17" s="1170"/>
      <c r="I17" s="1170"/>
      <c r="J17" s="1171"/>
      <c r="K17" s="270">
        <v>27428088</v>
      </c>
      <c r="L17" s="270">
        <v>56649</v>
      </c>
      <c r="M17" s="271">
        <v>60704</v>
      </c>
      <c r="N17" s="272">
        <v>-6.7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5.91</v>
      </c>
      <c r="L21" s="283">
        <v>6.19</v>
      </c>
      <c r="M21" s="284">
        <v>-0.28000000000000003</v>
      </c>
      <c r="N21" s="251"/>
      <c r="O21" s="285"/>
      <c r="P21" s="281"/>
    </row>
    <row r="22" spans="1:16" s="286" customFormat="1">
      <c r="A22" s="281"/>
      <c r="B22" s="251"/>
      <c r="C22" s="251"/>
      <c r="D22" s="251"/>
      <c r="E22" s="251"/>
      <c r="F22" s="251"/>
      <c r="G22" s="1163" t="s">
        <v>491</v>
      </c>
      <c r="H22" s="1164"/>
      <c r="I22" s="1164"/>
      <c r="J22" s="1165"/>
      <c r="K22" s="287">
        <v>101.9</v>
      </c>
      <c r="L22" s="288">
        <v>100.2</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14763420</v>
      </c>
      <c r="L32" s="296">
        <v>30492</v>
      </c>
      <c r="M32" s="297">
        <v>38230</v>
      </c>
      <c r="N32" s="298">
        <v>-20.2</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v>416667</v>
      </c>
      <c r="L34" s="296">
        <v>861</v>
      </c>
      <c r="M34" s="297">
        <v>109</v>
      </c>
      <c r="N34" s="298">
        <v>689.9</v>
      </c>
    </row>
    <row r="35" spans="1:16" ht="27" customHeight="1">
      <c r="A35" s="250"/>
      <c r="B35" s="246"/>
      <c r="C35" s="246"/>
      <c r="D35" s="246"/>
      <c r="E35" s="246"/>
      <c r="F35" s="246"/>
      <c r="G35" s="1154" t="s">
        <v>498</v>
      </c>
      <c r="H35" s="1155"/>
      <c r="I35" s="1155"/>
      <c r="J35" s="1156"/>
      <c r="K35" s="296">
        <v>9943064</v>
      </c>
      <c r="L35" s="296">
        <v>20536</v>
      </c>
      <c r="M35" s="297">
        <v>9521</v>
      </c>
      <c r="N35" s="298">
        <v>115.7</v>
      </c>
    </row>
    <row r="36" spans="1:16" ht="27" customHeight="1">
      <c r="A36" s="250"/>
      <c r="B36" s="246"/>
      <c r="C36" s="246"/>
      <c r="D36" s="246"/>
      <c r="E36" s="246"/>
      <c r="F36" s="246"/>
      <c r="G36" s="1154" t="s">
        <v>499</v>
      </c>
      <c r="H36" s="1155"/>
      <c r="I36" s="1155"/>
      <c r="J36" s="1156"/>
      <c r="K36" s="296">
        <v>108946</v>
      </c>
      <c r="L36" s="296">
        <v>225</v>
      </c>
      <c r="M36" s="297">
        <v>386</v>
      </c>
      <c r="N36" s="298">
        <v>-41.7</v>
      </c>
    </row>
    <row r="37" spans="1:16" ht="13.5" customHeight="1">
      <c r="A37" s="250"/>
      <c r="B37" s="246"/>
      <c r="C37" s="246"/>
      <c r="D37" s="246"/>
      <c r="E37" s="246"/>
      <c r="F37" s="246"/>
      <c r="G37" s="1154" t="s">
        <v>500</v>
      </c>
      <c r="H37" s="1155"/>
      <c r="I37" s="1155"/>
      <c r="J37" s="1156"/>
      <c r="K37" s="296">
        <v>1401530</v>
      </c>
      <c r="L37" s="296">
        <v>2895</v>
      </c>
      <c r="M37" s="297">
        <v>876</v>
      </c>
      <c r="N37" s="298">
        <v>230.5</v>
      </c>
    </row>
    <row r="38" spans="1:16" ht="27" customHeight="1">
      <c r="A38" s="250"/>
      <c r="B38" s="246"/>
      <c r="C38" s="246"/>
      <c r="D38" s="246"/>
      <c r="E38" s="246"/>
      <c r="F38" s="246"/>
      <c r="G38" s="1157" t="s">
        <v>501</v>
      </c>
      <c r="H38" s="1158"/>
      <c r="I38" s="1158"/>
      <c r="J38" s="1159"/>
      <c r="K38" s="299">
        <v>93</v>
      </c>
      <c r="L38" s="299">
        <v>0</v>
      </c>
      <c r="M38" s="300">
        <v>2</v>
      </c>
      <c r="N38" s="301">
        <v>-100</v>
      </c>
      <c r="O38" s="295"/>
    </row>
    <row r="39" spans="1:16">
      <c r="A39" s="250"/>
      <c r="B39" s="246"/>
      <c r="C39" s="246"/>
      <c r="D39" s="246"/>
      <c r="E39" s="246"/>
      <c r="F39" s="246"/>
      <c r="G39" s="1157" t="s">
        <v>502</v>
      </c>
      <c r="H39" s="1158"/>
      <c r="I39" s="1158"/>
      <c r="J39" s="1159"/>
      <c r="K39" s="302">
        <v>-4375861</v>
      </c>
      <c r="L39" s="302">
        <v>-9038</v>
      </c>
      <c r="M39" s="303">
        <v>-8387</v>
      </c>
      <c r="N39" s="304">
        <v>7.8</v>
      </c>
      <c r="O39" s="295"/>
    </row>
    <row r="40" spans="1:16" ht="27" customHeight="1">
      <c r="A40" s="250"/>
      <c r="B40" s="246"/>
      <c r="C40" s="246"/>
      <c r="D40" s="246"/>
      <c r="E40" s="246"/>
      <c r="F40" s="246"/>
      <c r="G40" s="1154" t="s">
        <v>503</v>
      </c>
      <c r="H40" s="1155"/>
      <c r="I40" s="1155"/>
      <c r="J40" s="1156"/>
      <c r="K40" s="302">
        <v>-16895640</v>
      </c>
      <c r="L40" s="302">
        <v>-34896</v>
      </c>
      <c r="M40" s="303">
        <v>-29253</v>
      </c>
      <c r="N40" s="304">
        <v>19.3</v>
      </c>
      <c r="O40" s="295"/>
    </row>
    <row r="41" spans="1:16">
      <c r="A41" s="250"/>
      <c r="B41" s="246"/>
      <c r="C41" s="246"/>
      <c r="D41" s="246"/>
      <c r="E41" s="246"/>
      <c r="F41" s="246"/>
      <c r="G41" s="1160" t="s">
        <v>281</v>
      </c>
      <c r="H41" s="1161"/>
      <c r="I41" s="1161"/>
      <c r="J41" s="1162"/>
      <c r="K41" s="296">
        <v>5362219</v>
      </c>
      <c r="L41" s="302">
        <v>11075</v>
      </c>
      <c r="M41" s="303">
        <v>11483</v>
      </c>
      <c r="N41" s="304">
        <v>-3.6</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17267135</v>
      </c>
      <c r="J51" s="322">
        <v>35790</v>
      </c>
      <c r="K51" s="323">
        <v>-26.2</v>
      </c>
      <c r="L51" s="324">
        <v>41705</v>
      </c>
      <c r="M51" s="325">
        <v>-4.9000000000000004</v>
      </c>
      <c r="N51" s="326">
        <v>-21.3</v>
      </c>
    </row>
    <row r="52" spans="1:14">
      <c r="A52" s="250"/>
      <c r="B52" s="246"/>
      <c r="C52" s="246"/>
      <c r="D52" s="246"/>
      <c r="E52" s="246"/>
      <c r="F52" s="246"/>
      <c r="G52" s="327"/>
      <c r="H52" s="328" t="s">
        <v>514</v>
      </c>
      <c r="I52" s="329">
        <v>9423990</v>
      </c>
      <c r="J52" s="330">
        <v>19533</v>
      </c>
      <c r="K52" s="331">
        <v>-26.1</v>
      </c>
      <c r="L52" s="332">
        <v>22742</v>
      </c>
      <c r="M52" s="333">
        <v>-4.0999999999999996</v>
      </c>
      <c r="N52" s="334">
        <v>-22</v>
      </c>
    </row>
    <row r="53" spans="1:14">
      <c r="A53" s="250"/>
      <c r="B53" s="246"/>
      <c r="C53" s="246"/>
      <c r="D53" s="246"/>
      <c r="E53" s="246"/>
      <c r="F53" s="246"/>
      <c r="G53" s="312" t="s">
        <v>515</v>
      </c>
      <c r="H53" s="313"/>
      <c r="I53" s="321">
        <v>17140858</v>
      </c>
      <c r="J53" s="322">
        <v>35463</v>
      </c>
      <c r="K53" s="323">
        <v>-0.9</v>
      </c>
      <c r="L53" s="324">
        <v>47677</v>
      </c>
      <c r="M53" s="325">
        <v>14.3</v>
      </c>
      <c r="N53" s="326">
        <v>-15.2</v>
      </c>
    </row>
    <row r="54" spans="1:14">
      <c r="A54" s="250"/>
      <c r="B54" s="246"/>
      <c r="C54" s="246"/>
      <c r="D54" s="246"/>
      <c r="E54" s="246"/>
      <c r="F54" s="246"/>
      <c r="G54" s="327"/>
      <c r="H54" s="328" t="s">
        <v>514</v>
      </c>
      <c r="I54" s="329">
        <v>9947860</v>
      </c>
      <c r="J54" s="330">
        <v>20581</v>
      </c>
      <c r="K54" s="331">
        <v>5.4</v>
      </c>
      <c r="L54" s="332">
        <v>23360</v>
      </c>
      <c r="M54" s="333">
        <v>2.7</v>
      </c>
      <c r="N54" s="334">
        <v>2.7</v>
      </c>
    </row>
    <row r="55" spans="1:14">
      <c r="A55" s="250"/>
      <c r="B55" s="246"/>
      <c r="C55" s="246"/>
      <c r="D55" s="246"/>
      <c r="E55" s="246"/>
      <c r="F55" s="246"/>
      <c r="G55" s="312" t="s">
        <v>516</v>
      </c>
      <c r="H55" s="313"/>
      <c r="I55" s="321">
        <v>21678212</v>
      </c>
      <c r="J55" s="322">
        <v>44815</v>
      </c>
      <c r="K55" s="323">
        <v>26.4</v>
      </c>
      <c r="L55" s="324">
        <v>51613</v>
      </c>
      <c r="M55" s="325">
        <v>8.3000000000000007</v>
      </c>
      <c r="N55" s="326">
        <v>18.100000000000001</v>
      </c>
    </row>
    <row r="56" spans="1:14">
      <c r="A56" s="250"/>
      <c r="B56" s="246"/>
      <c r="C56" s="246"/>
      <c r="D56" s="246"/>
      <c r="E56" s="246"/>
      <c r="F56" s="246"/>
      <c r="G56" s="327"/>
      <c r="H56" s="328" t="s">
        <v>514</v>
      </c>
      <c r="I56" s="329">
        <v>11368087</v>
      </c>
      <c r="J56" s="330">
        <v>23501</v>
      </c>
      <c r="K56" s="331">
        <v>14.2</v>
      </c>
      <c r="L56" s="332">
        <v>25872</v>
      </c>
      <c r="M56" s="333">
        <v>10.8</v>
      </c>
      <c r="N56" s="334">
        <v>3.4</v>
      </c>
    </row>
    <row r="57" spans="1:14">
      <c r="A57" s="250"/>
      <c r="B57" s="246"/>
      <c r="C57" s="246"/>
      <c r="D57" s="246"/>
      <c r="E57" s="246"/>
      <c r="F57" s="246"/>
      <c r="G57" s="312" t="s">
        <v>517</v>
      </c>
      <c r="H57" s="313"/>
      <c r="I57" s="321">
        <v>22781947</v>
      </c>
      <c r="J57" s="322">
        <v>47073</v>
      </c>
      <c r="K57" s="323">
        <v>5</v>
      </c>
      <c r="L57" s="324">
        <v>50880</v>
      </c>
      <c r="M57" s="325">
        <v>-1.4</v>
      </c>
      <c r="N57" s="326">
        <v>6.4</v>
      </c>
    </row>
    <row r="58" spans="1:14">
      <c r="A58" s="250"/>
      <c r="B58" s="246"/>
      <c r="C58" s="246"/>
      <c r="D58" s="246"/>
      <c r="E58" s="246"/>
      <c r="F58" s="246"/>
      <c r="G58" s="327"/>
      <c r="H58" s="328" t="s">
        <v>514</v>
      </c>
      <c r="I58" s="329">
        <v>13341807</v>
      </c>
      <c r="J58" s="330">
        <v>27567</v>
      </c>
      <c r="K58" s="331">
        <v>17.3</v>
      </c>
      <c r="L58" s="332">
        <v>27819</v>
      </c>
      <c r="M58" s="333">
        <v>7.5</v>
      </c>
      <c r="N58" s="334">
        <v>9.8000000000000007</v>
      </c>
    </row>
    <row r="59" spans="1:14">
      <c r="A59" s="250"/>
      <c r="B59" s="246"/>
      <c r="C59" s="246"/>
      <c r="D59" s="246"/>
      <c r="E59" s="246"/>
      <c r="F59" s="246"/>
      <c r="G59" s="312" t="s">
        <v>518</v>
      </c>
      <c r="H59" s="313"/>
      <c r="I59" s="321">
        <v>16815118</v>
      </c>
      <c r="J59" s="322">
        <v>34729</v>
      </c>
      <c r="K59" s="323">
        <v>-26.2</v>
      </c>
      <c r="L59" s="324">
        <v>46395</v>
      </c>
      <c r="M59" s="325">
        <v>-8.8000000000000007</v>
      </c>
      <c r="N59" s="326">
        <v>-17.399999999999999</v>
      </c>
    </row>
    <row r="60" spans="1:14">
      <c r="A60" s="250"/>
      <c r="B60" s="246"/>
      <c r="C60" s="246"/>
      <c r="D60" s="246"/>
      <c r="E60" s="246"/>
      <c r="F60" s="246"/>
      <c r="G60" s="327"/>
      <c r="H60" s="328" t="s">
        <v>514</v>
      </c>
      <c r="I60" s="335">
        <v>10571072</v>
      </c>
      <c r="J60" s="330">
        <v>21833</v>
      </c>
      <c r="K60" s="331">
        <v>-20.8</v>
      </c>
      <c r="L60" s="332">
        <v>26304</v>
      </c>
      <c r="M60" s="333">
        <v>-5.4</v>
      </c>
      <c r="N60" s="334">
        <v>-15.4</v>
      </c>
    </row>
    <row r="61" spans="1:14">
      <c r="A61" s="250"/>
      <c r="B61" s="246"/>
      <c r="C61" s="246"/>
      <c r="D61" s="246"/>
      <c r="E61" s="246"/>
      <c r="F61" s="246"/>
      <c r="G61" s="312" t="s">
        <v>519</v>
      </c>
      <c r="H61" s="336"/>
      <c r="I61" s="337">
        <v>19136654</v>
      </c>
      <c r="J61" s="338">
        <v>39574</v>
      </c>
      <c r="K61" s="339">
        <v>-4.4000000000000004</v>
      </c>
      <c r="L61" s="340">
        <v>47654</v>
      </c>
      <c r="M61" s="341">
        <v>1.5</v>
      </c>
      <c r="N61" s="326">
        <v>-5.9</v>
      </c>
    </row>
    <row r="62" spans="1:14">
      <c r="A62" s="250"/>
      <c r="B62" s="246"/>
      <c r="C62" s="246"/>
      <c r="D62" s="246"/>
      <c r="E62" s="246"/>
      <c r="F62" s="246"/>
      <c r="G62" s="327"/>
      <c r="H62" s="328" t="s">
        <v>514</v>
      </c>
      <c r="I62" s="329">
        <v>10930563</v>
      </c>
      <c r="J62" s="330">
        <v>22603</v>
      </c>
      <c r="K62" s="331">
        <v>-2</v>
      </c>
      <c r="L62" s="332">
        <v>25219</v>
      </c>
      <c r="M62" s="333">
        <v>2.2999999999999998</v>
      </c>
      <c r="N62" s="334">
        <v>-4.3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7.76</v>
      </c>
      <c r="G47" s="12">
        <v>8.6</v>
      </c>
      <c r="H47" s="12">
        <v>9.1</v>
      </c>
      <c r="I47" s="12">
        <v>9.65</v>
      </c>
      <c r="J47" s="13">
        <v>10.25</v>
      </c>
    </row>
    <row r="48" spans="2:10" ht="57.75" customHeight="1">
      <c r="B48" s="14"/>
      <c r="C48" s="1174" t="s">
        <v>4</v>
      </c>
      <c r="D48" s="1174"/>
      <c r="E48" s="1175"/>
      <c r="F48" s="15">
        <v>3.85</v>
      </c>
      <c r="G48" s="16">
        <v>3.95</v>
      </c>
      <c r="H48" s="16">
        <v>2.54</v>
      </c>
      <c r="I48" s="16">
        <v>5.13</v>
      </c>
      <c r="J48" s="17">
        <v>3.62</v>
      </c>
    </row>
    <row r="49" spans="2:10" ht="57.75" customHeight="1" thickBot="1">
      <c r="B49" s="18"/>
      <c r="C49" s="1176" t="s">
        <v>5</v>
      </c>
      <c r="D49" s="1176"/>
      <c r="E49" s="1177"/>
      <c r="F49" s="19">
        <v>0.91</v>
      </c>
      <c r="G49" s="20">
        <v>2.2400000000000002</v>
      </c>
      <c r="H49" s="20">
        <v>0.14000000000000001</v>
      </c>
      <c r="I49" s="20">
        <v>4.42</v>
      </c>
      <c r="J49" s="21">
        <v>0.06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User_XX000</cp:lastModifiedBy>
  <cp:lastPrinted>2018-02-27T08:58:40Z</cp:lastPrinted>
  <dcterms:created xsi:type="dcterms:W3CDTF">2018-01-24T05:53:53Z</dcterms:created>
  <dcterms:modified xsi:type="dcterms:W3CDTF">2018-10-26T07:28:08Z</dcterms:modified>
  <cp:category/>
</cp:coreProperties>
</file>