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28800" windowHeight="12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3" i="10" l="1"/>
  <c r="BG42" i="10"/>
  <c r="BG41" i="10"/>
  <c r="BG40" i="10"/>
  <c r="BG39" i="10"/>
  <c r="BG38" i="10"/>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<sst xmlns="http://schemas.openxmlformats.org/spreadsheetml/2006/main" count="1202" uniqueCount="615">
  <si>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</si>
  <si>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</si>
  <si>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</si>
  <si>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</si>
  <si>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</si>
  <si>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</si>
  <si>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</si>
  <si>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</si>
  <si>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</si>
  <si>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</si>
  <si>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</si>
  <si>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</si>
  <si>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</si>
  <si>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</si>
  <si>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</si>
  <si>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</si>
  <si>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</si>
  <si>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</si>
  <si>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</si>
  <si>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</si>
  <si>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</si>
  <si>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</si>
  <si>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</si>
  <si>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</si>
  <si>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</si>
  <si>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</si>
  <si>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</si>
  <si>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</si>
  <si>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</si>
  <si>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</si>
  <si>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</si>
  <si>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</si>
  <si>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</si>
  <si>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</si>
  <si>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</si>
  <si>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</si>
  <si>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</si>
  <si>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</si>
  <si>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</si>
  <si>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</si>
  <si>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</si>
  <si>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</si>
  <si>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</si>
  <si>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</si>
  <si>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</si>
  <si>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</si>
  <si>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</si>
  <si>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</si>
  <si>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</si>
  <si>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</si>
  <si>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</si>
  <si>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</si>
  <si>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</si>
  <si>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</si>
  <si>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</si>
  <si>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</si>
  <si>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</si>
  <si>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</si>
  <si>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</si>
  <si>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</si>
  <si>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</si>
  <si>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</si>
  <si>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</si>
  <si>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</si>
  <si>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</si>
  <si>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</si>
  <si>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</si>
  <si>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</si>
  <si>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</si>
  <si>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</si>
  <si>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</si>
  <si>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</si>
  <si>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</si>
  <si>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</si>
  <si>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</si>
  <si>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</si>
  <si>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</si>
  <si>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</si>
  <si>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</si>
  <si>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</si>
  <si>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</si>
  <si>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</si>
  <si>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</si>
  <si>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</si>
  <si>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</si>
  <si>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</si>
  <si>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</si>
  <si>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</si>
  <si>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</si>
  <si>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</si>
  <si>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</si>
  <si>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</si>
  <si>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</si>
  <si>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</si>
  <si>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</si>
  <si>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</si>
  <si>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</si>
  <si>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</si>
  <si>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</si>
  <si>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</si>
  <si>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</si>
  <si>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</si>
  <si>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</si>
  <si>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</si>
  <si>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</si>
  <si>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</si>
  <si>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</si>
  <si>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</si>
  <si>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</si>
  <si>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</si>
  <si>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</si>
  <si>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</si>
  <si>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</si>
  <si>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</si>
  <si>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</si>
  <si>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</si>
  <si>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</si>
  <si>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</si>
  <si>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</si>
  <si>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</si>
  <si>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</si>
  <si>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</si>
  <si>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</si>
  <si>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</si>
  <si>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</si>
  <si>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</si>
  <si>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</si>
  <si>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</si>
  <si>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</si>
  <si>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</si>
  <si>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</si>
  <si>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</si>
  <si>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</si>
  <si>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</si>
  <si>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</si>
  <si>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</si>
  <si>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</si>
  <si>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</si>
  <si>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</si>
  <si>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</si>
  <si>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</si>
  <si>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</si>
  <si>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</si>
  <si>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</si>
  <si>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</si>
  <si>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</si>
  <si>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</si>
  <si>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</si>
  <si>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</si>
  <si>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</si>
  <si>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</si>
  <si>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</si>
  <si>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</si>
  <si>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</si>
  <si>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</si>
  <si>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</si>
  <si>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</si>
  <si>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</si>
  <si>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</si>
  <si>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</si>
  <si>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</si>
  <si>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</si>
  <si>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</si>
  <si>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</si>
  <si>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</si>
  <si>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</si>
  <si>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</si>
  <si>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</si>
  <si>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</si>
  <si>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</si>
  <si>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</si>
  <si>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</si>
  <si>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</si>
  <si>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</si>
  <si>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</si>
  <si>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</si>
  <si>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</si>
  <si>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</si>
  <si>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</si>
  <si>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</si>
  <si>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</si>
  <si>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</si>
  <si>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</si>
  <si>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</si>
  <si>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</si>
  <si>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</si>
  <si>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</si>
  <si>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</si>
  <si>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</si>
  <si>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</si>
  <si>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</si>
  <si>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</si>
  <si>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</si>
  <si>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</si>
  <si>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</si>
  <si>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</si>
  <si>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</si>
  <si>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</si>
  <si>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</si>
  <si>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</si>
  <si>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</si>
  <si>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</si>
  <si>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</si>
  <si>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</si>
  <si>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</si>
  <si>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</si>
  <si>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岡山県美咲町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</si>
  <si>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</si>
  <si>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</si>
  <si>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</si>
  <si>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</si>
  <si>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</si>
  <si>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</si>
  <si>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</si>
  <si>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</si>
  <si>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</si>
  <si>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</si>
  <si>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</si>
  <si>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</si>
  <si>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</si>
  <si>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</si>
  <si>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</si>
  <si>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</si>
  <si>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</si>
  <si>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</si>
  <si>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</si>
  <si>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</si>
  <si>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</si>
  <si>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</si>
  <si>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</si>
  <si>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</si>
  <si>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</si>
  <si>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</si>
  <si>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</si>
  <si>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</si>
  <si>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</si>
  <si>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</si>
  <si>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</si>
  <si>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</si>
  <si>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</si>
  <si>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</si>
  <si>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</si>
  <si>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</si>
  <si>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</si>
  <si>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</si>
  <si>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</si>
  <si>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</si>
  <si>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</si>
  <si>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</si>
  <si>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</si>
  <si>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</si>
  <si>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</si>
  <si>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</si>
  <si>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</si>
  <si>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</si>
  <si>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</si>
  <si>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</si>
  <si>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</si>
  <si>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</si>
  <si>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</si>
  <si>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</si>
  <si>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</si>
  <si>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</si>
  <si>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</si>
  <si>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</si>
  <si>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</si>
  <si>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</si>
  <si>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</si>
  <si>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</si>
  <si>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</si>
  <si>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</si>
  <si>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</si>
  <si>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</si>
  <si>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</si>
  <si>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</si>
  <si>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</si>
  <si>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</si>
  <si>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</si>
  <si>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</si>
  <si>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</si>
  <si>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</si>
  <si>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</si>
  <si>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</si>
  <si>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</si>
  <si>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</si>
  <si>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</si>
  <si>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</si>
  <si>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</si>
  <si>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</si>
  <si>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</si>
  <si>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</si>
  <si>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</si>
  <si>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</si>
  <si>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</si>
  <si>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</si>
  <si>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</si>
  <si>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</si>
  <si>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</si>
  <si>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</si>
  <si>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</si>
  <si>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</si>
  <si>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</si>
  <si>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</si>
  <si>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</si>
  <si>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</si>
  <si>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</si>
  <si>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</si>
  <si>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</si>
  <si>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</si>
  <si>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</si>
  <si>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</si>
  <si>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</si>
  <si>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</si>
  <si>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</si>
  <si>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</si>
  <si>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</si>
  <si>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</si>
  <si>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</si>
  <si>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</si>
  <si>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</si>
  <si>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</si>
  <si>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</si>
  <si>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</si>
  <si>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</si>
  <si>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</si>
  <si>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</si>
  <si>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</si>
  <si>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</si>
  <si>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</si>
  <si>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</si>
  <si>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</si>
  <si>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</si>
  <si>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</si>
  <si>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</si>
  <si>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</si>
  <si>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</si>
  <si>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</si>
  <si>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</si>
  <si>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</si>
  <si>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</si>
  <si>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</si>
  <si>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</si>
  <si>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</si>
  <si>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</si>
  <si>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</si>
  <si>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</si>
  <si>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</si>
  <si>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</si>
  <si>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</si>
  <si>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</si>
  <si>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</si>
  <si>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</si>
  <si>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</si>
  <si>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</si>
  <si>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</si>
  <si>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岡山県美咲町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</si>
  <si>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</si>
  <si>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</si>
  <si>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</si>
  <si>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</si>
  <si>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</si>
  <si>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</si>
  <si>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</si>
  <si>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</si>
  <si>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</si>
  <si>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</si>
  <si>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</si>
  <si>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</si>
  <si>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</si>
  <si>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</si>
  <si>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</si>
  <si>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</si>
  <si>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</si>
  <si>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</si>
  <si>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</si>
  <si>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</si>
  <si>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</si>
  <si>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</si>
  <si>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</si>
  <si>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</si>
  <si>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</si>
  <si>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</si>
  <si>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</si>
  <si>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</si>
  <si>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</si>
  <si>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</si>
  <si>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</si>
  <si>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</si>
  <si>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</si>
  <si>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</si>
  <si>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</si>
  <si>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</si>
  <si>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</si>
  <si>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</si>
  <si>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</si>
  <si>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</si>
  <si>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</si>
  <si>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</si>
  <si>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</si>
  <si>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</si>
  <si>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</si>
  <si>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</si>
  <si>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</si>
  <si>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</si>
  <si>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</si>
  <si>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法非適用企業</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</si>
  <si>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</si>
  <si>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</si>
  <si>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</si>
  <si>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</si>
  <si>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</si>
  <si>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</si>
  <si>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</si>
  <si>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</si>
  <si>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</si>
  <si>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</si>
  <si>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</si>
  <si>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</si>
  <si>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</si>
  <si>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</si>
  <si>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</si>
  <si>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</si>
  <si>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</si>
  <si>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</si>
  <si>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</si>
  <si>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</si>
  <si>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</si>
  <si>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</si>
  <si>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</si>
  <si>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</si>
  <si>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</si>
  <si>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</si>
  <si>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</si>
  <si>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</si>
  <si>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</si>
  <si>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</si>
  <si>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</si>
  <si>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</si>
  <si>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</si>
  <si>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</si>
  <si>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</si>
  <si>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</si>
  <si>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</si>
  <si>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</si>
  <si>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</si>
  <si>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</si>
  <si>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</si>
  <si>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</si>
  <si>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</si>
  <si>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</si>
  <si>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</si>
  <si>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</si>
  <si>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</si>
  <si>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</si>
  <si>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</si>
  <si>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</si>
  <si>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</si>
  <si>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</si>
  <si>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</si>
  <si>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</si>
  <si>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</si>
  <si>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</si>
  <si>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</si>
  <si>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</si>
  <si>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</si>
  <si>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</si>
  <si>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</si>
  <si>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美咲町中央公共下水道事業特別会計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</si>
  <si>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</si>
  <si>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</si>
  <si>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</si>
  <si>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</si>
  <si>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美咲町下水道事業特別会計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</si>
  <si>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</si>
  <si>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</si>
  <si>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</si>
  <si>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</si>
  <si>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</si>
  <si>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</si>
  <si>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</si>
  <si>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</si>
  <si>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</si>
  <si>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</si>
  <si>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</si>
  <si>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</si>
  <si>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</si>
  <si>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</si>
  <si>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</si>
  <si>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</si>
  <si>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</si>
  <si>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</si>
  <si>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</si>
  <si>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</si>
  <si>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</si>
  <si>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</si>
  <si>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</si>
  <si>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</si>
  <si>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</si>
  <si>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</si>
  <si>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</si>
  <si>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</si>
  <si>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</si>
  <si>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</si>
  <si>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</si>
  <si>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</si>
  <si>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</si>
  <si>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</si>
  <si>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</si>
  <si>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</si>
  <si>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</si>
  <si>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</si>
  <si>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</si>
  <si>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</si>
  <si>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</si>
  <si>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</si>
  <si>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</si>
  <si>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</si>
  <si>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</si>
  <si>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</si>
  <si>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</si>
  <si>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</si>
  <si>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</si>
  <si>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</si>
  <si>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</si>
  <si>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</si>
  <si>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</si>
  <si>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</si>
  <si>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</si>
  <si>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</si>
  <si>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</si>
  <si>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</si>
  <si>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</si>
  <si>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</si>
  <si>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</si>
  <si>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</si>
  <si>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</si>
  <si>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</si>
  <si>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</si>
  <si>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</si>
  <si>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</si>
  <si>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</si>
  <si>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</si>
  <si>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</si>
  <si>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</si>
  <si>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</si>
  <si>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</si>
  <si>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</si>
  <si>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</si>
  <si>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</si>
  <si>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</si>
  <si>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</si>
  <si>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</si>
  <si>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</si>
  <si>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</si>
  <si>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</si>
  <si>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</si>
  <si>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</si>
  <si>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</si>
  <si>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1.02</t>
  </si>
  <si>
    <t>美咲町住宅新築資金等貸付事業特別会計</t>
  </si>
  <si>
    <t>▲ 0.36</t>
  </si>
  <si>
    <t>▲ 0.37</t>
  </si>
  <si>
    <t>▲ 0.39</t>
  </si>
  <si>
    <t>一般会計</t>
  </si>
  <si>
    <t>美咲町介護保険事業特別会計</t>
  </si>
  <si>
    <t>美咲町国民健康保険事業特別会計</t>
  </si>
  <si>
    <t>美咲町柵原中央簡易水道事業特別会計</t>
  </si>
  <si>
    <t>美咲町柵原公共下水道事業特別会計</t>
  </si>
  <si>
    <t>美咲町中央公共下水道事業特別会計</t>
  </si>
  <si>
    <t>美咲町中央北部簡易水道事業特別会計</t>
  </si>
  <si>
    <t>その他会計（赤字）</t>
  </si>
  <si>
    <t>その他会計（黒字）</t>
  </si>
  <si>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</si>
  <si>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</si>
  <si>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</si>
  <si>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</si>
  <si>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岡山県市町村総合事務組合一般会計</t>
  </si>
  <si>
    <t>岡山県市町村総合事務組合貸付金特別会計</t>
  </si>
  <si>
    <t>岡山県市町村総合事務組合拠出金事業特別会計</t>
  </si>
  <si>
    <t>岡山県市町村総合事務組合交通災害共済特別会計</t>
  </si>
  <si>
    <t>岡山県市町村税整理組合</t>
  </si>
  <si>
    <t>岡山県後期高齢者医療広域連合一般会計</t>
  </si>
  <si>
    <t>岡山県後期高齢者医療広域連合特別会計</t>
  </si>
  <si>
    <t>岡山県広域水道企業団</t>
  </si>
  <si>
    <t>-</t>
    <phoneticPr fontId="2"/>
  </si>
  <si>
    <t>津山広域事務組合（ふるさと振興事業特別会計含む）</t>
    <phoneticPr fontId="2"/>
  </si>
  <si>
    <t>津山広域事務組合（一般会計）</t>
    <rPh sb="9" eb="11">
      <t>イッパン</t>
    </rPh>
    <rPh sb="11" eb="13">
      <t>カイケイ</t>
    </rPh>
    <phoneticPr fontId="2"/>
  </si>
  <si>
    <t>津山地区農業共済事務組合　農業共済事業会計</t>
    <phoneticPr fontId="2"/>
  </si>
  <si>
    <t>津山圏域消防組合　一般会計</t>
    <phoneticPr fontId="2"/>
  </si>
  <si>
    <t>津山圏域衛生処理組合　一般会計</t>
    <phoneticPr fontId="2"/>
  </si>
  <si>
    <t>津山圏域資源循環施設組合　一般会計</t>
    <phoneticPr fontId="2"/>
  </si>
  <si>
    <t>勝英衛生施設組合</t>
    <phoneticPr fontId="2"/>
  </si>
  <si>
    <t>岡山県中部環境施設組合</t>
    <phoneticPr fontId="2"/>
  </si>
  <si>
    <t>久米郡土地開発公社</t>
  </si>
  <si>
    <t>財団法人　美咲町農業公社</t>
  </si>
  <si>
    <t>株式会社　美咲物産</t>
  </si>
  <si>
    <t>元気なまちづくり基金</t>
    <rPh sb="0" eb="2">
      <t>ゲンキ</t>
    </rPh>
    <rPh sb="8" eb="10">
      <t>キキン</t>
    </rPh>
    <phoneticPr fontId="11"/>
  </si>
  <si>
    <t>長期振興町づくり基金</t>
    <rPh sb="0" eb="2">
      <t>チョウキ</t>
    </rPh>
    <rPh sb="2" eb="4">
      <t>シンコウ</t>
    </rPh>
    <rPh sb="4" eb="5">
      <t>マチ</t>
    </rPh>
    <rPh sb="8" eb="10">
      <t>キキン</t>
    </rPh>
    <phoneticPr fontId="11"/>
  </si>
  <si>
    <t>教育施設整備基金</t>
    <rPh sb="0" eb="2">
      <t>キョウイク</t>
    </rPh>
    <rPh sb="2" eb="4">
      <t>シセツ</t>
    </rPh>
    <rPh sb="4" eb="6">
      <t>セイビ</t>
    </rPh>
    <rPh sb="6" eb="8">
      <t>キキン</t>
    </rPh>
    <phoneticPr fontId="11"/>
  </si>
  <si>
    <t>庁舎建設基金</t>
    <rPh sb="0" eb="2">
      <t>チョウシャ</t>
    </rPh>
    <rPh sb="2" eb="4">
      <t>ケンセツ</t>
    </rPh>
    <rPh sb="4" eb="6">
      <t>キキン</t>
    </rPh>
    <phoneticPr fontId="11"/>
  </si>
  <si>
    <t>美咲町みさきネット施設整備及び維持管理基金</t>
    <rPh sb="0" eb="3">
      <t>ミサキチョウ</t>
    </rPh>
    <rPh sb="9" eb="11">
      <t>シセツ</t>
    </rPh>
    <rPh sb="11" eb="13">
      <t>セイビ</t>
    </rPh>
    <rPh sb="13" eb="14">
      <t>オヨ</t>
    </rPh>
    <rPh sb="15" eb="17">
      <t>イジ</t>
    </rPh>
    <rPh sb="17" eb="19">
      <t>カンリ</t>
    </rPh>
    <rPh sb="19" eb="2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</si>
  <si>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</si>
  <si>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</si>
  <si>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</si>
  <si>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</si>
  <si>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</si>
  <si>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</si>
  <si>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</si>
  <si>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</si>
  <si>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</si>
  <si>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</si>
  <si>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</si>
  <si>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</si>
  <si>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１０．５％と依然として類似団体と比較して高いものの、年々と減少傾向にある。これは、毎年の地方債の新規発行を抑制してきたためであり、将来負担比率が低下傾向にあるため、実質公債費比率についても、今後は低下してくるものと想定される。</t>
    <rPh sb="14" eb="16">
      <t>イゼン</t>
    </rPh>
    <rPh sb="34" eb="36">
      <t>ネンネン</t>
    </rPh>
    <rPh sb="37" eb="39">
      <t>ゲンショウ</t>
    </rPh>
    <rPh sb="39" eb="41">
      <t>ケイコウ</t>
    </rPh>
    <phoneticPr fontId="5"/>
  </si>
  <si>
    <t>地方債の新規発行を抑制してきた結果、将来負担比率は３３．０％と低下している。一方で、有形固定資産減価償却率は類似団体との比較においては、低い数値を示しているが上昇傾向にはある。数値の上昇については資産の老朽化がより進んでいることを示している。今後の公共施設に係る更新時期や更新費用について、具体的な個別施設設計の策定が求められ、今後、一層の老朽化対策に積極的に取り組んでいく必要がある。</t>
    <rPh sb="91" eb="93">
      <t>ジョウショウ</t>
    </rPh>
    <rPh sb="167" eb="169">
      <t>イッソウ</t>
    </rPh>
    <rPh sb="187" eb="1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</si>
</sst>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07E0-479E-9E43-87654D09C4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69913</c:v>
                </c:pt>
                <c:pt idx="1">
                  <c:v>55546</c:v>
                </c:pt>
                <c:pt idx="2">
                  <c:v>66572</c:v>
                </c:pt>
                <c:pt idx="3">
                  <c:v>76575</c:v>
                </c:pt>
                <c:pt idx="4">
                  <c:v>76908</c:v>
                </c:pt>
              </c:numCache>
            </c:numRef>
          </c:val>
          <c:smooth val="0"/>
          <c:extLst>
            <c:ext xmlns:c16="http://schemas.microsoft.com/office/drawing/2014/chart" uri="{C3380CC4-5D6E-409C-BE32-E72D297353CC}">
              <c16:uniqueId val="{00000001-07E0-479E-9E43-87654D09C4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11.24</c:v>
                </c:pt>
                <c:pt idx="1">
                  <c:v>11.58</c:v>
                </c:pt>
                <c:pt idx="2">
                  <c:v>10.47</c:v>
                </c:pt>
                <c:pt idx="3">
                  <c:v>10.3</c:v>
                </c:pt>
                <c:pt idx="4">
                  <c:v>9.52</c:v>
                </c:pt>
              </c:numCache>
            </c:numRef>
          </c:val>
          <c:extLst>
            <c:ext xmlns:c16="http://schemas.microsoft.com/office/drawing/2014/chart" uri="{C3380CC4-5D6E-409C-BE32-E72D297353CC}">
              <c16:uniqueId val="{00000000-6CB1-47D0-BDA1-E0EA86B46A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39.54</c:v>
                </c:pt>
                <c:pt idx="1">
                  <c:v>43.1</c:v>
                </c:pt>
                <c:pt idx="2">
                  <c:v>43.78</c:v>
                </c:pt>
                <c:pt idx="3">
                  <c:v>46.11</c:v>
                </c:pt>
                <c:pt idx="4">
                  <c:v>47.49</c:v>
                </c:pt>
              </c:numCache>
            </c:numRef>
          </c:val>
          <c:extLst>
            <c:ext xmlns:c16="http://schemas.microsoft.com/office/drawing/2014/chart" uri="{C3380CC4-5D6E-409C-BE32-E72D297353CC}">
              <c16:uniqueId val="{00000001-6CB1-47D0-BDA1-E0EA86B46A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5.62</c:v>
                </c:pt>
                <c:pt idx="1">
                  <c:v>4.78</c:v>
                </c:pt>
                <c:pt idx="2">
                  <c:v>2.02</c:v>
                </c:pt>
                <c:pt idx="3">
                  <c:v>0.19</c:v>
                </c:pt>
                <c:pt idx="4">
                  <c:v>-1.02</c:v>
                </c:pt>
              </c:numCache>
            </c:numRef>
          </c:val>
          <c:smooth val="0"/>
          <c:extLst>
            <c:ext xmlns:c16="http://schemas.microsoft.com/office/drawing/2014/chart" uri="{C3380CC4-5D6E-409C-BE32-E72D297353CC}">
              <c16:uniqueId val="{00000002-6CB1-47D0-BDA1-E0EA86B46A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1.1499999999999999</c:v>
                </c:pt>
                <c:pt idx="2">
                  <c:v>#N/A</c:v>
                </c:pt>
                <c:pt idx="3">
                  <c:v>1.18</c:v>
                </c:pt>
                <c:pt idx="4">
                  <c:v>#N/A</c:v>
                </c:pt>
                <c:pt idx="5">
                  <c:v>0.94</c:v>
                </c:pt>
                <c:pt idx="6">
                  <c:v>#N/A</c:v>
                </c:pt>
                <c:pt idx="7">
                  <c:v>0.73</c:v>
                </c:pt>
                <c:pt idx="8">
                  <c:v>#N/A</c:v>
                </c:pt>
                <c:pt idx="9">
                  <c:v>0.74</c:v>
                </c:pt>
              </c:numCache>
            </c:numRef>
          </c:val>
          <c:extLst>
            <c:ext xmlns:c16="http://schemas.microsoft.com/office/drawing/2014/chart" uri="{C3380CC4-5D6E-409C-BE32-E72D297353CC}">
              <c16:uniqueId val="{00000000-4CDA-4911-84D6-569E9E0704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DA-4911-84D6-569E9E070463}"/>
            </c:ext>
          </c:extLst>
        </c:ser>
        <c:ser>
          <c:idx val="2"/>
          <c:order val="2"/>
          <c:tx>
            <c:strRef>
              <c:f>データシート!$A$29</c:f>
              <c:strCache>
                <c:ptCount val="1"/>
                <c:pt idx="0">
                  <c:v>美咲町中央北部簡易水道事業特別会計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0.11</c:v>
                </c:pt>
                <c:pt idx="4">
                  <c:v>#N/A</c:v>
                </c:pt>
                <c:pt idx="5">
                  <c:v>0.19</c:v>
                </c:pt>
                <c:pt idx="6">
                  <c:v>#N/A</c:v>
                </c:pt>
                <c:pt idx="7">
                  <c:v>0.28000000000000003</c:v>
                </c:pt>
                <c:pt idx="8">
                  <c:v>#N/A</c:v>
                </c:pt>
                <c:pt idx="9">
                  <c:v>0.19</c:v>
                </c:pt>
              </c:numCache>
            </c:numRef>
          </c:val>
          <c:extLst>
            <c:ext xmlns:c16="http://schemas.microsoft.com/office/drawing/2014/chart" uri="{C3380CC4-5D6E-409C-BE32-E72D297353CC}">
              <c16:uniqueId val="{00000002-4CDA-4911-84D6-569E9E070463}"/>
            </c:ext>
          </c:extLst>
        </c:ser>
        <c:ser>
          <c:idx val="3"/>
          <c:order val="3"/>
          <c:tx>
            <c:strRef>
              <c:f>データシート!$A$30</c:f>
              <c:strCache>
                <c:ptCount val="1"/>
                <c:pt idx="0">
                  <c:v>美咲町中央公共下水道事業特別会計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0.19</c:v>
                </c:pt>
                <c:pt idx="2">
                  <c:v>#N/A</c:v>
                </c:pt>
                <c:pt idx="3">
                  <c:v>0.22</c:v>
                </c:pt>
                <c:pt idx="4">
                  <c:v>#N/A</c:v>
                </c:pt>
                <c:pt idx="5">
                  <c:v>0.21</c:v>
                </c:pt>
                <c:pt idx="6">
                  <c:v>#N/A</c:v>
                </c:pt>
                <c:pt idx="7">
                  <c:v>0.21</c:v>
                </c:pt>
                <c:pt idx="8">
                  <c:v>#N/A</c:v>
                </c:pt>
                <c:pt idx="9">
                  <c:v>0.23</c:v>
                </c:pt>
              </c:numCache>
            </c:numRef>
          </c:val>
          <c:extLst>
            <c:ext xmlns:c16="http://schemas.microsoft.com/office/drawing/2014/chart" uri="{C3380CC4-5D6E-409C-BE32-E72D297353CC}">
              <c16:uniqueId val="{00000003-4CDA-4911-84D6-569E9E070463}"/>
            </c:ext>
          </c:extLst>
        </c:ser>
        <c:ser>
          <c:idx val="4"/>
          <c:order val="4"/>
          <c:tx>
            <c:strRef>
              <c:f>データシート!$A$31</c:f>
              <c:strCache>
                <c:ptCount val="1"/>
                <c:pt idx="0">
                  <c:v>美咲町柵原公共下水道事業特別会計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0.34</c:v>
                </c:pt>
                <c:pt idx="2">
                  <c:v>#N/A</c:v>
                </c:pt>
                <c:pt idx="3">
                  <c:v>0.33</c:v>
                </c:pt>
                <c:pt idx="4">
                  <c:v>#N/A</c:v>
                </c:pt>
                <c:pt idx="5">
                  <c:v>0.39</c:v>
                </c:pt>
                <c:pt idx="6">
                  <c:v>#N/A</c:v>
                </c:pt>
                <c:pt idx="7">
                  <c:v>0.17</c:v>
                </c:pt>
                <c:pt idx="8">
                  <c:v>#N/A</c:v>
                </c:pt>
                <c:pt idx="9">
                  <c:v>0.27</c:v>
                </c:pt>
              </c:numCache>
            </c:numRef>
          </c:val>
          <c:extLst>
            <c:ext xmlns:c16="http://schemas.microsoft.com/office/drawing/2014/chart" uri="{C3380CC4-5D6E-409C-BE32-E72D297353CC}">
              <c16:uniqueId val="{00000004-4CDA-4911-84D6-569E9E070463}"/>
            </c:ext>
          </c:extLst>
        </c:ser>
        <c:ser>
          <c:idx val="5"/>
          <c:order val="5"/>
          <c:tx>
            <c:strRef>
              <c:f>データシート!$A$32</c:f>
              <c:strCache>
                <c:ptCount val="1"/>
                <c:pt idx="0">
                  <c:v>美咲町柵原中央簡易水道事業特別会計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0.24</c:v>
                </c:pt>
                <c:pt idx="4">
                  <c:v>#N/A</c:v>
                </c:pt>
                <c:pt idx="5">
                  <c:v>0.24</c:v>
                </c:pt>
                <c:pt idx="6">
                  <c:v>#N/A</c:v>
                </c:pt>
                <c:pt idx="7">
                  <c:v>0.18</c:v>
                </c:pt>
                <c:pt idx="8">
                  <c:v>#N/A</c:v>
                </c:pt>
                <c:pt idx="9">
                  <c:v>0.28000000000000003</c:v>
                </c:pt>
              </c:numCache>
            </c:numRef>
          </c:val>
          <c:extLst>
            <c:ext xmlns:c16="http://schemas.microsoft.com/office/drawing/2014/chart" uri="{C3380CC4-5D6E-409C-BE32-E72D297353CC}">
              <c16:uniqueId val="{00000005-4CDA-4911-84D6-569E9E070463}"/>
            </c:ext>
          </c:extLst>
        </c:ser>
        <c:ser>
          <c:idx val="6"/>
          <c:order val="6"/>
          <c:tx>
            <c:strRef>
              <c:f>データシート!$A$33</c:f>
              <c:strCache>
                <c:ptCount val="1"/>
                <c:pt idx="0">
                  <c:v>美咲町国民健康保険事業特別会計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1.0900000000000001</c:v>
                </c:pt>
                <c:pt idx="4">
                  <c:v>#N/A</c:v>
                </c:pt>
                <c:pt idx="5">
                  <c:v>0.57999999999999996</c:v>
                </c:pt>
                <c:pt idx="6">
                  <c:v>#N/A</c:v>
                </c:pt>
                <c:pt idx="7">
                  <c:v>1.45</c:v>
                </c:pt>
                <c:pt idx="8">
                  <c:v>#N/A</c:v>
                </c:pt>
                <c:pt idx="9">
                  <c:v>1</c:v>
                </c:pt>
              </c:numCache>
            </c:numRef>
          </c:val>
          <c:extLst>
            <c:ext xmlns:c16="http://schemas.microsoft.com/office/drawing/2014/chart" uri="{C3380CC4-5D6E-409C-BE32-E72D297353CC}">
              <c16:uniqueId val="{00000006-4CDA-4911-84D6-569E9E070463}"/>
            </c:ext>
          </c:extLst>
        </c:ser>
        <c:ser>
          <c:idx val="7"/>
          <c:order val="7"/>
          <c:tx>
            <c:strRef>
              <c:f>データシート!$A$34</c:f>
              <c:strCache>
                <c:ptCount val="1"/>
                <c:pt idx="0">
                  <c:v>美咲町介護保険事業特別会計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0.66</c:v>
                </c:pt>
                <c:pt idx="2">
                  <c:v>#N/A</c:v>
                </c:pt>
                <c:pt idx="3">
                  <c:v>0.42</c:v>
                </c:pt>
                <c:pt idx="4">
                  <c:v>#N/A</c:v>
                </c:pt>
                <c:pt idx="5">
                  <c:v>1.1499999999999999</c:v>
                </c:pt>
                <c:pt idx="6">
                  <c:v>#N/A</c:v>
                </c:pt>
                <c:pt idx="7">
                  <c:v>1.05</c:v>
                </c:pt>
                <c:pt idx="8">
                  <c:v>#N/A</c:v>
                </c:pt>
                <c:pt idx="9">
                  <c:v>1.28</c:v>
                </c:pt>
              </c:numCache>
            </c:numRef>
          </c:val>
          <c:extLst>
            <c:ext xmlns:c16="http://schemas.microsoft.com/office/drawing/2014/chart" uri="{C3380CC4-5D6E-409C-BE32-E72D297353CC}">
              <c16:uniqueId val="{00000007-4CDA-4911-84D6-569E9E0704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11.25</c:v>
                </c:pt>
                <c:pt idx="2">
                  <c:v>#N/A</c:v>
                </c:pt>
                <c:pt idx="3">
                  <c:v>11.68</c:v>
                </c:pt>
                <c:pt idx="4">
                  <c:v>#N/A</c:v>
                </c:pt>
                <c:pt idx="5">
                  <c:v>10.62</c:v>
                </c:pt>
                <c:pt idx="6">
                  <c:v>#N/A</c:v>
                </c:pt>
                <c:pt idx="7">
                  <c:v>10.55</c:v>
                </c:pt>
                <c:pt idx="8">
                  <c:v>#N/A</c:v>
                </c:pt>
                <c:pt idx="9">
                  <c:v>9.82</c:v>
                </c:pt>
              </c:numCache>
            </c:numRef>
          </c:val>
          <c:extLst>
            <c:ext xmlns:c16="http://schemas.microsoft.com/office/drawing/2014/chart" uri="{C3380CC4-5D6E-409C-BE32-E72D297353CC}">
              <c16:uniqueId val="{00000008-4CDA-4911-84D6-569E9E070463}"/>
            </c:ext>
          </c:extLst>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0.36</c:v>
                </c:pt>
                <c:pt idx="1">
                  <c:v>#N/A</c:v>
                </c:pt>
                <c:pt idx="2">
                  <c:v>0.37</c:v>
                </c:pt>
                <c:pt idx="3">
                  <c:v>#N/A</c:v>
                </c:pt>
                <c:pt idx="4">
                  <c:v>0.36</c:v>
                </c:pt>
                <c:pt idx="5">
                  <c:v>#N/A</c:v>
                </c:pt>
                <c:pt idx="6">
                  <c:v>0.39</c:v>
                </c:pt>
                <c:pt idx="7">
                  <c:v>#N/A</c:v>
                </c:pt>
                <c:pt idx="8">
                  <c:v>0.37</c:v>
                </c:pt>
                <c:pt idx="9">
                  <c:v>#N/A</c:v>
                </c:pt>
              </c:numCache>
            </c:numRef>
          </c:val>
          <c:extLst>
            <c:ext xmlns:c16="http://schemas.microsoft.com/office/drawing/2014/chart" uri="{C3380CC4-5D6E-409C-BE32-E72D297353CC}">
              <c16:uniqueId val="{00000009-4CDA-4911-84D6-569E9E0704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1813</c:v>
                </c:pt>
                <c:pt idx="5">
                  <c:v>1806</c:v>
                </c:pt>
                <c:pt idx="8">
                  <c:v>1777</c:v>
                </c:pt>
                <c:pt idx="11">
                  <c:v>1738</c:v>
                </c:pt>
                <c:pt idx="14">
                  <c:v>1520</c:v>
                </c:pt>
              </c:numCache>
            </c:numRef>
          </c:val>
          <c:extLst>
            <c:ext xmlns:c16="http://schemas.microsoft.com/office/drawing/2014/chart" uri="{C3380CC4-5D6E-409C-BE32-E72D297353CC}">
              <c16:uniqueId val="{00000000-119B-40B8-A683-A788358DAA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19B-40B8-A683-A788358DAA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18</c:v>
                </c:pt>
                <c:pt idx="6">
                  <c:v>11</c:v>
                </c:pt>
                <c:pt idx="9">
                  <c:v>9</c:v>
                </c:pt>
                <c:pt idx="12">
                  <c:v>7</c:v>
                </c:pt>
              </c:numCache>
            </c:numRef>
          </c:val>
          <c:extLst>
            <c:ext xmlns:c16="http://schemas.microsoft.com/office/drawing/2014/chart" uri="{C3380CC4-5D6E-409C-BE32-E72D297353CC}">
              <c16:uniqueId val="{00000002-119B-40B8-A683-A788358DAA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39</c:v>
                </c:pt>
                <c:pt idx="6">
                  <c:v>37</c:v>
                </c:pt>
                <c:pt idx="9">
                  <c:v>38</c:v>
                </c:pt>
                <c:pt idx="12">
                  <c:v>40</c:v>
                </c:pt>
              </c:numCache>
            </c:numRef>
          </c:val>
          <c:extLst>
            <c:ext xmlns:c16="http://schemas.microsoft.com/office/drawing/2014/chart" uri="{C3380CC4-5D6E-409C-BE32-E72D297353CC}">
              <c16:uniqueId val="{00000003-119B-40B8-A683-A788358DAA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419</c:v>
                </c:pt>
                <c:pt idx="3">
                  <c:v>437</c:v>
                </c:pt>
                <c:pt idx="6">
                  <c:v>440</c:v>
                </c:pt>
                <c:pt idx="9">
                  <c:v>491</c:v>
                </c:pt>
                <c:pt idx="12">
                  <c:v>472</c:v>
                </c:pt>
              </c:numCache>
            </c:numRef>
          </c:val>
          <c:extLst>
            <c:ext xmlns:c16="http://schemas.microsoft.com/office/drawing/2014/chart" uri="{C3380CC4-5D6E-409C-BE32-E72D297353CC}">
              <c16:uniqueId val="{00000004-119B-40B8-A683-A788358DAA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9B-40B8-A683-A788358DAA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9B-40B8-A683-A788358DAA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2135</c:v>
                </c:pt>
                <c:pt idx="3">
                  <c:v>2023</c:v>
                </c:pt>
                <c:pt idx="6">
                  <c:v>1912</c:v>
                </c:pt>
                <c:pt idx="9">
                  <c:v>1863</c:v>
                </c:pt>
                <c:pt idx="12">
                  <c:v>1534</c:v>
                </c:pt>
              </c:numCache>
            </c:numRef>
          </c:val>
          <c:extLst>
            <c:ext xmlns:c16="http://schemas.microsoft.com/office/drawing/2014/chart" uri="{C3380CC4-5D6E-409C-BE32-E72D297353CC}">
              <c16:uniqueId val="{00000007-119B-40B8-A683-A788358DAA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817</c:v>
                </c:pt>
                <c:pt idx="2">
                  <c:v>#N/A</c:v>
                </c:pt>
                <c:pt idx="3">
                  <c:v>#N/A</c:v>
                </c:pt>
                <c:pt idx="4">
                  <c:v>711</c:v>
                </c:pt>
                <c:pt idx="5">
                  <c:v>#N/A</c:v>
                </c:pt>
                <c:pt idx="6">
                  <c:v>#N/A</c:v>
                </c:pt>
                <c:pt idx="7">
                  <c:v>623</c:v>
                </c:pt>
                <c:pt idx="8">
                  <c:v>#N/A</c:v>
                </c:pt>
                <c:pt idx="9">
                  <c:v>#N/A</c:v>
                </c:pt>
                <c:pt idx="10">
                  <c:v>663</c:v>
                </c:pt>
                <c:pt idx="11">
                  <c:v>#N/A</c:v>
                </c:pt>
                <c:pt idx="12">
                  <c:v>#N/A</c:v>
                </c:pt>
                <c:pt idx="13">
                  <c:v>533</c:v>
                </c:pt>
                <c:pt idx="14">
                  <c:v>#N/A</c:v>
                </c:pt>
              </c:numCache>
            </c:numRef>
          </c:val>
          <c:smooth val="0"/>
          <c:extLst>
            <c:ext xmlns:c16="http://schemas.microsoft.com/office/drawing/2014/chart" uri="{C3380CC4-5D6E-409C-BE32-E72D297353CC}">
              <c16:uniqueId val="{00000008-119B-40B8-A683-A788358DAA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14081</c:v>
                </c:pt>
                <c:pt idx="5">
                  <c:v>13434</c:v>
                </c:pt>
                <c:pt idx="8">
                  <c:v>12656</c:v>
                </c:pt>
                <c:pt idx="11">
                  <c:v>11855</c:v>
                </c:pt>
                <c:pt idx="14">
                  <c:v>11412</c:v>
                </c:pt>
              </c:numCache>
            </c:numRef>
          </c:val>
          <c:extLst>
            <c:ext xmlns:c16="http://schemas.microsoft.com/office/drawing/2014/chart" uri="{C3380CC4-5D6E-409C-BE32-E72D297353CC}">
              <c16:uniqueId val="{00000000-6B4E-4923-9EF2-D8CA664EAB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275</c:v>
                </c:pt>
                <c:pt idx="5">
                  <c:v>231</c:v>
                </c:pt>
                <c:pt idx="8">
                  <c:v>185</c:v>
                </c:pt>
                <c:pt idx="11">
                  <c:v>98</c:v>
                </c:pt>
                <c:pt idx="14">
                  <c:v>76</c:v>
                </c:pt>
              </c:numCache>
            </c:numRef>
          </c:val>
          <c:extLst>
            <c:ext xmlns:c16="http://schemas.microsoft.com/office/drawing/2014/chart" uri="{C3380CC4-5D6E-409C-BE32-E72D297353CC}">
              <c16:uniqueId val="{00000001-6B4E-4923-9EF2-D8CA664EAB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4446</c:v>
                </c:pt>
                <c:pt idx="5">
                  <c:v>4828</c:v>
                </c:pt>
                <c:pt idx="8">
                  <c:v>5074</c:v>
                </c:pt>
                <c:pt idx="11">
                  <c:v>5309</c:v>
                </c:pt>
                <c:pt idx="14">
                  <c:v>5679</c:v>
                </c:pt>
              </c:numCache>
            </c:numRef>
          </c:val>
          <c:extLst>
            <c:ext xmlns:c16="http://schemas.microsoft.com/office/drawing/2014/chart" uri="{C3380CC4-5D6E-409C-BE32-E72D297353CC}">
              <c16:uniqueId val="{00000002-6B4E-4923-9EF2-D8CA664EAB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4E-4923-9EF2-D8CA664EAB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4E-4923-9EF2-D8CA664EAB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4E-4923-9EF2-D8CA664EAB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2517</c:v>
                </c:pt>
                <c:pt idx="3">
                  <c:v>2369</c:v>
                </c:pt>
                <c:pt idx="6">
                  <c:v>2441</c:v>
                </c:pt>
                <c:pt idx="9">
                  <c:v>2337</c:v>
                </c:pt>
                <c:pt idx="12">
                  <c:v>2345</c:v>
                </c:pt>
              </c:numCache>
            </c:numRef>
          </c:val>
          <c:extLst>
            <c:ext xmlns:c16="http://schemas.microsoft.com/office/drawing/2014/chart" uri="{C3380CC4-5D6E-409C-BE32-E72D297353CC}">
              <c16:uniqueId val="{00000006-6B4E-4923-9EF2-D8CA664EAB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483</c:v>
                </c:pt>
                <c:pt idx="3">
                  <c:v>805</c:v>
                </c:pt>
                <c:pt idx="6">
                  <c:v>1206</c:v>
                </c:pt>
                <c:pt idx="9">
                  <c:v>1160</c:v>
                </c:pt>
                <c:pt idx="12">
                  <c:v>1182</c:v>
                </c:pt>
              </c:numCache>
            </c:numRef>
          </c:val>
          <c:extLst>
            <c:ext xmlns:c16="http://schemas.microsoft.com/office/drawing/2014/chart" uri="{C3380CC4-5D6E-409C-BE32-E72D297353CC}">
              <c16:uniqueId val="{00000007-6B4E-4923-9EF2-D8CA664EAB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5156</c:v>
                </c:pt>
                <c:pt idx="3">
                  <c:v>5048</c:v>
                </c:pt>
                <c:pt idx="6">
                  <c:v>4932</c:v>
                </c:pt>
                <c:pt idx="9">
                  <c:v>4796</c:v>
                </c:pt>
                <c:pt idx="12">
                  <c:v>4718</c:v>
                </c:pt>
              </c:numCache>
            </c:numRef>
          </c:val>
          <c:extLst>
            <c:ext xmlns:c16="http://schemas.microsoft.com/office/drawing/2014/chart" uri="{C3380CC4-5D6E-409C-BE32-E72D297353CC}">
              <c16:uniqueId val="{00000008-6B4E-4923-9EF2-D8CA664EAB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214</c:v>
                </c:pt>
                <c:pt idx="3">
                  <c:v>153</c:v>
                </c:pt>
                <c:pt idx="6">
                  <c:v>129</c:v>
                </c:pt>
                <c:pt idx="9">
                  <c:v>107</c:v>
                </c:pt>
                <c:pt idx="12">
                  <c:v>88</c:v>
                </c:pt>
              </c:numCache>
            </c:numRef>
          </c:val>
          <c:extLst>
            <c:ext xmlns:c16="http://schemas.microsoft.com/office/drawing/2014/chart" uri="{C3380CC4-5D6E-409C-BE32-E72D297353CC}">
              <c16:uniqueId val="{00000009-6B4E-4923-9EF2-D8CA664EAB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14594</c:v>
                </c:pt>
                <c:pt idx="3">
                  <c:v>13264</c:v>
                </c:pt>
                <c:pt idx="6">
                  <c:v>12169</c:v>
                </c:pt>
                <c:pt idx="9">
                  <c:v>11144</c:v>
                </c:pt>
                <c:pt idx="12">
                  <c:v>10701</c:v>
                </c:pt>
              </c:numCache>
            </c:numRef>
          </c:val>
          <c:extLst>
            <c:ext xmlns:c16="http://schemas.microsoft.com/office/drawing/2014/chart" uri="{C3380CC4-5D6E-409C-BE32-E72D297353CC}">
              <c16:uniqueId val="{0000000A-6B4E-4923-9EF2-D8CA664EAB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4162</c:v>
                </c:pt>
                <c:pt idx="2">
                  <c:v>#N/A</c:v>
                </c:pt>
                <c:pt idx="3">
                  <c:v>#N/A</c:v>
                </c:pt>
                <c:pt idx="4">
                  <c:v>3148</c:v>
                </c:pt>
                <c:pt idx="5">
                  <c:v>#N/A</c:v>
                </c:pt>
                <c:pt idx="6">
                  <c:v>#N/A</c:v>
                </c:pt>
                <c:pt idx="7">
                  <c:v>2962</c:v>
                </c:pt>
                <c:pt idx="8">
                  <c:v>#N/A</c:v>
                </c:pt>
                <c:pt idx="9">
                  <c:v>#N/A</c:v>
                </c:pt>
                <c:pt idx="10">
                  <c:v>2281</c:v>
                </c:pt>
                <c:pt idx="11">
                  <c:v>#N/A</c:v>
                </c:pt>
                <c:pt idx="12">
                  <c:v>#N/A</c:v>
                </c:pt>
                <c:pt idx="13">
                  <c:v>1867</c:v>
                </c:pt>
                <c:pt idx="14">
                  <c:v>#N/A</c:v>
                </c:pt>
              </c:numCache>
            </c:numRef>
          </c:val>
          <c:smooth val="0"/>
          <c:extLst>
            <c:ext xmlns:c16="http://schemas.microsoft.com/office/drawing/2014/chart" uri="{C3380CC4-5D6E-409C-BE32-E72D297353CC}">
              <c16:uniqueId val="{0000000B-6B4E-4923-9EF2-D8CA664EAB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3328</c:v>
                </c:pt>
                <c:pt idx="1">
                  <c:v>3382</c:v>
                </c:pt>
                <c:pt idx="2">
                  <c:v>3386</c:v>
                </c:pt>
              </c:numCache>
            </c:numRef>
          </c:val>
          <c:extLst>
            <c:ext xmlns:c16="http://schemas.microsoft.com/office/drawing/2014/chart" uri="{C3380CC4-5D6E-409C-BE32-E72D297353CC}">
              <c16:uniqueId val="{00000000-FB51-40B5-B184-631BC78816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FB51-40B5-B184-631BC78816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2793</c:v>
                </c:pt>
                <c:pt idx="1">
                  <c:v>2981</c:v>
                </c:pt>
                <c:pt idx="2">
                  <c:v>3309</c:v>
                </c:pt>
              </c:numCache>
            </c:numRef>
          </c:val>
          <c:extLst>
            <c:ext xmlns:c16="http://schemas.microsoft.com/office/drawing/2014/chart" uri="{C3380CC4-5D6E-409C-BE32-E72D297353CC}">
              <c16:uniqueId val="{00000002-FB51-40B5-B184-631BC78816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{A323BF2B-647B-44EF-80D9-54072CBC2582}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F41-45FE-A995-93E7698980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{490E5F45-9D1F-4F61-A1E3-D13002C131DD}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41-45FE-A995-93E7698980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{BDFC4905-B4A1-4307-B456-6C5B8A1415D1}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41-45FE-A995-93E7698980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{BDF2262D-03D4-4EB6-864C-B44D5C55B120}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41-45FE-A995-93E7698980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{78215074-65FD-446C-97D7-DD3310B6065C}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41-45FE-A995-93E7698980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{E70147FC-AD79-4B74-B0ED-7791CB6CB130}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F41-45FE-A995-93E76989808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{EF93462D-E208-4F99-8012-50F0BEF4BEB8}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F41-45FE-A995-93E76989808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{3B304AE4-4DA4-44E1-A82B-86247612DFDE}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F41-45FE-A995-93E7698980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{F8B68074-279A-4C01-88E5-D52D0BC9D7A4}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F41-45FE-A995-93E7698980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40</c:v>
                </c:pt>
                <c:pt idx="24">
                  <c:v>43.6</c:v>
                </c:pt>
              </c:numCache>
            </c:numRef>
          </c:xVal>
          <c:yVal>
            <c:numRef>
              <c:f>公会計指標分析・財政指標組合せ分析表!$BP$51:$DC$51</c:f>
              <c:numCache>
                <c:formatCode>#,##0.0;"▲ "#,##0.0</c:formatCode>
                <c:ptCount val="40"/>
                <c:pt idx="16">
                  <c:v>50.4</c:v>
                </c:pt>
                <c:pt idx="24">
                  <c:v>40.4</c:v>
                </c:pt>
              </c:numCache>
            </c:numRef>
          </c:yVal>
          <c:smooth val="0"/>
          <c:extLst>
            <c:ext xmlns:c16="http://schemas.microsoft.com/office/drawing/2014/chart" uri="{C3380CC4-5D6E-409C-BE32-E72D297353CC}">
              <c16:uniqueId val="{00000009-2F41-45FE-A995-93E7698980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{0F80AB69-BA24-412F-A595-FEF3455F2D23}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F41-45FE-A995-93E7698980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{3096823D-ABA1-4561-9FE6-ADEA13636407}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41-45FE-A995-93E7698980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{47C963E5-C97E-42C1-BECC-CF403D079ECA}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41-45FE-A995-93E7698980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{74A1A550-7733-4770-A0F4-8407665B0A76}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41-45FE-A995-93E7698980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{539C6FB3-EC2B-4EA0-861F-5E94234FA6F5}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41-45FE-A995-93E76989808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{A708EBC8-5727-4C88-9391-C0A3C29CF885}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F41-45FE-A995-93E769898085}"/>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{D69C3152-F28A-49E0-9176-E7CC04D2BBA4}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F41-45FE-A995-93E76989808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{426B3D71-5504-4310-87B3-CC9373549F6F}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F41-45FE-A995-93E76989808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{ED74F0D5-4297-48CC-BCB5-21466ABF1EBC}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F41-45FE-A995-93E7698980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c:ext xmlns:c16="http://schemas.microsoft.com/office/drawing/2014/chart" uri="{C3380CC4-5D6E-409C-BE32-E72D297353CC}">
              <c16:uniqueId val="{00000013-2F41-45FE-A995-93E769898085}"/>
            </c:ext>
          </c:extLst>
        </c:ser>
        <c:dLbls>
          <c:showLegendKey val="0"/>
          <c:showVal val="1"/>
          <c:showCatName val="0"/>
          <c:showSerName val="0"/>
          <c:showPercent val="0"/>
          <c:showBubbleSize val="0"/>
        </c:dLbls>
        <c:axId val="46179840"/>
        <c:axId val="46181760"/>
      </c:scatterChart>
      <c:valAx>
        <c:axId val="46179840"/>
        <c:scaling>
          <c:orientation val="minMax"/>
          <c:max val="60"/>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{4D01AF7D-E4CF-418C-80EC-2B26FD06EE5F}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DFB-4EC7-9390-FE41AE8F31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{6C015B49-E8F8-4CD8-BBE7-112ECC53EAB4}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FB-4EC7-9390-FE41AE8F31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{A19C47E2-D18B-4D32-BA2B-F36C2919CDEA}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FB-4EC7-9390-FE41AE8F31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{A3BB1134-E299-446C-B9DC-1758824AAB49}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FB-4EC7-9390-FE41AE8F31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{8F060062-7183-4B7A-A0C7-0CEA1D3E49AF}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FB-4EC7-9390-FE41AE8F31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{CACA1D46-C9DF-4392-8B28-5BBB0E3E3B2C}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DFB-4EC7-9390-FE41AE8F31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{F9DBEA30-0442-4B03-ABB0-1A91E16ADAFE}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DFB-4EC7-9390-FE41AE8F318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{761EB5FA-48C8-460E-BFA0-910DFD71A55F}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DFB-4EC7-9390-FE41AE8F318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{75088233-F08D-4F3B-B658-44A6EC7EDC98}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DFB-4EC7-9390-FE41AE8F31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13.6</c:v>
                </c:pt>
                <c:pt idx="16">
                  <c:v>12.1</c:v>
                </c:pt>
                <c:pt idx="24">
                  <c:v>11.5</c:v>
                </c:pt>
                <c:pt idx="32">
                  <c:v>10.5</c:v>
                </c:pt>
              </c:numCache>
            </c:numRef>
          </c:xVal>
          <c:yVal>
            <c:numRef>
              <c:f>公会計指標分析・財政指標組合せ分析表!$BP$73:$DC$73</c:f>
              <c:numCache>
                <c:formatCode>#,##0.0;"▲ "#,##0.0</c:formatCode>
                <c:ptCount val="40"/>
                <c:pt idx="0">
                  <c:v>69.599999999999994</c:v>
                </c:pt>
                <c:pt idx="8">
                  <c:v>53.9</c:v>
                </c:pt>
                <c:pt idx="16">
                  <c:v>50.4</c:v>
                </c:pt>
                <c:pt idx="24">
                  <c:v>40.4</c:v>
                </c:pt>
                <c:pt idx="32">
                  <c:v>33</c:v>
                </c:pt>
              </c:numCache>
            </c:numRef>
          </c:yVal>
          <c:smooth val="0"/>
          <c:extLst>
            <c:ext xmlns:c16="http://schemas.microsoft.com/office/drawing/2014/chart" uri="{C3380CC4-5D6E-409C-BE32-E72D297353CC}">
              <c16:uniqueId val="{00000009-2DFB-4EC7-9390-FE41AE8F31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{98BECBB6-8AF9-4ECC-972A-C9E34B2295FE}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DFB-4EC7-9390-FE41AE8F31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{CBC89603-CC35-41AA-B961-5EDEFEDFAC7F}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FB-4EC7-9390-FE41AE8F31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{54A15914-08EE-4DCA-8899-B47233DD9D3C}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FB-4EC7-9390-FE41AE8F31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{DEF48529-C4BA-4C87-8216-A3A163D6501D}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FB-4EC7-9390-FE41AE8F31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{260A55FD-C0BD-4806-ADBF-47FEA8AA3350}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FB-4EC7-9390-FE41AE8F318C}"/>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{8BAC93A1-CC22-48FB-B80E-A6BCACC1E01B}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DFB-4EC7-9390-FE41AE8F318C}"/>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{C6B8CEE4-3806-48AD-9CB4-048C3F403F62}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DFB-4EC7-9390-FE41AE8F318C}"/>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{440BE51B-C48B-4A52-81BF-83CA09CF55DD}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DFB-4EC7-9390-FE41AE8F318C}"/>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{F615886C-496D-4945-95D2-81AD28984C4B}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DFB-4EC7-9390-FE41AE8F31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2DFB-4EC7-9390-FE41AE8F318C}"/>
            </c:ext>
          </c:extLst>
        </c:ser>
        <c:dLbls>
          <c:showLegendKey val="0"/>
          <c:showVal val="1"/>
          <c:showCatName val="0"/>
          <c:showSerName val="0"/>
          <c:showPercent val="0"/>
          <c:showBubbleSize val="0"/>
        </c:dLbls>
        <c:axId val="84219776"/>
        <c:axId val="84234240"/>
      </c:scatterChart>
      <c:valAx>
        <c:axId val="84219776"/>
        <c:scaling>
          <c:orientation val="minMax"/>
          <c:max val="16"/>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地方税全体では大幅な増収は見込めず、前年度とほぼ同額であったものの</a:t>
          </a:r>
          <a:r>
            <a:rPr lang="ja-JP" altLang="ja-JP" sz="1200" b="0" i="0" baseline="0">
              <a:solidFill>
                <a:schemeClr val="dk1"/>
              </a:solidFill>
              <a:effectLst/>
              <a:latin typeface="+mn-ea"/>
              <a:ea typeface="+mn-ea"/>
              <a:cs typeface="+mn-cs"/>
            </a:rPr>
            <a:t>、</a:t>
          </a:r>
          <a:r>
            <a:rPr lang="ja-JP" altLang="en-US" sz="1200" b="0" i="0" baseline="0">
              <a:solidFill>
                <a:schemeClr val="dk1"/>
              </a:solidFill>
              <a:effectLst/>
              <a:latin typeface="+mn-ea"/>
              <a:ea typeface="+mn-ea"/>
              <a:cs typeface="+mn-cs"/>
            </a:rPr>
            <a:t>住宅用地購入整備</a:t>
          </a:r>
          <a:r>
            <a:rPr lang="ja-JP" altLang="en-US" sz="1200" b="0" i="0" u="none" strike="noStrike" baseline="0" smtClean="0">
              <a:solidFill>
                <a:schemeClr val="dk1"/>
              </a:solidFill>
              <a:latin typeface="+mn-ea"/>
              <a:ea typeface="+mn-ea"/>
              <a:cs typeface="+mn-cs"/>
            </a:rPr>
            <a:t>に伴い「土地開発基金」を</a:t>
          </a:r>
          <a:r>
            <a:rPr lang="en-US" altLang="ja-JP" sz="1200" b="0" i="0" u="none" strike="noStrike" baseline="0" smtClean="0">
              <a:solidFill>
                <a:schemeClr val="dk1"/>
              </a:solidFill>
              <a:latin typeface="+mn-ea"/>
              <a:ea typeface="+mn-ea"/>
              <a:cs typeface="+mn-cs"/>
            </a:rPr>
            <a:t>0.1</a:t>
          </a:r>
          <a:r>
            <a:rPr lang="ja-JP" altLang="en-US" sz="1200" b="0" i="0" u="none" strike="noStrike" baseline="0" smtClean="0">
              <a:solidFill>
                <a:schemeClr val="dk1"/>
              </a:solidFill>
              <a:latin typeface="+mn-ea"/>
              <a:ea typeface="+mn-ea"/>
              <a:cs typeface="+mn-cs"/>
            </a:rPr>
            <a:t>億円及び教育関係経費等に</a:t>
          </a:r>
          <a:r>
            <a:rPr lang="en-US" altLang="ja-JP" sz="1200" b="0" i="0" u="none" strike="noStrike" baseline="0" smtClean="0">
              <a:solidFill>
                <a:schemeClr val="dk1"/>
              </a:solidFill>
              <a:latin typeface="+mn-ea"/>
              <a:ea typeface="+mn-ea"/>
              <a:cs typeface="+mn-cs"/>
            </a:rPr>
            <a:t>0.1</a:t>
          </a:r>
          <a:r>
            <a:rPr lang="ja-JP" altLang="en-US" sz="1200" b="0" i="0" u="none" strike="noStrike" baseline="0" smtClean="0">
              <a:solidFill>
                <a:schemeClr val="dk1"/>
              </a:solidFill>
              <a:latin typeface="+mn-ea"/>
              <a:ea typeface="+mn-ea"/>
              <a:cs typeface="+mn-cs"/>
            </a:rPr>
            <a:t>億円取り崩しをおこなった。しかし、今後の学校建設及び老朽化する公共施設等の適正な管理・維持などにも取り組む必要があり「庁舎建設基金」並びに「教育施設整備基金」に</a:t>
          </a:r>
          <a:r>
            <a:rPr lang="en-US" altLang="ja-JP" sz="1200" b="0" i="0" u="none" strike="noStrike" baseline="0" smtClean="0">
              <a:solidFill>
                <a:schemeClr val="dk1"/>
              </a:solidFill>
              <a:latin typeface="+mn-ea"/>
              <a:ea typeface="+mn-ea"/>
              <a:cs typeface="+mn-cs"/>
            </a:rPr>
            <a:t>2.0</a:t>
          </a:r>
          <a:r>
            <a:rPr lang="ja-JP" altLang="ja-JP" sz="1200" b="0" i="0" baseline="0">
              <a:solidFill>
                <a:schemeClr val="dk1"/>
              </a:solidFill>
              <a:effectLst/>
              <a:latin typeface="+mn-ea"/>
              <a:ea typeface="+mn-ea"/>
              <a:cs typeface="+mn-cs"/>
            </a:rPr>
            <a:t>億円積み立て</a:t>
          </a:r>
          <a:r>
            <a:rPr lang="ja-JP" altLang="en-US" sz="1200" b="0" i="0" baseline="0">
              <a:solidFill>
                <a:schemeClr val="dk1"/>
              </a:solidFill>
              <a:effectLst/>
              <a:latin typeface="+mn-ea"/>
              <a:ea typeface="+mn-ea"/>
              <a:cs typeface="+mn-cs"/>
            </a:rPr>
            <a:t>た</a:t>
          </a:r>
          <a:r>
            <a:rPr lang="ja-JP" altLang="en-US" sz="1200" b="0" i="0" u="none" strike="noStrike" baseline="0" smtClean="0">
              <a:solidFill>
                <a:schemeClr val="dk1"/>
              </a:solidFill>
              <a:effectLst/>
              <a:latin typeface="+mn-ea"/>
              <a:ea typeface="+mn-ea"/>
              <a:cs typeface="+mn-cs"/>
            </a:rPr>
            <a:t>。</a:t>
          </a:r>
          <a:r>
            <a:rPr lang="ja-JP" altLang="en-US" sz="1200" b="0" i="0" u="none" strike="noStrike" baseline="0" smtClean="0">
              <a:solidFill>
                <a:schemeClr val="dk1"/>
              </a:solidFill>
              <a:latin typeface="+mn-ea"/>
              <a:ea typeface="+mn-ea"/>
              <a:cs typeface="+mn-cs"/>
            </a:rPr>
            <a:t>最終的に基金全体としては</a:t>
          </a:r>
          <a:r>
            <a:rPr lang="en-US" altLang="ja-JP" sz="1200" b="0" i="0" u="none" strike="noStrike" baseline="0" smtClean="0">
              <a:solidFill>
                <a:schemeClr val="dk1"/>
              </a:solidFill>
              <a:latin typeface="+mn-ea"/>
              <a:ea typeface="+mn-ea"/>
              <a:cs typeface="+mn-cs"/>
            </a:rPr>
            <a:t>4.4</a:t>
          </a:r>
          <a:r>
            <a:rPr lang="ja-JP" altLang="en-US" sz="1200" b="0" i="0" u="none" strike="noStrike" baseline="0" smtClean="0">
              <a:solidFill>
                <a:schemeClr val="dk1"/>
              </a:solidFill>
              <a:latin typeface="+mn-ea"/>
              <a:ea typeface="+mn-ea"/>
              <a:cs typeface="+mn-cs"/>
            </a:rPr>
            <a:t>億円の増となった。</a:t>
          </a:r>
          <a:endParaRPr lang="en-US" altLang="ja-JP" sz="1200" b="0" i="0" u="none" strike="noStrike" baseline="0" smtClean="0">
            <a:solidFill>
              <a:schemeClr val="dk1"/>
            </a:solidFill>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基金の使途の明確化を図るために、財政調整基金を取り崩して個々の特定目的基金に積み立てていく見込み。</a:t>
          </a:r>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元気なまちづくり基金：まち全体の元気なまちづくりを推進することを目的とする。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長期振興町づくり基金：町民福祉向上に資する長期的な計画に基づく事業を円滑に推進するとともに、町財政の健全な運営を図ることを目的とする。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教育施設整備基金：美咲町における教育施設の建設及び整備に要する費用の財源に充てる</a:t>
          </a:r>
          <a:r>
            <a:rPr kumimoji="1" lang="ja-JP" altLang="ja-JP" sz="1100">
              <a:solidFill>
                <a:schemeClr val="dk1"/>
              </a:solidFill>
              <a:effectLst/>
              <a:latin typeface="+mn-ea"/>
              <a:ea typeface="+mn-ea"/>
              <a:cs typeface="+mn-cs"/>
            </a:rPr>
            <a:t>ことを目的とする。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庁舎建設基金：美咲町庁舎建設を図る</a:t>
          </a:r>
          <a:r>
            <a:rPr kumimoji="1" lang="ja-JP" altLang="ja-JP" sz="1100">
              <a:solidFill>
                <a:schemeClr val="dk1"/>
              </a:solidFill>
              <a:effectLst/>
              <a:latin typeface="+mn-ea"/>
              <a:ea typeface="+mn-ea"/>
              <a:cs typeface="+mn-cs"/>
            </a:rPr>
            <a:t>ことを目的とする。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美咲町みさきネット施設整備及び維持管理基金：美咲町みさきネット施設の整備及び修繕その他の維持補修に充てる</a:t>
          </a:r>
          <a:r>
            <a:rPr kumimoji="1" lang="ja-JP" altLang="ja-JP" sz="1100">
              <a:solidFill>
                <a:schemeClr val="dk1"/>
              </a:solidFill>
              <a:effectLst/>
              <a:latin typeface="+mn-ea"/>
              <a:ea typeface="+mn-ea"/>
              <a:cs typeface="+mn-cs"/>
            </a:rPr>
            <a:t>ことを目的とする。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元気なまちづくり基金：</a:t>
          </a:r>
          <a:r>
            <a:rPr kumimoji="1" lang="ja-JP" altLang="en-US" sz="1100">
              <a:solidFill>
                <a:schemeClr val="dk1"/>
              </a:solidFill>
              <a:effectLst/>
              <a:latin typeface="+mn-ea"/>
              <a:ea typeface="+mn-ea"/>
              <a:cs typeface="+mn-cs"/>
            </a:rPr>
            <a:t>前年度と同額。</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長期振興町づくり基金：町民福祉向上に資する長期的な計画に基づく事業を円滑に推進する</a:t>
          </a:r>
          <a:r>
            <a:rPr kumimoji="1" lang="ja-JP" altLang="en-US" sz="1100">
              <a:solidFill>
                <a:schemeClr val="dk1"/>
              </a:solidFill>
              <a:effectLst/>
              <a:latin typeface="+mn-ea"/>
              <a:ea typeface="+mn-ea"/>
              <a:cs typeface="+mn-cs"/>
            </a:rPr>
            <a:t>ため</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億円を積み立てたことによる増額。</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教育施設整備基金：</a:t>
          </a:r>
          <a:r>
            <a:rPr kumimoji="1" lang="ja-JP" altLang="en-US" sz="1100">
              <a:solidFill>
                <a:schemeClr val="dk1"/>
              </a:solidFill>
              <a:effectLst/>
              <a:latin typeface="+mn-ea"/>
              <a:ea typeface="+mn-ea"/>
              <a:cs typeface="+mn-cs"/>
            </a:rPr>
            <a:t>今後予定されている学校建設に伴い</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億円を積み立てたことによる増額。</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庁舎建設基金：</a:t>
          </a:r>
          <a:r>
            <a:rPr kumimoji="1" lang="ja-JP" altLang="en-US" sz="1100">
              <a:solidFill>
                <a:schemeClr val="dk1"/>
              </a:solidFill>
              <a:effectLst/>
              <a:latin typeface="+mn-ea"/>
              <a:ea typeface="+mn-ea"/>
              <a:cs typeface="+mn-cs"/>
            </a:rPr>
            <a:t>今後予定されている庁舎建設並びに改修に伴い</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億円を</a:t>
          </a:r>
          <a:r>
            <a:rPr kumimoji="1" lang="ja-JP" altLang="ja-JP" sz="1000">
              <a:solidFill>
                <a:schemeClr val="dk1"/>
              </a:solidFill>
              <a:effectLst/>
              <a:latin typeface="+mn-ea"/>
              <a:ea typeface="+mn-ea"/>
              <a:cs typeface="+mn-cs"/>
            </a:rPr>
            <a:t>積み立てたことによる増額</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美咲町みさきネット施設整備及び維持管理基金：美咲町みさきネット</a:t>
          </a:r>
          <a:r>
            <a:rPr kumimoji="1" lang="ja-JP" altLang="en-US" sz="1100">
              <a:solidFill>
                <a:schemeClr val="dk1"/>
              </a:solidFill>
              <a:effectLst/>
              <a:latin typeface="+mn-ea"/>
              <a:ea typeface="+mn-ea"/>
              <a:cs typeface="+mn-cs"/>
            </a:rPr>
            <a:t>改修事業に伴い基金の取り崩しを行ったことによる減額。</a:t>
          </a:r>
          <a:endParaRPr lang="ja-JP" altLang="ja-JP" sz="11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ja-JP" sz="1050">
              <a:solidFill>
                <a:schemeClr val="dk1"/>
              </a:solidFill>
              <a:effectLst/>
              <a:latin typeface="+mn-ea"/>
              <a:ea typeface="+mn-ea"/>
              <a:cs typeface="+mn-cs"/>
            </a:rPr>
            <a:t>元気なまちづくり基金：</a:t>
          </a:r>
          <a:r>
            <a:rPr lang="ja-JP" altLang="ja-JP" sz="1050" b="0" i="0" baseline="0">
              <a:solidFill>
                <a:schemeClr val="dk1"/>
              </a:solidFill>
              <a:effectLst/>
              <a:latin typeface="+mn-ea"/>
              <a:ea typeface="+mn-ea"/>
              <a:cs typeface="+mn-cs"/>
            </a:rPr>
            <a:t>短期的には現在の残高を維持していく見込み</a:t>
          </a:r>
          <a:r>
            <a:rPr kumimoji="1" lang="ja-JP" altLang="ja-JP" sz="1050">
              <a:solidFill>
                <a:schemeClr val="dk1"/>
              </a:solidFill>
              <a:effectLst/>
              <a:latin typeface="+mn-ea"/>
              <a:ea typeface="+mn-ea"/>
              <a:cs typeface="+mn-cs"/>
            </a:rPr>
            <a:t>。</a:t>
          </a:r>
          <a:endParaRPr lang="ja-JP" altLang="ja-JP" sz="1200">
            <a:effectLst/>
            <a:latin typeface="+mn-ea"/>
            <a:ea typeface="+mn-ea"/>
          </a:endParaRPr>
        </a:p>
        <a:p>
          <a:r>
            <a:rPr kumimoji="1" lang="ja-JP" altLang="ja-JP" sz="1050">
              <a:solidFill>
                <a:schemeClr val="dk1"/>
              </a:solidFill>
              <a:effectLst/>
              <a:latin typeface="+mn-ea"/>
              <a:ea typeface="+mn-ea"/>
              <a:cs typeface="+mn-cs"/>
            </a:rPr>
            <a:t>長期振興町づくり基金：町民福祉向上に資する長期的な計画に基づく事業を円滑に推進するため</a:t>
          </a:r>
          <a:r>
            <a:rPr lang="ja-JP" altLang="ja-JP" sz="1050" b="0" i="0" baseline="0">
              <a:solidFill>
                <a:schemeClr val="dk1"/>
              </a:solidFill>
              <a:effectLst/>
              <a:latin typeface="+mn-ea"/>
              <a:ea typeface="+mn-ea"/>
              <a:cs typeface="+mn-cs"/>
            </a:rPr>
            <a:t>短期的には</a:t>
          </a:r>
          <a:r>
            <a:rPr lang="ja-JP" altLang="en-US" sz="1050" b="0" i="0" baseline="0">
              <a:solidFill>
                <a:schemeClr val="dk1"/>
              </a:solidFill>
              <a:effectLst/>
              <a:latin typeface="+mn-ea"/>
              <a:ea typeface="+mn-ea"/>
              <a:cs typeface="+mn-cs"/>
            </a:rPr>
            <a:t>毎年</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億円を積み立て</a:t>
          </a:r>
          <a:r>
            <a:rPr kumimoji="1" lang="ja-JP" altLang="en-US" sz="105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見込み。</a:t>
          </a:r>
          <a:endParaRPr lang="ja-JP" altLang="ja-JP" sz="1200">
            <a:effectLst/>
            <a:latin typeface="+mn-ea"/>
            <a:ea typeface="+mn-ea"/>
          </a:endParaRPr>
        </a:p>
        <a:p>
          <a:r>
            <a:rPr kumimoji="1" lang="ja-JP" altLang="ja-JP" sz="1050">
              <a:solidFill>
                <a:schemeClr val="dk1"/>
              </a:solidFill>
              <a:effectLst/>
              <a:latin typeface="+mn-ea"/>
              <a:ea typeface="+mn-ea"/>
              <a:cs typeface="+mn-cs"/>
            </a:rPr>
            <a:t>教育施設整備基金：今後予定されている学校建設に伴い</a:t>
          </a:r>
          <a:r>
            <a:rPr lang="ja-JP" altLang="ja-JP" sz="1050" b="0" i="0" baseline="0">
              <a:solidFill>
                <a:schemeClr val="dk1"/>
              </a:solidFill>
              <a:effectLst/>
              <a:latin typeface="+mn-ea"/>
              <a:ea typeface="+mn-ea"/>
              <a:cs typeface="+mn-cs"/>
            </a:rPr>
            <a:t>毎年</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億円を積み立てていく</a:t>
          </a:r>
          <a:r>
            <a:rPr kumimoji="1" lang="ja-JP" altLang="ja-JP" sz="1100">
              <a:solidFill>
                <a:schemeClr val="dk1"/>
              </a:solidFill>
              <a:effectLst/>
              <a:latin typeface="+mn-ea"/>
              <a:ea typeface="+mn-ea"/>
              <a:cs typeface="+mn-cs"/>
            </a:rPr>
            <a:t>見込み。</a:t>
          </a:r>
          <a:endParaRPr lang="ja-JP" altLang="ja-JP" sz="105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ea"/>
              <a:ea typeface="+mn-ea"/>
              <a:cs typeface="+mn-cs"/>
            </a:rPr>
            <a:t>庁舎建設基金：今後予定されている庁舎建設並びに改修に伴い</a:t>
          </a:r>
          <a:r>
            <a:rPr lang="ja-JP" altLang="ja-JP" sz="1050" b="0" i="0" baseline="0">
              <a:solidFill>
                <a:schemeClr val="dk1"/>
              </a:solidFill>
              <a:effectLst/>
              <a:latin typeface="+mn-ea"/>
              <a:ea typeface="+mn-ea"/>
              <a:cs typeface="+mn-cs"/>
            </a:rPr>
            <a:t>毎年</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億円を積み立てていく</a:t>
          </a:r>
          <a:r>
            <a:rPr kumimoji="1" lang="ja-JP" altLang="ja-JP" sz="1100">
              <a:solidFill>
                <a:schemeClr val="dk1"/>
              </a:solidFill>
              <a:effectLst/>
              <a:latin typeface="+mn-ea"/>
              <a:ea typeface="+mn-ea"/>
              <a:cs typeface="+mn-cs"/>
            </a:rPr>
            <a:t>見込み。</a:t>
          </a:r>
          <a:endParaRPr lang="ja-JP" altLang="ja-JP" sz="1200">
            <a:effectLst/>
            <a:latin typeface="+mn-ea"/>
            <a:ea typeface="+mn-ea"/>
          </a:endParaRPr>
        </a:p>
        <a:p>
          <a:pPr eaLnBrk="1" fontAlgn="auto" latinLnBrk="0" hangingPunct="1"/>
          <a:r>
            <a:rPr kumimoji="1" lang="ja-JP" altLang="ja-JP" sz="1050">
              <a:solidFill>
                <a:schemeClr val="dk1"/>
              </a:solidFill>
              <a:effectLst/>
              <a:latin typeface="+mn-ea"/>
              <a:ea typeface="+mn-ea"/>
              <a:cs typeface="+mn-cs"/>
            </a:rPr>
            <a:t>美咲町みさきネット施設整備及び維持管理基金：</a:t>
          </a:r>
          <a:r>
            <a:rPr kumimoji="1" lang="ja-JP" altLang="en-US" sz="1050">
              <a:solidFill>
                <a:schemeClr val="dk1"/>
              </a:solidFill>
              <a:effectLst/>
              <a:latin typeface="+mn-ea"/>
              <a:ea typeface="+mn-ea"/>
              <a:cs typeface="+mn-cs"/>
            </a:rPr>
            <a:t>今後も計画的に</a:t>
          </a:r>
          <a:r>
            <a:rPr kumimoji="1" lang="ja-JP" altLang="ja-JP" sz="1050">
              <a:solidFill>
                <a:schemeClr val="dk1"/>
              </a:solidFill>
              <a:effectLst/>
              <a:latin typeface="+mn-ea"/>
              <a:ea typeface="+mn-ea"/>
              <a:cs typeface="+mn-cs"/>
            </a:rPr>
            <a:t>美咲町みさきネット改修事業に</a:t>
          </a:r>
          <a:r>
            <a:rPr kumimoji="1" lang="ja-JP" altLang="en-US" sz="1050">
              <a:solidFill>
                <a:schemeClr val="dk1"/>
              </a:solidFill>
              <a:effectLst/>
              <a:latin typeface="+mn-ea"/>
              <a:ea typeface="+mn-ea"/>
              <a:cs typeface="+mn-cs"/>
            </a:rPr>
            <a:t>取り組むため</a:t>
          </a:r>
          <a:r>
            <a:rPr kumimoji="1" lang="ja-JP" altLang="ja-JP" sz="1050">
              <a:solidFill>
                <a:schemeClr val="dk1"/>
              </a:solidFill>
              <a:effectLst/>
              <a:latin typeface="+mn-ea"/>
              <a:ea typeface="+mn-ea"/>
              <a:cs typeface="+mn-cs"/>
            </a:rPr>
            <a:t>基金の取り崩しを</a:t>
          </a:r>
          <a:r>
            <a:rPr kumimoji="1" lang="ja-JP" altLang="en-US" sz="1050">
              <a:solidFill>
                <a:schemeClr val="dk1"/>
              </a:solidFill>
              <a:effectLst/>
              <a:latin typeface="+mn-ea"/>
              <a:ea typeface="+mn-ea"/>
              <a:cs typeface="+mn-cs"/>
            </a:rPr>
            <a:t>行う見込み。</a:t>
          </a:r>
          <a:endParaRPr lang="ja-JP" altLang="ja-JP" sz="12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景気の動向による法人関係税等の変動及び普通交付税の合併算定替による特例措置の適用期限終了</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短期的には現在の残高を維持してが、中長期的（５年度目途）には減少していく見込み。</a:t>
          </a:r>
          <a:endParaRPr lang="en-US" altLang="ja-JP" sz="1200" b="0" i="0" u="none" strike="noStrike" baseline="0" smtClean="0">
            <a:solidFill>
              <a:schemeClr val="dk1"/>
            </a:solidFill>
            <a:latin typeface="+mn-ea"/>
            <a:ea typeface="+mn-ea"/>
            <a:cs typeface="+mn-cs"/>
          </a:endParaRPr>
        </a:p>
        <a:p>
          <a:endParaRPr lang="en-US" altLang="ja-JP" sz="1400" b="0" i="0" u="none" strike="noStrike" baseline="0" smtClean="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lang="ja-JP" altLang="en-US" sz="1200" b="0" i="0" u="none" strike="noStrike" baseline="0" smtClean="0">
              <a:solidFill>
                <a:schemeClr val="dk1"/>
              </a:solidFill>
              <a:latin typeface="+mn-ea"/>
              <a:ea typeface="+mn-ea"/>
              <a:cs typeface="+mn-cs"/>
            </a:rPr>
            <a:t>決算剰余金を</a:t>
          </a:r>
          <a:r>
            <a:rPr lang="en-US" altLang="ja-JP" sz="1200" b="0" i="0" u="none" strike="noStrike" baseline="0" smtClean="0">
              <a:solidFill>
                <a:schemeClr val="dk1"/>
              </a:solidFill>
              <a:latin typeface="+mn-ea"/>
              <a:ea typeface="+mn-ea"/>
              <a:cs typeface="+mn-cs"/>
            </a:rPr>
            <a:t>13</a:t>
          </a:r>
          <a:r>
            <a:rPr lang="ja-JP" altLang="en-US" sz="1200" b="0" i="0" u="none" strike="noStrike" baseline="0" smtClean="0">
              <a:solidFill>
                <a:schemeClr val="dk1"/>
              </a:solidFill>
              <a:latin typeface="+mn-ea"/>
              <a:ea typeface="+mn-ea"/>
              <a:cs typeface="+mn-cs"/>
            </a:rPr>
            <a:t>万円積立てたことによる増加</a:t>
          </a:r>
          <a:endParaRPr kumimoji="1" lang="en-US" altLang="ja-JP" sz="14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lang="ja-JP" altLang="en-US" sz="1400" b="0" i="0" u="none" strike="noStrike" baseline="0" smtClean="0">
              <a:solidFill>
                <a:schemeClr val="dk1"/>
              </a:solidFill>
              <a:latin typeface="+mn-ea"/>
              <a:ea typeface="+mn-ea"/>
              <a:cs typeface="+mn-cs"/>
            </a:rPr>
            <a:t>地方債の償還計画を踏まえ、</a:t>
          </a:r>
          <a:r>
            <a:rPr lang="ja-JP" altLang="ja-JP" sz="1400" b="0" i="0" baseline="0">
              <a:solidFill>
                <a:schemeClr val="dk1"/>
              </a:solidFill>
              <a:effectLst/>
              <a:latin typeface="+mn-ea"/>
              <a:ea typeface="+mn-ea"/>
              <a:cs typeface="+mn-cs"/>
            </a:rPr>
            <a:t>短期的には現在の残高を維持して</a:t>
          </a:r>
          <a:r>
            <a:rPr lang="ja-JP" altLang="en-US" sz="1400" b="0" i="0" baseline="0">
              <a:solidFill>
                <a:schemeClr val="dk1"/>
              </a:solidFill>
              <a:effectLst/>
              <a:latin typeface="+mn-ea"/>
              <a:ea typeface="+mn-ea"/>
              <a:cs typeface="+mn-cs"/>
            </a:rPr>
            <a:t>いく見込み。</a:t>
          </a:r>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有形固定資産減価償却率は類似団体より低い水準にあるが、それぞれの公共施設等については老朽化が進んでおり、個別施設計画策定に際して各施設の老朽化状況の調査を行い、施設ごとの使用可能年数を見積もっていく必要があ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206240" y="5351145"/>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258945" y="5853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157345" y="587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3537585" y="5936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142452</xdr:rowOff>
    </xdr:from>
    <xdr:to>
      <xdr:col>19</xdr:col>
      <xdr:colOff>187325</xdr:colOff>
      <xdr:row>34</xdr:row>
      <xdr:rowOff>72602</xdr:rowOff>
    </xdr:to>
    <xdr:sp macro="" textlink="">
      <xdr:nvSpPr>
        <xdr:cNvPr id="78" name="楕円 77"/>
        <xdr:cNvSpPr/>
      </xdr:nvSpPr>
      <xdr:spPr>
        <a:xfrm>
          <a:off x="3537585" y="642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100542</xdr:rowOff>
    </xdr:from>
    <xdr:to>
      <xdr:col>15</xdr:col>
      <xdr:colOff>187325</xdr:colOff>
      <xdr:row>35</xdr:row>
      <xdr:rowOff>30692</xdr:rowOff>
    </xdr:to>
    <xdr:sp macro="" textlink="">
      <xdr:nvSpPr>
        <xdr:cNvPr id="79" name="楕円 78"/>
        <xdr:cNvSpPr/>
      </xdr:nvSpPr>
      <xdr:spPr>
        <a:xfrm>
          <a:off x="2867025" y="6554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21802</xdr:rowOff>
    </xdr:from>
    <xdr:to>
      <xdr:col>19</xdr:col>
      <xdr:colOff>136525</xdr:colOff>
      <xdr:row>34</xdr:row>
      <xdr:rowOff>151342</xdr:rowOff>
    </xdr:to>
    <xdr:cxnSp macro="">
      <xdr:nvCxnSpPr>
        <xdr:cNvPr id="80" name="直線コネクタ 79"/>
        <xdr:cNvCxnSpPr/>
      </xdr:nvCxnSpPr>
      <xdr:spPr>
        <a:xfrm flipV="1">
          <a:off x="2917825" y="6475942"/>
          <a:ext cx="6705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1" name="n_1aveValue有形固定資産減価償却率"/>
        <xdr:cNvSpPr txBox="1"/>
      </xdr:nvSpPr>
      <xdr:spPr>
        <a:xfrm>
          <a:off x="339598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2" name="n_2aveValue有形固定資産減価償却率"/>
        <xdr:cNvSpPr txBox="1"/>
      </xdr:nvSpPr>
      <xdr:spPr>
        <a:xfrm>
          <a:off x="273812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63729</xdr:rowOff>
    </xdr:from>
    <xdr:ext cx="405111" cy="259045"/>
    <xdr:sp macro="" textlink="">
      <xdr:nvSpPr>
        <xdr:cNvPr id="83" name="n_1mainValue有形固定資産減価償却率"/>
        <xdr:cNvSpPr txBox="1"/>
      </xdr:nvSpPr>
      <xdr:spPr>
        <a:xfrm>
          <a:off x="3395989" y="65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21819</xdr:rowOff>
    </xdr:from>
    <xdr:ext cx="405111" cy="259045"/>
    <xdr:sp macro="" textlink="">
      <xdr:nvSpPr>
        <xdr:cNvPr id="84" name="n_2mainValue有形固定資産減価償却率"/>
        <xdr:cNvSpPr txBox="1"/>
      </xdr:nvSpPr>
      <xdr:spPr>
        <a:xfrm>
          <a:off x="2738129" y="664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平成１７年度以降、合併後から実施されてきた合特例債事業に係る既発債の発行が終了し、将来負担額は減少傾向にあるものの、類似団体と比較して職員数が多く、人件費が高い水準にあるため、債務償還可能年数も類似団体と比べると長くなってい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3027660" y="5244606"/>
          <a:ext cx="1269" cy="136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3080365" y="50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2963525" y="5244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8" name="債務償還可能年数平均値テキスト"/>
        <xdr:cNvSpPr txBox="1"/>
      </xdr:nvSpPr>
      <xdr:spPr>
        <a:xfrm>
          <a:off x="13080365" y="577745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5" name="楕円 124"/>
        <xdr:cNvSpPr/>
      </xdr:nvSpPr>
      <xdr:spPr>
        <a:xfrm>
          <a:off x="13001625" y="6050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26" name="債務償還可能年数該当値テキスト"/>
        <xdr:cNvSpPr txBox="1"/>
      </xdr:nvSpPr>
      <xdr:spPr>
        <a:xfrm>
          <a:off x="13080365" y="602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086225" y="56578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12496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020820" y="690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12496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02082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12496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31216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5146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xdr:rowOff>
    </xdr:from>
    <xdr:to>
      <xdr:col>20</xdr:col>
      <xdr:colOff>38100</xdr:colOff>
      <xdr:row>40</xdr:row>
      <xdr:rowOff>107950</xdr:rowOff>
    </xdr:to>
    <xdr:sp macro="" textlink="">
      <xdr:nvSpPr>
        <xdr:cNvPr id="70" name="楕円 69"/>
        <xdr:cNvSpPr/>
      </xdr:nvSpPr>
      <xdr:spPr>
        <a:xfrm>
          <a:off x="3312160" y="67119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80645</xdr:rowOff>
    </xdr:from>
    <xdr:to>
      <xdr:col>15</xdr:col>
      <xdr:colOff>101600</xdr:colOff>
      <xdr:row>41</xdr:row>
      <xdr:rowOff>10795</xdr:rowOff>
    </xdr:to>
    <xdr:sp macro="" textlink="">
      <xdr:nvSpPr>
        <xdr:cNvPr id="71" name="楕円 70"/>
        <xdr:cNvSpPr/>
      </xdr:nvSpPr>
      <xdr:spPr>
        <a:xfrm>
          <a:off x="2514600" y="678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57150</xdr:rowOff>
    </xdr:from>
    <xdr:to>
      <xdr:col>19</xdr:col>
      <xdr:colOff>177800</xdr:colOff>
      <xdr:row>40</xdr:row>
      <xdr:rowOff>131445</xdr:rowOff>
    </xdr:to>
    <xdr:cxnSp macro="">
      <xdr:nvCxnSpPr>
        <xdr:cNvPr id="72" name="直線コネクタ 71"/>
        <xdr:cNvCxnSpPr/>
      </xdr:nvCxnSpPr>
      <xdr:spPr>
        <a:xfrm flipV="1">
          <a:off x="2565400" y="6762750"/>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3" name="n_1aveValue【道路】&#10;有形固定資産減価償却率"/>
        <xdr:cNvSpPr txBox="1"/>
      </xdr:nvSpPr>
      <xdr:spPr>
        <a:xfrm>
          <a:off x="317056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4" name="n_2aveValue【道路】&#10;有形固定資産減価償却率"/>
        <xdr:cNvSpPr txBox="1"/>
      </xdr:nvSpPr>
      <xdr:spPr>
        <a:xfrm>
          <a:off x="238570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99077</xdr:rowOff>
    </xdr:from>
    <xdr:ext cx="405111" cy="259045"/>
    <xdr:sp macro="" textlink="">
      <xdr:nvSpPr>
        <xdr:cNvPr id="75" name="n_1mainValue【道路】&#10;有形固定資産減価償却率"/>
        <xdr:cNvSpPr txBox="1"/>
      </xdr:nvSpPr>
      <xdr:spPr>
        <a:xfrm>
          <a:off x="317056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1922</xdr:rowOff>
    </xdr:from>
    <xdr:ext cx="405111" cy="259045"/>
    <xdr:sp macro="" textlink="">
      <xdr:nvSpPr>
        <xdr:cNvPr id="76" name="n_2mainValue【道路】&#10;有形固定資産減価償却率"/>
        <xdr:cNvSpPr txBox="1"/>
      </xdr:nvSpPr>
      <xdr:spPr>
        <a:xfrm>
          <a:off x="238570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9219565" y="5519376"/>
          <a:ext cx="0" cy="1377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9258300" y="69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9154160" y="689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9258300" y="52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9154160" y="551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9258300" y="646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9192260" y="6482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844550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7670800" y="6553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47974</xdr:rowOff>
    </xdr:from>
    <xdr:to>
      <xdr:col>50</xdr:col>
      <xdr:colOff>165100</xdr:colOff>
      <xdr:row>34</xdr:row>
      <xdr:rowOff>149574</xdr:rowOff>
    </xdr:to>
    <xdr:sp macro="" textlink="">
      <xdr:nvSpPr>
        <xdr:cNvPr id="114" name="楕円 113"/>
        <xdr:cNvSpPr/>
      </xdr:nvSpPr>
      <xdr:spPr>
        <a:xfrm>
          <a:off x="8445500" y="5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144558</xdr:rowOff>
    </xdr:from>
    <xdr:to>
      <xdr:col>46</xdr:col>
      <xdr:colOff>38100</xdr:colOff>
      <xdr:row>37</xdr:row>
      <xdr:rowOff>74708</xdr:rowOff>
    </xdr:to>
    <xdr:sp macro="" textlink="">
      <xdr:nvSpPr>
        <xdr:cNvPr id="115" name="楕円 114"/>
        <xdr:cNvSpPr/>
      </xdr:nvSpPr>
      <xdr:spPr>
        <a:xfrm>
          <a:off x="7670800" y="6179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98774</xdr:rowOff>
    </xdr:from>
    <xdr:to>
      <xdr:col>50</xdr:col>
      <xdr:colOff>114300</xdr:colOff>
      <xdr:row>37</xdr:row>
      <xdr:rowOff>23908</xdr:rowOff>
    </xdr:to>
    <xdr:cxnSp macro="">
      <xdr:nvCxnSpPr>
        <xdr:cNvPr id="116" name="直線コネクタ 115"/>
        <xdr:cNvCxnSpPr/>
      </xdr:nvCxnSpPr>
      <xdr:spPr>
        <a:xfrm flipV="1">
          <a:off x="7713980" y="5798534"/>
          <a:ext cx="782320" cy="4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17" name="n_1aveValue【道路】&#10;一人当たり延長"/>
        <xdr:cNvSpPr txBox="1"/>
      </xdr:nvSpPr>
      <xdr:spPr>
        <a:xfrm>
          <a:off x="8239271" y="6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18" name="n_2aveValue【道路】&#10;一人当たり延長"/>
        <xdr:cNvSpPr txBox="1"/>
      </xdr:nvSpPr>
      <xdr:spPr>
        <a:xfrm>
          <a:off x="7477271" y="66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166101</xdr:rowOff>
    </xdr:from>
    <xdr:ext cx="534377" cy="259045"/>
    <xdr:sp macro="" textlink="">
      <xdr:nvSpPr>
        <xdr:cNvPr id="119" name="n_1mainValue【道路】&#10;一人当たり延長"/>
        <xdr:cNvSpPr txBox="1"/>
      </xdr:nvSpPr>
      <xdr:spPr>
        <a:xfrm>
          <a:off x="8239271" y="55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91235</xdr:rowOff>
    </xdr:from>
    <xdr:ext cx="534377" cy="259045"/>
    <xdr:sp macro="" textlink="">
      <xdr:nvSpPr>
        <xdr:cNvPr id="120" name="n_2mainValue【道路】&#10;一人当たり延長"/>
        <xdr:cNvSpPr txBox="1"/>
      </xdr:nvSpPr>
      <xdr:spPr>
        <a:xfrm>
          <a:off x="7477271" y="59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086225" y="926102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124960" y="108046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124960" y="987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03606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312160" y="988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514600" y="990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60" name="楕円 159"/>
        <xdr:cNvSpPr/>
      </xdr:nvSpPr>
      <xdr:spPr>
        <a:xfrm>
          <a:off x="331216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16147</xdr:rowOff>
    </xdr:from>
    <xdr:to>
      <xdr:col>15</xdr:col>
      <xdr:colOff>101600</xdr:colOff>
      <xdr:row>61</xdr:row>
      <xdr:rowOff>117747</xdr:rowOff>
    </xdr:to>
    <xdr:sp macro="" textlink="">
      <xdr:nvSpPr>
        <xdr:cNvPr id="161" name="楕円 160"/>
        <xdr:cNvSpPr/>
      </xdr:nvSpPr>
      <xdr:spPr>
        <a:xfrm>
          <a:off x="251460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66947</xdr:rowOff>
    </xdr:to>
    <xdr:cxnSp macro="">
      <xdr:nvCxnSpPr>
        <xdr:cNvPr id="162" name="直線コネクタ 161"/>
        <xdr:cNvCxnSpPr/>
      </xdr:nvCxnSpPr>
      <xdr:spPr>
        <a:xfrm flipV="1">
          <a:off x="2565400" y="10234205"/>
          <a:ext cx="78994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3" name="n_1aveValue【橋りょう・トンネル】&#10;有形固定資産減価償却率"/>
        <xdr:cNvSpPr txBox="1"/>
      </xdr:nvSpPr>
      <xdr:spPr>
        <a:xfrm>
          <a:off x="317056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385704" y="968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165" name="n_1mainValue【橋りょう・トンネル】&#10;有形固定資産減価償却率"/>
        <xdr:cNvSpPr txBox="1"/>
      </xdr:nvSpPr>
      <xdr:spPr>
        <a:xfrm>
          <a:off x="317056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166" name="n_2mainValue【橋りょう・トンネル】&#10;有形固定資産減価償却率"/>
        <xdr:cNvSpPr txBox="1"/>
      </xdr:nvSpPr>
      <xdr:spPr>
        <a:xfrm>
          <a:off x="238570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9219565" y="9573970"/>
          <a:ext cx="0" cy="12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9258300" y="108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9154160" y="10802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9258300" y="9356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9154160" y="9573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9258300" y="10471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9192260" y="10493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8445500" y="1048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7670800" y="10539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6890</xdr:rowOff>
    </xdr:from>
    <xdr:to>
      <xdr:col>50</xdr:col>
      <xdr:colOff>165100</xdr:colOff>
      <xdr:row>63</xdr:row>
      <xdr:rowOff>108490</xdr:rowOff>
    </xdr:to>
    <xdr:sp macro="" textlink="">
      <xdr:nvSpPr>
        <xdr:cNvPr id="204" name="楕円 203"/>
        <xdr:cNvSpPr/>
      </xdr:nvSpPr>
      <xdr:spPr>
        <a:xfrm>
          <a:off x="8445500" y="105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10111</xdr:rowOff>
    </xdr:from>
    <xdr:to>
      <xdr:col>46</xdr:col>
      <xdr:colOff>38100</xdr:colOff>
      <xdr:row>63</xdr:row>
      <xdr:rowOff>111711</xdr:rowOff>
    </xdr:to>
    <xdr:sp macro="" textlink="">
      <xdr:nvSpPr>
        <xdr:cNvPr id="205" name="楕円 204"/>
        <xdr:cNvSpPr/>
      </xdr:nvSpPr>
      <xdr:spPr>
        <a:xfrm>
          <a:off x="7670800" y="1057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57690</xdr:rowOff>
    </xdr:from>
    <xdr:to>
      <xdr:col>50</xdr:col>
      <xdr:colOff>114300</xdr:colOff>
      <xdr:row>63</xdr:row>
      <xdr:rowOff>60911</xdr:rowOff>
    </xdr:to>
    <xdr:cxnSp macro="">
      <xdr:nvCxnSpPr>
        <xdr:cNvPr id="206" name="直線コネクタ 205"/>
        <xdr:cNvCxnSpPr/>
      </xdr:nvCxnSpPr>
      <xdr:spPr>
        <a:xfrm flipV="1">
          <a:off x="7713980" y="10619010"/>
          <a:ext cx="78232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xdr:cNvSpPr txBox="1"/>
      </xdr:nvSpPr>
      <xdr:spPr>
        <a:xfrm>
          <a:off x="821457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8" name="n_2aveValue【橋りょう・トンネル】&#10;一人当たり有形固定資産（償却資産）額"/>
        <xdr:cNvSpPr txBox="1"/>
      </xdr:nvSpPr>
      <xdr:spPr>
        <a:xfrm>
          <a:off x="744495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99617</xdr:rowOff>
    </xdr:from>
    <xdr:ext cx="599010" cy="259045"/>
    <xdr:sp macro="" textlink="">
      <xdr:nvSpPr>
        <xdr:cNvPr id="209" name="n_1mainValue【橋りょう・トンネル】&#10;一人当たり有形固定資産（償却資産）額"/>
        <xdr:cNvSpPr txBox="1"/>
      </xdr:nvSpPr>
      <xdr:spPr>
        <a:xfrm>
          <a:off x="8214575" y="1066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102838</xdr:rowOff>
    </xdr:from>
    <xdr:ext cx="599010" cy="259045"/>
    <xdr:sp macro="" textlink="">
      <xdr:nvSpPr>
        <xdr:cNvPr id="210" name="n_2mainValue【橋りょう・トンネル】&#10;一人当たり有形固定資産（償却資産）額"/>
        <xdr:cNvSpPr txBox="1"/>
      </xdr:nvSpPr>
      <xdr:spPr>
        <a:xfrm>
          <a:off x="7444955" y="1066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086225" y="130416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12496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02082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124960" y="13616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03606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3121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51460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xdr:rowOff>
    </xdr:from>
    <xdr:to>
      <xdr:col>20</xdr:col>
      <xdr:colOff>38100</xdr:colOff>
      <xdr:row>80</xdr:row>
      <xdr:rowOff>115570</xdr:rowOff>
    </xdr:to>
    <xdr:sp macro="" textlink="">
      <xdr:nvSpPr>
        <xdr:cNvPr id="249" name="楕円 248"/>
        <xdr:cNvSpPr/>
      </xdr:nvSpPr>
      <xdr:spPr>
        <a:xfrm>
          <a:off x="3312160" y="13425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80645</xdr:rowOff>
    </xdr:from>
    <xdr:to>
      <xdr:col>15</xdr:col>
      <xdr:colOff>101600</xdr:colOff>
      <xdr:row>81</xdr:row>
      <xdr:rowOff>10795</xdr:rowOff>
    </xdr:to>
    <xdr:sp macro="" textlink="">
      <xdr:nvSpPr>
        <xdr:cNvPr id="250" name="楕円 249"/>
        <xdr:cNvSpPr/>
      </xdr:nvSpPr>
      <xdr:spPr>
        <a:xfrm>
          <a:off x="2514600" y="1349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131445</xdr:rowOff>
    </xdr:to>
    <xdr:cxnSp macro="">
      <xdr:nvCxnSpPr>
        <xdr:cNvPr id="251" name="直線コネクタ 250"/>
        <xdr:cNvCxnSpPr/>
      </xdr:nvCxnSpPr>
      <xdr:spPr>
        <a:xfrm flipV="1">
          <a:off x="2565400" y="13475970"/>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2" name="n_1aveValue【公営住宅】&#10;有形固定資産減価償却率"/>
        <xdr:cNvSpPr txBox="1"/>
      </xdr:nvSpPr>
      <xdr:spPr>
        <a:xfrm>
          <a:off x="317056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53" name="n_2aveValue【公営住宅】&#10;有形固定資産減価償却率"/>
        <xdr:cNvSpPr txBox="1"/>
      </xdr:nvSpPr>
      <xdr:spPr>
        <a:xfrm>
          <a:off x="238570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132097</xdr:rowOff>
    </xdr:from>
    <xdr:ext cx="405111" cy="259045"/>
    <xdr:sp macro="" textlink="">
      <xdr:nvSpPr>
        <xdr:cNvPr id="254" name="n_1mainValue【公営住宅】&#10;有形固定資産減価償却率"/>
        <xdr:cNvSpPr txBox="1"/>
      </xdr:nvSpPr>
      <xdr:spPr>
        <a:xfrm>
          <a:off x="3170564" y="1320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55" name="n_2mainValue【公営住宅】&#10;有形固定資産減価償却率"/>
        <xdr:cNvSpPr txBox="1"/>
      </xdr:nvSpPr>
      <xdr:spPr>
        <a:xfrm>
          <a:off x="238570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9219565" y="13261467"/>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9258300"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9154160" y="14511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9258300" y="130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9154160" y="1326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9258300" y="14196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919226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8445500" y="1417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7670800" y="14217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157987</xdr:rowOff>
    </xdr:from>
    <xdr:to>
      <xdr:col>50</xdr:col>
      <xdr:colOff>165100</xdr:colOff>
      <xdr:row>81</xdr:row>
      <xdr:rowOff>88137</xdr:rowOff>
    </xdr:to>
    <xdr:sp macro="" textlink="">
      <xdr:nvSpPr>
        <xdr:cNvPr id="293" name="楕円 292"/>
        <xdr:cNvSpPr/>
      </xdr:nvSpPr>
      <xdr:spPr>
        <a:xfrm>
          <a:off x="8445500" y="135691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91312</xdr:rowOff>
    </xdr:from>
    <xdr:to>
      <xdr:col>46</xdr:col>
      <xdr:colOff>38100</xdr:colOff>
      <xdr:row>85</xdr:row>
      <xdr:rowOff>21462</xdr:rowOff>
    </xdr:to>
    <xdr:sp macro="" textlink="">
      <xdr:nvSpPr>
        <xdr:cNvPr id="294" name="楕円 293"/>
        <xdr:cNvSpPr/>
      </xdr:nvSpPr>
      <xdr:spPr>
        <a:xfrm>
          <a:off x="7670800" y="14173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37337</xdr:rowOff>
    </xdr:from>
    <xdr:to>
      <xdr:col>50</xdr:col>
      <xdr:colOff>114300</xdr:colOff>
      <xdr:row>84</xdr:row>
      <xdr:rowOff>142112</xdr:rowOff>
    </xdr:to>
    <xdr:cxnSp macro="">
      <xdr:nvCxnSpPr>
        <xdr:cNvPr id="295" name="直線コネクタ 294"/>
        <xdr:cNvCxnSpPr/>
      </xdr:nvCxnSpPr>
      <xdr:spPr>
        <a:xfrm flipV="1">
          <a:off x="7713980" y="13616177"/>
          <a:ext cx="782320" cy="60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6" name="n_1aveValue【公営住宅】&#10;一人当たり面積"/>
        <xdr:cNvSpPr txBox="1"/>
      </xdr:nvSpPr>
      <xdr:spPr>
        <a:xfrm>
          <a:off x="8271587" y="142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97" name="n_2aveValue【公営住宅】&#10;一人当たり面積"/>
        <xdr:cNvSpPr txBox="1"/>
      </xdr:nvSpPr>
      <xdr:spPr>
        <a:xfrm>
          <a:off x="7509587" y="143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104664</xdr:rowOff>
    </xdr:from>
    <xdr:ext cx="469744" cy="259045"/>
    <xdr:sp macro="" textlink="">
      <xdr:nvSpPr>
        <xdr:cNvPr id="298" name="n_1mainValue【公営住宅】&#10;一人当たり面積"/>
        <xdr:cNvSpPr txBox="1"/>
      </xdr:nvSpPr>
      <xdr:spPr>
        <a:xfrm>
          <a:off x="8271587" y="133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37989</xdr:rowOff>
    </xdr:from>
    <xdr:ext cx="469744" cy="259045"/>
    <xdr:sp macro="" textlink="">
      <xdr:nvSpPr>
        <xdr:cNvPr id="299" name="n_2mainValue【公営住宅】&#10;一人当たり面積"/>
        <xdr:cNvSpPr txBox="1"/>
      </xdr:nvSpPr>
      <xdr:spPr>
        <a:xfrm>
          <a:off x="7509587" y="139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4375764" y="561403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44145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4287500" y="6840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4414500" y="621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4325600" y="62376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357884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28041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63500</xdr:rowOff>
    </xdr:from>
    <xdr:to>
      <xdr:col>81</xdr:col>
      <xdr:colOff>101600</xdr:colOff>
      <xdr:row>41</xdr:row>
      <xdr:rowOff>165100</xdr:rowOff>
    </xdr:to>
    <xdr:sp macro="" textlink="">
      <xdr:nvSpPr>
        <xdr:cNvPr id="350" name="楕円 349"/>
        <xdr:cNvSpPr/>
      </xdr:nvSpPr>
      <xdr:spPr>
        <a:xfrm>
          <a:off x="1357884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635</xdr:rowOff>
    </xdr:from>
    <xdr:to>
      <xdr:col>76</xdr:col>
      <xdr:colOff>165100</xdr:colOff>
      <xdr:row>42</xdr:row>
      <xdr:rowOff>102235</xdr:rowOff>
    </xdr:to>
    <xdr:sp macro="" textlink="">
      <xdr:nvSpPr>
        <xdr:cNvPr id="351" name="楕円 350"/>
        <xdr:cNvSpPr/>
      </xdr:nvSpPr>
      <xdr:spPr>
        <a:xfrm>
          <a:off x="1280414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114300</xdr:rowOff>
    </xdr:from>
    <xdr:to>
      <xdr:col>81</xdr:col>
      <xdr:colOff>50800</xdr:colOff>
      <xdr:row>42</xdr:row>
      <xdr:rowOff>51435</xdr:rowOff>
    </xdr:to>
    <xdr:cxnSp macro="">
      <xdr:nvCxnSpPr>
        <xdr:cNvPr id="352" name="直線コネクタ 351"/>
        <xdr:cNvCxnSpPr/>
      </xdr:nvCxnSpPr>
      <xdr:spPr>
        <a:xfrm flipV="1">
          <a:off x="12854940" y="6987540"/>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53" name="n_1aveValue【認定こども園・幼稚園・保育所】&#10;有形固定資産減価償却率"/>
        <xdr:cNvSpPr txBox="1"/>
      </xdr:nvSpPr>
      <xdr:spPr>
        <a:xfrm>
          <a:off x="134372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4" name="n_2aveValue【認定こども園・幼稚園・保育所】&#10;有形固定資産減価償却率"/>
        <xdr:cNvSpPr txBox="1"/>
      </xdr:nvSpPr>
      <xdr:spPr>
        <a:xfrm>
          <a:off x="126752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156227</xdr:rowOff>
    </xdr:from>
    <xdr:ext cx="405111" cy="259045"/>
    <xdr:sp macro="" textlink="">
      <xdr:nvSpPr>
        <xdr:cNvPr id="355" name="n_1mainValue【認定こども園・幼稚園・保育所】&#10;有形固定資産減価償却率"/>
        <xdr:cNvSpPr txBox="1"/>
      </xdr:nvSpPr>
      <xdr:spPr>
        <a:xfrm>
          <a:off x="134372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93362</xdr:rowOff>
    </xdr:from>
    <xdr:ext cx="405111" cy="259045"/>
    <xdr:sp macro="" textlink="">
      <xdr:nvSpPr>
        <xdr:cNvPr id="356" name="n_2mainValue【認定こども園・幼稚園・保育所】&#10;有形固定資産減価償却率"/>
        <xdr:cNvSpPr txBox="1"/>
      </xdr:nvSpPr>
      <xdr:spPr>
        <a:xfrm>
          <a:off x="12675244"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19509104" y="5622036"/>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xdr:cNvSpPr txBox="1"/>
      </xdr:nvSpPr>
      <xdr:spPr>
        <a:xfrm>
          <a:off x="19547840" y="6350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194589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18735040" y="625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179374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xdr:rowOff>
    </xdr:from>
    <xdr:to>
      <xdr:col>112</xdr:col>
      <xdr:colOff>38100</xdr:colOff>
      <xdr:row>36</xdr:row>
      <xdr:rowOff>117856</xdr:rowOff>
    </xdr:to>
    <xdr:sp macro="" textlink="">
      <xdr:nvSpPr>
        <xdr:cNvPr id="392" name="楕円 391"/>
        <xdr:cNvSpPr/>
      </xdr:nvSpPr>
      <xdr:spPr>
        <a:xfrm>
          <a:off x="18735040" y="6051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32258</xdr:rowOff>
    </xdr:from>
    <xdr:to>
      <xdr:col>107</xdr:col>
      <xdr:colOff>101600</xdr:colOff>
      <xdr:row>36</xdr:row>
      <xdr:rowOff>133858</xdr:rowOff>
    </xdr:to>
    <xdr:sp macro="" textlink="">
      <xdr:nvSpPr>
        <xdr:cNvPr id="393" name="楕円 392"/>
        <xdr:cNvSpPr/>
      </xdr:nvSpPr>
      <xdr:spPr>
        <a:xfrm>
          <a:off x="1793748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67056</xdr:rowOff>
    </xdr:from>
    <xdr:to>
      <xdr:col>111</xdr:col>
      <xdr:colOff>177800</xdr:colOff>
      <xdr:row>36</xdr:row>
      <xdr:rowOff>83058</xdr:rowOff>
    </xdr:to>
    <xdr:cxnSp macro="">
      <xdr:nvCxnSpPr>
        <xdr:cNvPr id="394" name="直線コネクタ 393"/>
        <xdr:cNvCxnSpPr/>
      </xdr:nvCxnSpPr>
      <xdr:spPr>
        <a:xfrm flipV="1">
          <a:off x="17988280" y="6102096"/>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395" name="n_1aveValue【認定こども園・幼稚園・保育所】&#10;一人当たり面積"/>
        <xdr:cNvSpPr txBox="1"/>
      </xdr:nvSpPr>
      <xdr:spPr>
        <a:xfrm>
          <a:off x="1856112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396" name="n_2aveValue【認定こども園・幼稚園・保育所】&#10;一人当たり面積"/>
        <xdr:cNvSpPr txBox="1"/>
      </xdr:nvSpPr>
      <xdr:spPr>
        <a:xfrm>
          <a:off x="17776267" y="65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134383</xdr:rowOff>
    </xdr:from>
    <xdr:ext cx="469744" cy="259045"/>
    <xdr:sp macro="" textlink="">
      <xdr:nvSpPr>
        <xdr:cNvPr id="397" name="n_1mainValue【認定こども園・幼稚園・保育所】&#10;一人当たり面積"/>
        <xdr:cNvSpPr txBox="1"/>
      </xdr:nvSpPr>
      <xdr:spPr>
        <a:xfrm>
          <a:off x="18561127" y="583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150385</xdr:rowOff>
    </xdr:from>
    <xdr:ext cx="469744" cy="259045"/>
    <xdr:sp macro="" textlink="">
      <xdr:nvSpPr>
        <xdr:cNvPr id="398" name="n_2mainValue【認定こども園・幼稚園・保育所】&#10;一人当たり面積"/>
        <xdr:cNvSpPr txBox="1"/>
      </xdr:nvSpPr>
      <xdr:spPr>
        <a:xfrm>
          <a:off x="17776267"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4375764" y="9477647"/>
          <a:ext cx="0" cy="1267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4414500" y="107491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4287500" y="10745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4414500" y="925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4287500" y="9477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9" name="【学校施設】&#10;有形固定資産減価償却率平均値テキスト"/>
        <xdr:cNvSpPr txBox="1"/>
      </xdr:nvSpPr>
      <xdr:spPr>
        <a:xfrm>
          <a:off x="14414500" y="9922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4325600" y="9944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357884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2804140" y="992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438" name="楕円 437"/>
        <xdr:cNvSpPr/>
      </xdr:nvSpPr>
      <xdr:spPr>
        <a:xfrm>
          <a:off x="1357884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114119</xdr:rowOff>
    </xdr:from>
    <xdr:to>
      <xdr:col>76</xdr:col>
      <xdr:colOff>165100</xdr:colOff>
      <xdr:row>61</xdr:row>
      <xdr:rowOff>44269</xdr:rowOff>
    </xdr:to>
    <xdr:sp macro="" textlink="">
      <xdr:nvSpPr>
        <xdr:cNvPr id="439" name="楕円 438"/>
        <xdr:cNvSpPr/>
      </xdr:nvSpPr>
      <xdr:spPr>
        <a:xfrm>
          <a:off x="12804140" y="10172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164919</xdr:rowOff>
    </xdr:to>
    <xdr:cxnSp macro="">
      <xdr:nvCxnSpPr>
        <xdr:cNvPr id="440" name="直線コネクタ 439"/>
        <xdr:cNvCxnSpPr/>
      </xdr:nvCxnSpPr>
      <xdr:spPr>
        <a:xfrm flipV="1">
          <a:off x="12854940" y="10151473"/>
          <a:ext cx="7747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1" name="n_1aveValue【学校施設】&#10;有形固定資産減価償却率"/>
        <xdr:cNvSpPr txBox="1"/>
      </xdr:nvSpPr>
      <xdr:spPr>
        <a:xfrm>
          <a:off x="13437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2" name="n_2aveValue【学校施設】&#10;有形固定資産減価償却率"/>
        <xdr:cNvSpPr txBox="1"/>
      </xdr:nvSpPr>
      <xdr:spPr>
        <a:xfrm>
          <a:off x="126752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135000</xdr:rowOff>
    </xdr:from>
    <xdr:ext cx="405111" cy="259045"/>
    <xdr:sp macro="" textlink="">
      <xdr:nvSpPr>
        <xdr:cNvPr id="443" name="n_1mainValue【学校施設】&#10;有形固定資産減価償却率"/>
        <xdr:cNvSpPr txBox="1"/>
      </xdr:nvSpPr>
      <xdr:spPr>
        <a:xfrm>
          <a:off x="134372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35396</xdr:rowOff>
    </xdr:from>
    <xdr:ext cx="405111" cy="259045"/>
    <xdr:sp macro="" textlink="">
      <xdr:nvSpPr>
        <xdr:cNvPr id="444" name="n_2mainValue【学校施設】&#10;有形固定資産減価償却率"/>
        <xdr:cNvSpPr txBox="1"/>
      </xdr:nvSpPr>
      <xdr:spPr>
        <a:xfrm>
          <a:off x="1267524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19509104" y="9618574"/>
          <a:ext cx="0" cy="944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19547840" y="1056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19443700" y="10563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19547840" y="93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19443700" y="961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72" name="【学校施設】&#10;一人当たり面積平均値テキスト"/>
        <xdr:cNvSpPr txBox="1"/>
      </xdr:nvSpPr>
      <xdr:spPr>
        <a:xfrm>
          <a:off x="19547840" y="10198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19458940" y="1022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18735040" y="10150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17937480" y="10225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100533</xdr:rowOff>
    </xdr:from>
    <xdr:to>
      <xdr:col>112</xdr:col>
      <xdr:colOff>38100</xdr:colOff>
      <xdr:row>60</xdr:row>
      <xdr:rowOff>30683</xdr:rowOff>
    </xdr:to>
    <xdr:sp macro="" textlink="">
      <xdr:nvSpPr>
        <xdr:cNvPr id="481" name="楕円 480"/>
        <xdr:cNvSpPr/>
      </xdr:nvSpPr>
      <xdr:spPr>
        <a:xfrm>
          <a:off x="18735040" y="9991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120193</xdr:rowOff>
    </xdr:from>
    <xdr:to>
      <xdr:col>107</xdr:col>
      <xdr:colOff>101600</xdr:colOff>
      <xdr:row>60</xdr:row>
      <xdr:rowOff>50343</xdr:rowOff>
    </xdr:to>
    <xdr:sp macro="" textlink="">
      <xdr:nvSpPr>
        <xdr:cNvPr id="482" name="楕円 481"/>
        <xdr:cNvSpPr/>
      </xdr:nvSpPr>
      <xdr:spPr>
        <a:xfrm>
          <a:off x="17937480" y="10010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151333</xdr:rowOff>
    </xdr:from>
    <xdr:to>
      <xdr:col>111</xdr:col>
      <xdr:colOff>177800</xdr:colOff>
      <xdr:row>59</xdr:row>
      <xdr:rowOff>170993</xdr:rowOff>
    </xdr:to>
    <xdr:cxnSp macro="">
      <xdr:nvCxnSpPr>
        <xdr:cNvPr id="483" name="直線コネクタ 482"/>
        <xdr:cNvCxnSpPr/>
      </xdr:nvCxnSpPr>
      <xdr:spPr>
        <a:xfrm flipV="1">
          <a:off x="17988280" y="10042093"/>
          <a:ext cx="78994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484" name="n_1aveValue【学校施設】&#10;一人当たり面積"/>
        <xdr:cNvSpPr txBox="1"/>
      </xdr:nvSpPr>
      <xdr:spPr>
        <a:xfrm>
          <a:off x="18561127" y="102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485" name="n_2aveValue【学校施設】&#10;一人当たり面積"/>
        <xdr:cNvSpPr txBox="1"/>
      </xdr:nvSpPr>
      <xdr:spPr>
        <a:xfrm>
          <a:off x="17776267" y="103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47210</xdr:rowOff>
    </xdr:from>
    <xdr:ext cx="469744" cy="259045"/>
    <xdr:sp macro="" textlink="">
      <xdr:nvSpPr>
        <xdr:cNvPr id="486" name="n_1mainValue【学校施設】&#10;一人当たり面積"/>
        <xdr:cNvSpPr txBox="1"/>
      </xdr:nvSpPr>
      <xdr:spPr>
        <a:xfrm>
          <a:off x="18561127" y="97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66870</xdr:rowOff>
    </xdr:from>
    <xdr:ext cx="469744" cy="259045"/>
    <xdr:sp macro="" textlink="">
      <xdr:nvSpPr>
        <xdr:cNvPr id="487" name="n_2mainValue【学校施設】&#10;一人当たり面積"/>
        <xdr:cNvSpPr txBox="1"/>
      </xdr:nvSpPr>
      <xdr:spPr>
        <a:xfrm>
          <a:off x="17776267" y="978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12" name="直線コネクタ 511"/>
        <xdr:cNvCxnSpPr/>
      </xdr:nvCxnSpPr>
      <xdr:spPr>
        <a:xfrm flipV="1">
          <a:off x="14375764" y="1304163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13" name="【児童館】&#10;有形固定資産減価償却率最小値テキスト"/>
        <xdr:cNvSpPr txBox="1"/>
      </xdr:nvSpPr>
      <xdr:spPr>
        <a:xfrm>
          <a:off x="14414500"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14" name="直線コネクタ 513"/>
        <xdr:cNvCxnSpPr/>
      </xdr:nvCxnSpPr>
      <xdr:spPr>
        <a:xfrm>
          <a:off x="14287500" y="1455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17" name="【児童館】&#10;有形固定資産減価償却率平均値テキスト"/>
        <xdr:cNvSpPr txBox="1"/>
      </xdr:nvSpPr>
      <xdr:spPr>
        <a:xfrm>
          <a:off x="1441450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18" name="フローチャート: 判断 517"/>
        <xdr:cNvSpPr/>
      </xdr:nvSpPr>
      <xdr:spPr>
        <a:xfrm>
          <a:off x="14325600" y="135661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19" name="フローチャート: 判断 518"/>
        <xdr:cNvSpPr/>
      </xdr:nvSpPr>
      <xdr:spPr>
        <a:xfrm>
          <a:off x="1357884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20" name="フローチャート: 判断 519"/>
        <xdr:cNvSpPr/>
      </xdr:nvSpPr>
      <xdr:spPr>
        <a:xfrm>
          <a:off x="1280414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88264</xdr:rowOff>
    </xdr:from>
    <xdr:to>
      <xdr:col>81</xdr:col>
      <xdr:colOff>101600</xdr:colOff>
      <xdr:row>78</xdr:row>
      <xdr:rowOff>18414</xdr:rowOff>
    </xdr:to>
    <xdr:sp macro="" textlink="">
      <xdr:nvSpPr>
        <xdr:cNvPr id="526" name="楕円 525"/>
        <xdr:cNvSpPr/>
      </xdr:nvSpPr>
      <xdr:spPr>
        <a:xfrm>
          <a:off x="13578840" y="12996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50164</xdr:rowOff>
    </xdr:from>
    <xdr:to>
      <xdr:col>76</xdr:col>
      <xdr:colOff>165100</xdr:colOff>
      <xdr:row>81</xdr:row>
      <xdr:rowOff>151764</xdr:rowOff>
    </xdr:to>
    <xdr:sp macro="" textlink="">
      <xdr:nvSpPr>
        <xdr:cNvPr id="527" name="楕円 526"/>
        <xdr:cNvSpPr/>
      </xdr:nvSpPr>
      <xdr:spPr>
        <a:xfrm>
          <a:off x="12804140" y="136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139064</xdr:rowOff>
    </xdr:from>
    <xdr:to>
      <xdr:col>81</xdr:col>
      <xdr:colOff>50800</xdr:colOff>
      <xdr:row>81</xdr:row>
      <xdr:rowOff>100964</xdr:rowOff>
    </xdr:to>
    <xdr:cxnSp macro="">
      <xdr:nvCxnSpPr>
        <xdr:cNvPr id="528" name="直線コネクタ 527"/>
        <xdr:cNvCxnSpPr/>
      </xdr:nvCxnSpPr>
      <xdr:spPr>
        <a:xfrm flipV="1">
          <a:off x="12854940" y="13047344"/>
          <a:ext cx="7747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29" name="n_1aveValue【児童館】&#10;有形固定資産減価償却率"/>
        <xdr:cNvSpPr txBox="1"/>
      </xdr:nvSpPr>
      <xdr:spPr>
        <a:xfrm>
          <a:off x="13437244"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30" name="n_2aveValue【児童館】&#10;有形固定資産減価償却率"/>
        <xdr:cNvSpPr txBox="1"/>
      </xdr:nvSpPr>
      <xdr:spPr>
        <a:xfrm>
          <a:off x="126752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34941</xdr:rowOff>
    </xdr:from>
    <xdr:ext cx="405111" cy="259045"/>
    <xdr:sp macro="" textlink="">
      <xdr:nvSpPr>
        <xdr:cNvPr id="531" name="n_1mainValue【児童館】&#10;有形固定資産減価償却率"/>
        <xdr:cNvSpPr txBox="1"/>
      </xdr:nvSpPr>
      <xdr:spPr>
        <a:xfrm>
          <a:off x="13437244" y="1277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168291</xdr:rowOff>
    </xdr:from>
    <xdr:ext cx="405111" cy="259045"/>
    <xdr:sp macro="" textlink="">
      <xdr:nvSpPr>
        <xdr:cNvPr id="532" name="n_2mainValue【児童館】&#10;有形固定資産減価償却率"/>
        <xdr:cNvSpPr txBox="1"/>
      </xdr:nvSpPr>
      <xdr:spPr>
        <a:xfrm>
          <a:off x="12675244" y="134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56" name="直線コネクタ 555"/>
        <xdr:cNvCxnSpPr/>
      </xdr:nvCxnSpPr>
      <xdr:spPr>
        <a:xfrm flipV="1">
          <a:off x="19509104" y="13277849"/>
          <a:ext cx="0" cy="116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57" name="【児童館】&#10;一人当たり面積最小値テキスト"/>
        <xdr:cNvSpPr txBox="1"/>
      </xdr:nvSpPr>
      <xdr:spPr>
        <a:xfrm>
          <a:off x="1954784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58" name="直線コネクタ 557"/>
        <xdr:cNvCxnSpPr/>
      </xdr:nvCxnSpPr>
      <xdr:spPr>
        <a:xfrm>
          <a:off x="1944370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59" name="【児童館】&#10;一人当たり面積最大値テキスト"/>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0" name="直線コネクタ 559"/>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61" name="【児童館】&#10;一人当たり面積平均値テキスト"/>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62" name="フローチャート: 判断 561"/>
        <xdr:cNvSpPr/>
      </xdr:nvSpPr>
      <xdr:spPr>
        <a:xfrm>
          <a:off x="1945894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63" name="フローチャート: 判断 562"/>
        <xdr:cNvSpPr/>
      </xdr:nvSpPr>
      <xdr:spPr>
        <a:xfrm>
          <a:off x="1873504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64" name="フローチャート: 判断 563"/>
        <xdr:cNvSpPr/>
      </xdr:nvSpPr>
      <xdr:spPr>
        <a:xfrm>
          <a:off x="1793748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151130</xdr:rowOff>
    </xdr:from>
    <xdr:to>
      <xdr:col>112</xdr:col>
      <xdr:colOff>38100</xdr:colOff>
      <xdr:row>85</xdr:row>
      <xdr:rowOff>81280</xdr:rowOff>
    </xdr:to>
    <xdr:sp macro="" textlink="">
      <xdr:nvSpPr>
        <xdr:cNvPr id="570" name="楕円 569"/>
        <xdr:cNvSpPr/>
      </xdr:nvSpPr>
      <xdr:spPr>
        <a:xfrm>
          <a:off x="18735040" y="14232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571" name="楕円 570"/>
        <xdr:cNvSpPr/>
      </xdr:nvSpPr>
      <xdr:spPr>
        <a:xfrm>
          <a:off x="17937480" y="1407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85</xdr:row>
      <xdr:rowOff>30480</xdr:rowOff>
    </xdr:to>
    <xdr:cxnSp macro="">
      <xdr:nvCxnSpPr>
        <xdr:cNvPr id="572" name="直線コネクタ 571"/>
        <xdr:cNvCxnSpPr/>
      </xdr:nvCxnSpPr>
      <xdr:spPr>
        <a:xfrm>
          <a:off x="17988280" y="14123671"/>
          <a:ext cx="78994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573" name="n_1aveValue【児童館】&#10;一人当たり面積"/>
        <xdr:cNvSpPr txBox="1"/>
      </xdr:nvSpPr>
      <xdr:spPr>
        <a:xfrm>
          <a:off x="18561127" y="139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574" name="n_2aveValue【児童館】&#10;一人当たり面積"/>
        <xdr:cNvSpPr txBox="1"/>
      </xdr:nvSpPr>
      <xdr:spPr>
        <a:xfrm>
          <a:off x="1777626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72407</xdr:rowOff>
    </xdr:from>
    <xdr:ext cx="469744" cy="259045"/>
    <xdr:sp macro="" textlink="">
      <xdr:nvSpPr>
        <xdr:cNvPr id="575" name="n_1mainValue【児童館】&#10;一人当たり面積"/>
        <xdr:cNvSpPr txBox="1"/>
      </xdr:nvSpPr>
      <xdr:spPr>
        <a:xfrm>
          <a:off x="185611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576" name="n_2mainValue【児童館】&#10;一人当たり面積"/>
        <xdr:cNvSpPr txBox="1"/>
      </xdr:nvSpPr>
      <xdr:spPr>
        <a:xfrm>
          <a:off x="17776267" y="138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01" name="直線コネクタ 600"/>
        <xdr:cNvCxnSpPr/>
      </xdr:nvCxnSpPr>
      <xdr:spPr>
        <a:xfrm flipV="1">
          <a:off x="14375764" y="1676400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02" name="【公民館】&#10;有形固定資産減価償却率最小値テキスト"/>
        <xdr:cNvSpPr txBox="1"/>
      </xdr:nvSpPr>
      <xdr:spPr>
        <a:xfrm>
          <a:off x="14414500" y="1805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03" name="直線コネクタ 602"/>
        <xdr:cNvCxnSpPr/>
      </xdr:nvCxnSpPr>
      <xdr:spPr>
        <a:xfrm>
          <a:off x="14287500" y="18055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4" name="【公民館】&#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5" name="直線コネクタ 604"/>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06" name="【公民館】&#10;有形固定資産減価償却率平均値テキスト"/>
        <xdr:cNvSpPr txBox="1"/>
      </xdr:nvSpPr>
      <xdr:spPr>
        <a:xfrm>
          <a:off x="1441450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07" name="フローチャート: 判断 606"/>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08" name="フローチャート: 判断 607"/>
        <xdr:cNvSpPr/>
      </xdr:nvSpPr>
      <xdr:spPr>
        <a:xfrm>
          <a:off x="1357884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09" name="フローチャート: 判断 608"/>
        <xdr:cNvSpPr/>
      </xdr:nvSpPr>
      <xdr:spPr>
        <a:xfrm>
          <a:off x="12804140" y="17412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615" name="楕円 614"/>
        <xdr:cNvSpPr/>
      </xdr:nvSpPr>
      <xdr:spPr>
        <a:xfrm>
          <a:off x="13578840" y="17519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616" name="楕円 615"/>
        <xdr:cNvSpPr/>
      </xdr:nvSpPr>
      <xdr:spPr>
        <a:xfrm>
          <a:off x="1280414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105</xdr:row>
      <xdr:rowOff>47625</xdr:rowOff>
    </xdr:to>
    <xdr:cxnSp macro="">
      <xdr:nvCxnSpPr>
        <xdr:cNvPr id="617" name="直線コネクタ 616"/>
        <xdr:cNvCxnSpPr/>
      </xdr:nvCxnSpPr>
      <xdr:spPr>
        <a:xfrm flipV="1">
          <a:off x="12854940" y="17569815"/>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18" name="n_1aveValue【公民館】&#10;有形固定資産減価償却率"/>
        <xdr:cNvSpPr txBox="1"/>
      </xdr:nvSpPr>
      <xdr:spPr>
        <a:xfrm>
          <a:off x="13437244" y="171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19" name="n_2aveValue【公民館】&#10;有形固定資産減価償却率"/>
        <xdr:cNvSpPr txBox="1"/>
      </xdr:nvSpPr>
      <xdr:spPr>
        <a:xfrm>
          <a:off x="12675244" y="171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620" name="n_1mainValue【公民館】&#10;有形固定資産減価償却率"/>
        <xdr:cNvSpPr txBox="1"/>
      </xdr:nvSpPr>
      <xdr:spPr>
        <a:xfrm>
          <a:off x="134372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89552</xdr:rowOff>
    </xdr:from>
    <xdr:ext cx="405111" cy="259045"/>
    <xdr:sp macro="" textlink="">
      <xdr:nvSpPr>
        <xdr:cNvPr id="621" name="n_2mainValue【公民館】&#10;有形固定資産減価償却率"/>
        <xdr:cNvSpPr txBox="1"/>
      </xdr:nvSpPr>
      <xdr:spPr>
        <a:xfrm>
          <a:off x="12675244" y="1769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47" name="直線コネクタ 646"/>
        <xdr:cNvCxnSpPr/>
      </xdr:nvCxnSpPr>
      <xdr:spPr>
        <a:xfrm flipV="1">
          <a:off x="19509104" y="1690388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48" name="【公民館】&#10;一人当たり面積最小値テキスト"/>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49" name="直線コネクタ 648"/>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50" name="【公民館】&#10;一人当たり面積最大値テキスト"/>
        <xdr:cNvSpPr txBox="1"/>
      </xdr:nvSpPr>
      <xdr:spPr>
        <a:xfrm>
          <a:off x="19547840" y="1668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51" name="直線コネクタ 650"/>
        <xdr:cNvCxnSpPr/>
      </xdr:nvCxnSpPr>
      <xdr:spPr>
        <a:xfrm>
          <a:off x="1944370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52" name="【公民館】&#10;一人当たり面積平均値テキスト"/>
        <xdr:cNvSpPr txBox="1"/>
      </xdr:nvSpPr>
      <xdr:spPr>
        <a:xfrm>
          <a:off x="19547840" y="17764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53" name="フローチャート: 判断 652"/>
        <xdr:cNvSpPr/>
      </xdr:nvSpPr>
      <xdr:spPr>
        <a:xfrm>
          <a:off x="19458940" y="1778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54" name="フローチャート: 判断 653"/>
        <xdr:cNvSpPr/>
      </xdr:nvSpPr>
      <xdr:spPr>
        <a:xfrm>
          <a:off x="18735040" y="17785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55" name="フローチャート: 判断 654"/>
        <xdr:cNvSpPr/>
      </xdr:nvSpPr>
      <xdr:spPr>
        <a:xfrm>
          <a:off x="1793748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661" name="楕円 660"/>
        <xdr:cNvSpPr/>
      </xdr:nvSpPr>
      <xdr:spPr>
        <a:xfrm>
          <a:off x="18735040" y="17934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62" name="楕円 661"/>
        <xdr:cNvSpPr/>
      </xdr:nvSpPr>
      <xdr:spPr>
        <a:xfrm>
          <a:off x="17937480" y="178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120287</xdr:rowOff>
    </xdr:from>
    <xdr:to>
      <xdr:col>111</xdr:col>
      <xdr:colOff>177800</xdr:colOff>
      <xdr:row>107</xdr:row>
      <xdr:rowOff>43543</xdr:rowOff>
    </xdr:to>
    <xdr:cxnSp macro="">
      <xdr:nvCxnSpPr>
        <xdr:cNvPr id="663" name="直線コネクタ 662"/>
        <xdr:cNvCxnSpPr/>
      </xdr:nvCxnSpPr>
      <xdr:spPr>
        <a:xfrm>
          <a:off x="17988280" y="17890127"/>
          <a:ext cx="78994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64" name="n_1aveValue【公民館】&#10;一人当たり面積"/>
        <xdr:cNvSpPr txBox="1"/>
      </xdr:nvSpPr>
      <xdr:spPr>
        <a:xfrm>
          <a:off x="1856112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65" name="n_2aveValue【公民館】&#10;一人当たり面積"/>
        <xdr:cNvSpPr txBox="1"/>
      </xdr:nvSpPr>
      <xdr:spPr>
        <a:xfrm>
          <a:off x="177762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666" name="n_1mainValue【公民館】&#10;一人当たり面積"/>
        <xdr:cNvSpPr txBox="1"/>
      </xdr:nvSpPr>
      <xdr:spPr>
        <a:xfrm>
          <a:off x="18561127" y="180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667" name="n_2mainValue【公民館】&#10;一人当たり面積"/>
        <xdr:cNvSpPr txBox="1"/>
      </xdr:nvSpPr>
      <xdr:spPr>
        <a:xfrm>
          <a:off x="17776267" y="1793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全体では類似団体と比較して有形固定資産減価償却率は低くなっているものの、年々と加速する少子高齢化の影響もあり人口減少がすすみ、一人当たりの面積からすると、学校施設、公営住宅が高くなっている。</a:t>
          </a:r>
          <a:endParaRPr lang="ja-JP" altLang="ja-JP">
            <a:effectLst/>
          </a:endParaRPr>
        </a:p>
        <a:p>
          <a:r>
            <a:rPr lang="ja-JP" altLang="ja-JP" sz="1100" b="0" i="0" baseline="0">
              <a:solidFill>
                <a:schemeClr val="dk1"/>
              </a:solidFill>
              <a:effectLst/>
              <a:latin typeface="+mn-lt"/>
              <a:ea typeface="+mn-ea"/>
              <a:cs typeface="+mn-cs"/>
            </a:rPr>
            <a:t>保育園については、合併後に行った施設の統廃合により、有形固定資産減価償却率が低くなっているが、一人当たり面積については若干ではあるが増加している。</a:t>
          </a:r>
          <a:endParaRPr lang="ja-JP" altLang="ja-JP">
            <a:effectLst/>
          </a:endParaRPr>
        </a:p>
        <a:p>
          <a:r>
            <a:rPr lang="ja-JP" altLang="ja-JP" sz="1100" b="0" i="0" baseline="0">
              <a:solidFill>
                <a:schemeClr val="dk1"/>
              </a:solidFill>
              <a:effectLst/>
              <a:latin typeface="+mn-lt"/>
              <a:ea typeface="+mn-ea"/>
              <a:cs typeface="+mn-cs"/>
            </a:rPr>
            <a:t>なお、児童館については、新たに施設を追加したため、有形固定資産減価償却率が高くなっている。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086225" y="5534842"/>
          <a:ext cx="0" cy="150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124960" y="7043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020820" y="7039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124960" y="63790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03606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312160" y="65247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17056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5146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38570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3" name="楕円 72"/>
        <xdr:cNvSpPr/>
      </xdr:nvSpPr>
      <xdr:spPr>
        <a:xfrm>
          <a:off x="3312160" y="65083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74" name="楕円 73"/>
        <xdr:cNvSpPr/>
      </xdr:nvSpPr>
      <xdr:spPr>
        <a:xfrm>
          <a:off x="25146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87630</xdr:rowOff>
    </xdr:to>
    <xdr:cxnSp macro="">
      <xdr:nvCxnSpPr>
        <xdr:cNvPr id="75" name="直線コネクタ 74"/>
        <xdr:cNvCxnSpPr/>
      </xdr:nvCxnSpPr>
      <xdr:spPr>
        <a:xfrm flipV="1">
          <a:off x="2565400" y="6555377"/>
          <a:ext cx="78994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84744</xdr:rowOff>
    </xdr:from>
    <xdr:ext cx="405111" cy="259045"/>
    <xdr:sp macro="" textlink="">
      <xdr:nvSpPr>
        <xdr:cNvPr id="76" name="n_1mainValue【図書館】&#10;有形固定資産減価償却率"/>
        <xdr:cNvSpPr txBox="1"/>
      </xdr:nvSpPr>
      <xdr:spPr>
        <a:xfrm>
          <a:off x="3170564"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77" name="n_2mainValue【図書館】&#10;有形固定資産減価償却率"/>
        <xdr:cNvSpPr txBox="1"/>
      </xdr:nvSpPr>
      <xdr:spPr>
        <a:xfrm>
          <a:off x="238570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9219565" y="550164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92583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915416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9258300" y="52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9154160" y="550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6" name="【図書館】&#10;一人当たり面積平均値テキスト"/>
        <xdr:cNvSpPr txBox="1"/>
      </xdr:nvSpPr>
      <xdr:spPr>
        <a:xfrm>
          <a:off x="9258300" y="656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8445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156227</xdr:rowOff>
    </xdr:from>
    <xdr:ext cx="469744" cy="259045"/>
    <xdr:sp macro="" textlink="">
      <xdr:nvSpPr>
        <xdr:cNvPr id="109" name="n_1aveValue【図書館】&#10;一人当たり面積"/>
        <xdr:cNvSpPr txBox="1"/>
      </xdr:nvSpPr>
      <xdr:spPr>
        <a:xfrm>
          <a:off x="827158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xdr:cNvSpPr/>
      </xdr:nvSpPr>
      <xdr:spPr>
        <a:xfrm>
          <a:off x="767080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72407</xdr:rowOff>
    </xdr:from>
    <xdr:ext cx="469744" cy="259045"/>
    <xdr:sp macro="" textlink="">
      <xdr:nvSpPr>
        <xdr:cNvPr id="111" name="n_2aveValue【図書館】&#10;一人当たり面積"/>
        <xdr:cNvSpPr txBox="1"/>
      </xdr:nvSpPr>
      <xdr:spPr>
        <a:xfrm>
          <a:off x="750958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17" name="楕円 116"/>
        <xdr:cNvSpPr/>
      </xdr:nvSpPr>
      <xdr:spPr>
        <a:xfrm>
          <a:off x="8445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55880</xdr:rowOff>
    </xdr:from>
    <xdr:to>
      <xdr:col>46</xdr:col>
      <xdr:colOff>38100</xdr:colOff>
      <xdr:row>38</xdr:row>
      <xdr:rowOff>157480</xdr:rowOff>
    </xdr:to>
    <xdr:sp macro="" textlink="">
      <xdr:nvSpPr>
        <xdr:cNvPr id="118" name="楕円 117"/>
        <xdr:cNvSpPr/>
      </xdr:nvSpPr>
      <xdr:spPr>
        <a:xfrm>
          <a:off x="7670800" y="6426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106680</xdr:rowOff>
    </xdr:from>
    <xdr:to>
      <xdr:col>50</xdr:col>
      <xdr:colOff>114300</xdr:colOff>
      <xdr:row>38</xdr:row>
      <xdr:rowOff>114300</xdr:rowOff>
    </xdr:to>
    <xdr:cxnSp macro="">
      <xdr:nvCxnSpPr>
        <xdr:cNvPr id="119" name="直線コネクタ 118"/>
        <xdr:cNvCxnSpPr/>
      </xdr:nvCxnSpPr>
      <xdr:spPr>
        <a:xfrm>
          <a:off x="7713980" y="647700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0" name="n_1main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2557</xdr:rowOff>
    </xdr:from>
    <xdr:ext cx="469744" cy="259045"/>
    <xdr:sp macro="" textlink="">
      <xdr:nvSpPr>
        <xdr:cNvPr id="121" name="n_2mainValue【図書館】&#10;一人当たり面積"/>
        <xdr:cNvSpPr txBox="1"/>
      </xdr:nvSpPr>
      <xdr:spPr>
        <a:xfrm>
          <a:off x="750958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086225" y="938784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12496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12496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xdr:cNvSpPr txBox="1"/>
      </xdr:nvSpPr>
      <xdr:spPr>
        <a:xfrm>
          <a:off x="4124960" y="10171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036060" y="10192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31216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152" name="n_1aveValue【体育館・プール】&#10;有形固定資産減価償却率"/>
        <xdr:cNvSpPr txBox="1"/>
      </xdr:nvSpPr>
      <xdr:spPr>
        <a:xfrm>
          <a:off x="317056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53" name="フローチャート: 判断 152"/>
        <xdr:cNvSpPr/>
      </xdr:nvSpPr>
      <xdr:spPr>
        <a:xfrm>
          <a:off x="2514600" y="1013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154" name="n_2aveValue【体育館・プール】&#10;有形固定資産減価償却率"/>
        <xdr:cNvSpPr txBox="1"/>
      </xdr:nvSpPr>
      <xdr:spPr>
        <a:xfrm>
          <a:off x="2385704" y="1022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116078</xdr:rowOff>
    </xdr:from>
    <xdr:to>
      <xdr:col>20</xdr:col>
      <xdr:colOff>38100</xdr:colOff>
      <xdr:row>59</xdr:row>
      <xdr:rowOff>46228</xdr:rowOff>
    </xdr:to>
    <xdr:sp macro="" textlink="">
      <xdr:nvSpPr>
        <xdr:cNvPr id="160" name="楕円 159"/>
        <xdr:cNvSpPr/>
      </xdr:nvSpPr>
      <xdr:spPr>
        <a:xfrm>
          <a:off x="3312160" y="9839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38354</xdr:rowOff>
    </xdr:from>
    <xdr:to>
      <xdr:col>15</xdr:col>
      <xdr:colOff>101600</xdr:colOff>
      <xdr:row>60</xdr:row>
      <xdr:rowOff>139954</xdr:rowOff>
    </xdr:to>
    <xdr:sp macro="" textlink="">
      <xdr:nvSpPr>
        <xdr:cNvPr id="161" name="楕円 160"/>
        <xdr:cNvSpPr/>
      </xdr:nvSpPr>
      <xdr:spPr>
        <a:xfrm>
          <a:off x="25146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166878</xdr:rowOff>
    </xdr:from>
    <xdr:to>
      <xdr:col>19</xdr:col>
      <xdr:colOff>177800</xdr:colOff>
      <xdr:row>60</xdr:row>
      <xdr:rowOff>89154</xdr:rowOff>
    </xdr:to>
    <xdr:cxnSp macro="">
      <xdr:nvCxnSpPr>
        <xdr:cNvPr id="162" name="直線コネクタ 161"/>
        <xdr:cNvCxnSpPr/>
      </xdr:nvCxnSpPr>
      <xdr:spPr>
        <a:xfrm flipV="1">
          <a:off x="2565400" y="9889998"/>
          <a:ext cx="78994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62755</xdr:rowOff>
    </xdr:from>
    <xdr:ext cx="405111" cy="259045"/>
    <xdr:sp macro="" textlink="">
      <xdr:nvSpPr>
        <xdr:cNvPr id="163" name="n_1mainValue【体育館・プール】&#10;有形固定資産減価償却率"/>
        <xdr:cNvSpPr txBox="1"/>
      </xdr:nvSpPr>
      <xdr:spPr>
        <a:xfrm>
          <a:off x="317056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156481</xdr:rowOff>
    </xdr:from>
    <xdr:ext cx="405111" cy="259045"/>
    <xdr:sp macro="" textlink="">
      <xdr:nvSpPr>
        <xdr:cNvPr id="164" name="n_2mainValue【体育館・プール】&#10;有形固定資産減価償却率"/>
        <xdr:cNvSpPr txBox="1"/>
      </xdr:nvSpPr>
      <xdr:spPr>
        <a:xfrm>
          <a:off x="2385704" y="987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9219565" y="9306560"/>
          <a:ext cx="0" cy="13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92583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9154160" y="1069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9258300" y="908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9154160" y="9306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xdr:cNvSpPr txBox="1"/>
      </xdr:nvSpPr>
      <xdr:spPr>
        <a:xfrm>
          <a:off x="925830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91922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8445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96" name="n_1aveValue【体育館・プール】&#10;一人当たり面積"/>
        <xdr:cNvSpPr txBox="1"/>
      </xdr:nvSpPr>
      <xdr:spPr>
        <a:xfrm>
          <a:off x="827158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97" name="フローチャート: 判断 196"/>
        <xdr:cNvSpPr/>
      </xdr:nvSpPr>
      <xdr:spPr>
        <a:xfrm>
          <a:off x="767080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7637</xdr:rowOff>
    </xdr:from>
    <xdr:ext cx="469744" cy="259045"/>
    <xdr:sp macro="" textlink="">
      <xdr:nvSpPr>
        <xdr:cNvPr id="198" name="n_2aveValue【体育館・プール】&#10;一人当たり面積"/>
        <xdr:cNvSpPr txBox="1"/>
      </xdr:nvSpPr>
      <xdr:spPr>
        <a:xfrm>
          <a:off x="750958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110490</xdr:rowOff>
    </xdr:from>
    <xdr:to>
      <xdr:col>50</xdr:col>
      <xdr:colOff>165100</xdr:colOff>
      <xdr:row>61</xdr:row>
      <xdr:rowOff>40640</xdr:rowOff>
    </xdr:to>
    <xdr:sp macro="" textlink="">
      <xdr:nvSpPr>
        <xdr:cNvPr id="204" name="楕円 203"/>
        <xdr:cNvSpPr/>
      </xdr:nvSpPr>
      <xdr:spPr>
        <a:xfrm>
          <a:off x="8445500" y="1016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153670</xdr:rowOff>
    </xdr:from>
    <xdr:to>
      <xdr:col>46</xdr:col>
      <xdr:colOff>38100</xdr:colOff>
      <xdr:row>61</xdr:row>
      <xdr:rowOff>83820</xdr:rowOff>
    </xdr:to>
    <xdr:sp macro="" textlink="">
      <xdr:nvSpPr>
        <xdr:cNvPr id="205" name="楕円 204"/>
        <xdr:cNvSpPr/>
      </xdr:nvSpPr>
      <xdr:spPr>
        <a:xfrm>
          <a:off x="7670800" y="10212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161290</xdr:rowOff>
    </xdr:from>
    <xdr:to>
      <xdr:col>50</xdr:col>
      <xdr:colOff>114300</xdr:colOff>
      <xdr:row>61</xdr:row>
      <xdr:rowOff>33020</xdr:rowOff>
    </xdr:to>
    <xdr:cxnSp macro="">
      <xdr:nvCxnSpPr>
        <xdr:cNvPr id="206" name="直線コネクタ 205"/>
        <xdr:cNvCxnSpPr/>
      </xdr:nvCxnSpPr>
      <xdr:spPr>
        <a:xfrm flipV="1">
          <a:off x="7713980" y="10219690"/>
          <a:ext cx="78232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57167</xdr:rowOff>
    </xdr:from>
    <xdr:ext cx="469744" cy="259045"/>
    <xdr:sp macro="" textlink="">
      <xdr:nvSpPr>
        <xdr:cNvPr id="207" name="n_1mainValue【体育館・プール】&#10;一人当たり面積"/>
        <xdr:cNvSpPr txBox="1"/>
      </xdr:nvSpPr>
      <xdr:spPr>
        <a:xfrm>
          <a:off x="827158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100347</xdr:rowOff>
    </xdr:from>
    <xdr:ext cx="469744" cy="259045"/>
    <xdr:sp macro="" textlink="">
      <xdr:nvSpPr>
        <xdr:cNvPr id="208" name="n_2mainValue【体育館・プール】&#10;一人当たり面積"/>
        <xdr:cNvSpPr txBox="1"/>
      </xdr:nvSpPr>
      <xdr:spPr>
        <a:xfrm>
          <a:off x="750958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34" name="直線コネクタ 233"/>
        <xdr:cNvCxnSpPr/>
      </xdr:nvCxnSpPr>
      <xdr:spPr>
        <a:xfrm flipV="1">
          <a:off x="4086225" y="12987201"/>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35" name="【福祉施設】&#10;有形固定資産減価償却率最小値テキスト"/>
        <xdr:cNvSpPr txBox="1"/>
      </xdr:nvSpPr>
      <xdr:spPr>
        <a:xfrm>
          <a:off x="4124960" y="14504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6" name="直線コネクタ 235"/>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9" name="【福祉施設】&#10;有形固定資産減価償却率平均値テキスト"/>
        <xdr:cNvSpPr txBox="1"/>
      </xdr:nvSpPr>
      <xdr:spPr>
        <a:xfrm>
          <a:off x="4124960" y="1366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40" name="フローチャート: 判断 239"/>
        <xdr:cNvSpPr/>
      </xdr:nvSpPr>
      <xdr:spPr>
        <a:xfrm>
          <a:off x="4036060" y="1368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41" name="フローチャート: 判断 240"/>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42" name="n_1aveValue【福祉施設】&#10;有形固定資産減価償却率"/>
        <xdr:cNvSpPr txBox="1"/>
      </xdr:nvSpPr>
      <xdr:spPr>
        <a:xfrm>
          <a:off x="317056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43" name="フローチャート: 判断 242"/>
        <xdr:cNvSpPr/>
      </xdr:nvSpPr>
      <xdr:spPr>
        <a:xfrm>
          <a:off x="2514600" y="13701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44" name="n_2aveValue【福祉施設】&#10;有形固定資産減価償却率"/>
        <xdr:cNvSpPr txBox="1"/>
      </xdr:nvSpPr>
      <xdr:spPr>
        <a:xfrm>
          <a:off x="2385704" y="1348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50" name="楕円 249"/>
        <xdr:cNvSpPr/>
      </xdr:nvSpPr>
      <xdr:spPr>
        <a:xfrm>
          <a:off x="331216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51" name="n_1main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77" name="直線コネクタ 276"/>
        <xdr:cNvCxnSpPr/>
      </xdr:nvCxnSpPr>
      <xdr:spPr>
        <a:xfrm flipV="1">
          <a:off x="9219565" y="12961075"/>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78" name="【福祉施設】&#10;一人当たり面積最小値テキスト"/>
        <xdr:cNvSpPr txBox="1"/>
      </xdr:nvSpPr>
      <xdr:spPr>
        <a:xfrm>
          <a:off x="9258300" y="145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79" name="直線コネクタ 278"/>
        <xdr:cNvCxnSpPr/>
      </xdr:nvCxnSpPr>
      <xdr:spPr>
        <a:xfrm>
          <a:off x="9154160" y="14513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80" name="【福祉施設】&#10;一人当たり面積最大値テキスト"/>
        <xdr:cNvSpPr txBox="1"/>
      </xdr:nvSpPr>
      <xdr:spPr>
        <a:xfrm>
          <a:off x="9258300" y="127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81" name="直線コネクタ 280"/>
        <xdr:cNvCxnSpPr/>
      </xdr:nvCxnSpPr>
      <xdr:spPr>
        <a:xfrm>
          <a:off x="9154160" y="12961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82" name="【福祉施設】&#10;一人当たり面積平均値テキスト"/>
        <xdr:cNvSpPr txBox="1"/>
      </xdr:nvSpPr>
      <xdr:spPr>
        <a:xfrm>
          <a:off x="9258300" y="13748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83" name="フローチャート: 判断 282"/>
        <xdr:cNvSpPr/>
      </xdr:nvSpPr>
      <xdr:spPr>
        <a:xfrm>
          <a:off x="91922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84" name="フローチャート: 判断 283"/>
        <xdr:cNvSpPr/>
      </xdr:nvSpPr>
      <xdr:spPr>
        <a:xfrm>
          <a:off x="84455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85" name="n_1aveValue【福祉施設】&#10;一人当たり面積"/>
        <xdr:cNvSpPr txBox="1"/>
      </xdr:nvSpPr>
      <xdr:spPr>
        <a:xfrm>
          <a:off x="8271587" y="133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86" name="フローチャート: 判断 285"/>
        <xdr:cNvSpPr/>
      </xdr:nvSpPr>
      <xdr:spPr>
        <a:xfrm>
          <a:off x="7670800" y="13887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87" name="n_2aveValue【福祉施設】&#10;一人当たり面積"/>
        <xdr:cNvSpPr txBox="1"/>
      </xdr:nvSpPr>
      <xdr:spPr>
        <a:xfrm>
          <a:off x="750958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42818</xdr:rowOff>
    </xdr:from>
    <xdr:to>
      <xdr:col>50</xdr:col>
      <xdr:colOff>165100</xdr:colOff>
      <xdr:row>82</xdr:row>
      <xdr:rowOff>144418</xdr:rowOff>
    </xdr:to>
    <xdr:sp macro="" textlink="">
      <xdr:nvSpPr>
        <xdr:cNvPr id="293" name="楕円 292"/>
        <xdr:cNvSpPr/>
      </xdr:nvSpPr>
      <xdr:spPr>
        <a:xfrm>
          <a:off x="8445500" y="13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135545</xdr:rowOff>
    </xdr:from>
    <xdr:ext cx="469744" cy="259045"/>
    <xdr:sp macro="" textlink="">
      <xdr:nvSpPr>
        <xdr:cNvPr id="294" name="n_1mainValue【福祉施設】&#10;一人当たり面積"/>
        <xdr:cNvSpPr txBox="1"/>
      </xdr:nvSpPr>
      <xdr:spPr>
        <a:xfrm>
          <a:off x="8271587" y="1388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7" name="テキスト ボックス 33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9" name="テキスト ボックス 33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1" name="テキスト ボックス 34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3" name="テキスト ボックス 34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5" name="テキスト ボックス 34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7" name="テキスト ボックス 346"/>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51" name="直線コネクタ 350"/>
        <xdr:cNvCxnSpPr/>
      </xdr:nvCxnSpPr>
      <xdr:spPr>
        <a:xfrm flipV="1">
          <a:off x="14375764" y="948118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52" name="【保健センター・保健所】&#10;有形固定資産減価償却率最小値テキスト"/>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53" name="直線コネクタ 352"/>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4" name="【保健センター・保健所】&#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5" name="直線コネクタ 354"/>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56" name="【保健センター・保健所】&#10;有形固定資産減価償却率平均値テキスト"/>
        <xdr:cNvSpPr txBox="1"/>
      </xdr:nvSpPr>
      <xdr:spPr>
        <a:xfrm>
          <a:off x="144145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57" name="フローチャート: 判断 356"/>
        <xdr:cNvSpPr/>
      </xdr:nvSpPr>
      <xdr:spPr>
        <a:xfrm>
          <a:off x="14325600" y="101809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58" name="フローチャート: 判断 357"/>
        <xdr:cNvSpPr/>
      </xdr:nvSpPr>
      <xdr:spPr>
        <a:xfrm>
          <a:off x="1357884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59" name="n_1aveValue【保健センター・保健所】&#10;有形固定資産減価償却率"/>
        <xdr:cNvSpPr txBox="1"/>
      </xdr:nvSpPr>
      <xdr:spPr>
        <a:xfrm>
          <a:off x="134372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60" name="フローチャート: 判断 359"/>
        <xdr:cNvSpPr/>
      </xdr:nvSpPr>
      <xdr:spPr>
        <a:xfrm>
          <a:off x="128041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361" name="n_2aveValue【保健センター・保健所】&#10;有形固定資産減価償却率"/>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2" name="テキスト ボックス 36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3" name="テキスト ボックス 36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4" name="テキスト ボックス 36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5" name="テキスト ボックス 36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6" name="テキスト ボックス 36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67" name="楕円 366"/>
        <xdr:cNvSpPr/>
      </xdr:nvSpPr>
      <xdr:spPr>
        <a:xfrm>
          <a:off x="1357884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368" name="楕円 367"/>
        <xdr:cNvSpPr/>
      </xdr:nvSpPr>
      <xdr:spPr>
        <a:xfrm>
          <a:off x="1280414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61</xdr:row>
      <xdr:rowOff>140970</xdr:rowOff>
    </xdr:to>
    <xdr:cxnSp macro="">
      <xdr:nvCxnSpPr>
        <xdr:cNvPr id="369" name="直線コネクタ 368"/>
        <xdr:cNvCxnSpPr/>
      </xdr:nvCxnSpPr>
      <xdr:spPr>
        <a:xfrm flipV="1">
          <a:off x="12854940" y="10199370"/>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36847</xdr:rowOff>
    </xdr:from>
    <xdr:ext cx="405111" cy="259045"/>
    <xdr:sp macro="" textlink="">
      <xdr:nvSpPr>
        <xdr:cNvPr id="370" name="n_1mainValue【保健センター・保健所】&#10;有形固定資産減価償却率"/>
        <xdr:cNvSpPr txBox="1"/>
      </xdr:nvSpPr>
      <xdr:spPr>
        <a:xfrm>
          <a:off x="134372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371" name="n_2mainValue【保健センター・保健所】&#10;有形固定資産減価償却率"/>
        <xdr:cNvSpPr txBox="1"/>
      </xdr:nvSpPr>
      <xdr:spPr>
        <a:xfrm>
          <a:off x="126752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2" name="直線コネクタ 381"/>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3" name="テキスト ボックス 382"/>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4" name="直線コネクタ 383"/>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5" name="テキスト ボックス 384"/>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6" name="直線コネクタ 385"/>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7" name="テキスト ボックス 386"/>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8" name="直線コネクタ 387"/>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9" name="テキスト ボックス 388"/>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93" name="直線コネクタ 392"/>
        <xdr:cNvCxnSpPr/>
      </xdr:nvCxnSpPr>
      <xdr:spPr>
        <a:xfrm flipV="1">
          <a:off x="19509104" y="9286494"/>
          <a:ext cx="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94" name="【保健センター・保健所】&#10;一人当たり面積最小値テキスト"/>
        <xdr:cNvSpPr txBox="1"/>
      </xdr:nvSpPr>
      <xdr:spPr>
        <a:xfrm>
          <a:off x="1954784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95" name="直線コネクタ 394"/>
        <xdr:cNvCxnSpPr/>
      </xdr:nvCxnSpPr>
      <xdr:spPr>
        <a:xfrm>
          <a:off x="1944370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96" name="【保健センター・保健所】&#10;一人当たり面積最大値テキスト"/>
        <xdr:cNvSpPr txBox="1"/>
      </xdr:nvSpPr>
      <xdr:spPr>
        <a:xfrm>
          <a:off x="19547840" y="90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97" name="直線コネクタ 396"/>
        <xdr:cNvCxnSpPr/>
      </xdr:nvCxnSpPr>
      <xdr:spPr>
        <a:xfrm>
          <a:off x="19443700" y="928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398" name="【保健センター・保健所】&#10;一人当たり面積平均値テキスト"/>
        <xdr:cNvSpPr txBox="1"/>
      </xdr:nvSpPr>
      <xdr:spPr>
        <a:xfrm>
          <a:off x="1954784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99" name="フローチャート: 判断 398"/>
        <xdr:cNvSpPr/>
      </xdr:nvSpPr>
      <xdr:spPr>
        <a:xfrm>
          <a:off x="19458940" y="10227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00" name="フローチャート: 判断 399"/>
        <xdr:cNvSpPr/>
      </xdr:nvSpPr>
      <xdr:spPr>
        <a:xfrm>
          <a:off x="18735040" y="101630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01" name="n_1aveValue【保健センター・保健所】&#10;一人当たり面積"/>
        <xdr:cNvSpPr txBox="1"/>
      </xdr:nvSpPr>
      <xdr:spPr>
        <a:xfrm>
          <a:off x="18561127" y="99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02" name="フローチャート: 判断 401"/>
        <xdr:cNvSpPr/>
      </xdr:nvSpPr>
      <xdr:spPr>
        <a:xfrm>
          <a:off x="17937480" y="102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149369</xdr:rowOff>
    </xdr:from>
    <xdr:ext cx="469744" cy="259045"/>
    <xdr:sp macro="" textlink="">
      <xdr:nvSpPr>
        <xdr:cNvPr id="403" name="n_2aveValue【保健センター・保健所】&#10;一人当たり面積"/>
        <xdr:cNvSpPr txBox="1"/>
      </xdr:nvSpPr>
      <xdr:spPr>
        <a:xfrm>
          <a:off x="17776267" y="103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4" name="テキスト ボックス 4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409" name="楕円 408"/>
        <xdr:cNvSpPr/>
      </xdr:nvSpPr>
      <xdr:spPr>
        <a:xfrm>
          <a:off x="18735040" y="10227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10" name="楕円 409"/>
        <xdr:cNvSpPr/>
      </xdr:nvSpPr>
      <xdr:spPr>
        <a:xfrm>
          <a:off x="17937480" y="10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48006</xdr:rowOff>
    </xdr:from>
    <xdr:to>
      <xdr:col>111</xdr:col>
      <xdr:colOff>177800</xdr:colOff>
      <xdr:row>61</xdr:row>
      <xdr:rowOff>107442</xdr:rowOff>
    </xdr:to>
    <xdr:cxnSp macro="">
      <xdr:nvCxnSpPr>
        <xdr:cNvPr id="411" name="直線コネクタ 410"/>
        <xdr:cNvCxnSpPr/>
      </xdr:nvCxnSpPr>
      <xdr:spPr>
        <a:xfrm flipV="1">
          <a:off x="17988280" y="10274046"/>
          <a:ext cx="78994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89933</xdr:rowOff>
    </xdr:from>
    <xdr:ext cx="469744" cy="259045"/>
    <xdr:sp macro="" textlink="">
      <xdr:nvSpPr>
        <xdr:cNvPr id="412" name="n_1mainValue【保健センター・保健所】&#10;一人当たり面積"/>
        <xdr:cNvSpPr txBox="1"/>
      </xdr:nvSpPr>
      <xdr:spPr>
        <a:xfrm>
          <a:off x="18561127" y="1031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413" name="n_2mainValue【保健センター・保健所】&#10;一人当たり面積"/>
        <xdr:cNvSpPr txBox="1"/>
      </xdr:nvSpPr>
      <xdr:spPr>
        <a:xfrm>
          <a:off x="1777626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4" name="テキスト ボックス 42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5" name="直線コネクタ 42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6" name="テキスト ボックス 42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7" name="直線コネクタ 42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8" name="テキスト ボックス 42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9" name="直線コネクタ 42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0" name="テキスト ボックス 42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1" name="直線コネクタ 43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2" name="テキスト ボックス 43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3" name="直線コネクタ 43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4" name="テキスト ボックス 43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38" name="直線コネクタ 437"/>
        <xdr:cNvCxnSpPr/>
      </xdr:nvCxnSpPr>
      <xdr:spPr>
        <a:xfrm flipV="1">
          <a:off x="14375764" y="1311402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39" name="【消防施設】&#10;有形固定資産減価償却率最小値テキスト"/>
        <xdr:cNvSpPr txBox="1"/>
      </xdr:nvSpPr>
      <xdr:spPr>
        <a:xfrm>
          <a:off x="144145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40" name="直線コネクタ 439"/>
        <xdr:cNvCxnSpPr/>
      </xdr:nvCxnSpPr>
      <xdr:spPr>
        <a:xfrm>
          <a:off x="14287500" y="1461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41" name="【消防施設】&#10;有形固定資産減価償却率最大値テキスト"/>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2" name="直線コネクタ 441"/>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43" name="【消防施設】&#10;有形固定資産減価償却率平均値テキスト"/>
        <xdr:cNvSpPr txBox="1"/>
      </xdr:nvSpPr>
      <xdr:spPr>
        <a:xfrm>
          <a:off x="14414500" y="13896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44" name="フローチャート: 判断 443"/>
        <xdr:cNvSpPr/>
      </xdr:nvSpPr>
      <xdr:spPr>
        <a:xfrm>
          <a:off x="14325600" y="139147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45" name="フローチャート: 判断 444"/>
        <xdr:cNvSpPr/>
      </xdr:nvSpPr>
      <xdr:spPr>
        <a:xfrm>
          <a:off x="13578840" y="1379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446" name="n_1aveValue【消防施設】&#10;有形固定資産減価償却率"/>
        <xdr:cNvSpPr txBox="1"/>
      </xdr:nvSpPr>
      <xdr:spPr>
        <a:xfrm>
          <a:off x="1343724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47" name="フローチャート: 判断 446"/>
        <xdr:cNvSpPr/>
      </xdr:nvSpPr>
      <xdr:spPr>
        <a:xfrm>
          <a:off x="12804140" y="13722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48" name="n_2aveValue【消防施設】&#10;有形固定資産減価償却率"/>
        <xdr:cNvSpPr txBox="1"/>
      </xdr:nvSpPr>
      <xdr:spPr>
        <a:xfrm>
          <a:off x="1267524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9" name="テキスト ボックス 44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454" name="楕円 453"/>
        <xdr:cNvSpPr/>
      </xdr:nvSpPr>
      <xdr:spPr>
        <a:xfrm>
          <a:off x="13578840" y="1356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455" name="楕円 454"/>
        <xdr:cNvSpPr/>
      </xdr:nvSpPr>
      <xdr:spPr>
        <a:xfrm>
          <a:off x="1280414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114300</xdr:rowOff>
    </xdr:to>
    <xdr:cxnSp macro="">
      <xdr:nvCxnSpPr>
        <xdr:cNvPr id="456" name="直線コネクタ 455"/>
        <xdr:cNvCxnSpPr/>
      </xdr:nvCxnSpPr>
      <xdr:spPr>
        <a:xfrm flipV="1">
          <a:off x="12854940" y="13615035"/>
          <a:ext cx="7747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103522</xdr:rowOff>
    </xdr:from>
    <xdr:ext cx="405111" cy="259045"/>
    <xdr:sp macro="" textlink="">
      <xdr:nvSpPr>
        <xdr:cNvPr id="457" name="n_1mainValue【消防施設】&#10;有形固定資産減価償却率"/>
        <xdr:cNvSpPr txBox="1"/>
      </xdr:nvSpPr>
      <xdr:spPr>
        <a:xfrm>
          <a:off x="134372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458" name="n_2mainValue【消防施設】&#10;有形固定資産減価償却率"/>
        <xdr:cNvSpPr txBox="1"/>
      </xdr:nvSpPr>
      <xdr:spPr>
        <a:xfrm>
          <a:off x="126752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9" name="直線コネクタ 46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0" name="テキスト ボックス 46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1" name="直線コネクタ 47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2" name="テキスト ボックス 47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3" name="直線コネクタ 47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4" name="テキスト ボックス 47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5" name="直線コネクタ 47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6" name="テキスト ボックス 47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80" name="直線コネクタ 479"/>
        <xdr:cNvCxnSpPr/>
      </xdr:nvCxnSpPr>
      <xdr:spPr>
        <a:xfrm flipV="1">
          <a:off x="19509104" y="13237464"/>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81" name="【消防施設】&#10;一人当たり面積最小値テキスト"/>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82" name="直線コネクタ 481"/>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83" name="【消防施設】&#10;一人当たり面積最大値テキスト"/>
        <xdr:cNvSpPr txBox="1"/>
      </xdr:nvSpPr>
      <xdr:spPr>
        <a:xfrm>
          <a:off x="19547840" y="130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84" name="直線コネクタ 483"/>
        <xdr:cNvCxnSpPr/>
      </xdr:nvCxnSpPr>
      <xdr:spPr>
        <a:xfrm>
          <a:off x="19443700" y="13237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85" name="【消防施設】&#10;一人当たり面積平均値テキスト"/>
        <xdr:cNvSpPr txBox="1"/>
      </xdr:nvSpPr>
      <xdr:spPr>
        <a:xfrm>
          <a:off x="19547840" y="14109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86" name="フローチャート: 判断 485"/>
        <xdr:cNvSpPr/>
      </xdr:nvSpPr>
      <xdr:spPr>
        <a:xfrm>
          <a:off x="1945894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7" name="フローチャート: 判断 486"/>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488" name="n_1aveValue【消防施設】&#10;一人当たり面積"/>
        <xdr:cNvSpPr txBox="1"/>
      </xdr:nvSpPr>
      <xdr:spPr>
        <a:xfrm>
          <a:off x="185611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89" name="フローチャート: 判断 488"/>
        <xdr:cNvSpPr/>
      </xdr:nvSpPr>
      <xdr:spPr>
        <a:xfrm>
          <a:off x="1793748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27449</xdr:rowOff>
    </xdr:from>
    <xdr:ext cx="469744" cy="259045"/>
    <xdr:sp macro="" textlink="">
      <xdr:nvSpPr>
        <xdr:cNvPr id="490" name="n_2aveValue【消防施設】&#10;一人当たり面積"/>
        <xdr:cNvSpPr txBox="1"/>
      </xdr:nvSpPr>
      <xdr:spPr>
        <a:xfrm>
          <a:off x="1777626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1" name="テキスト ボックス 49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110744</xdr:rowOff>
    </xdr:from>
    <xdr:to>
      <xdr:col>112</xdr:col>
      <xdr:colOff>38100</xdr:colOff>
      <xdr:row>84</xdr:row>
      <xdr:rowOff>40894</xdr:rowOff>
    </xdr:to>
    <xdr:sp macro="" textlink="">
      <xdr:nvSpPr>
        <xdr:cNvPr id="496" name="楕円 495"/>
        <xdr:cNvSpPr/>
      </xdr:nvSpPr>
      <xdr:spPr>
        <a:xfrm>
          <a:off x="18735040" y="14024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115315</xdr:rowOff>
    </xdr:from>
    <xdr:to>
      <xdr:col>107</xdr:col>
      <xdr:colOff>101600</xdr:colOff>
      <xdr:row>84</xdr:row>
      <xdr:rowOff>45465</xdr:rowOff>
    </xdr:to>
    <xdr:sp macro="" textlink="">
      <xdr:nvSpPr>
        <xdr:cNvPr id="497" name="楕円 496"/>
        <xdr:cNvSpPr/>
      </xdr:nvSpPr>
      <xdr:spPr>
        <a:xfrm>
          <a:off x="17937480" y="1402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161544</xdr:rowOff>
    </xdr:from>
    <xdr:to>
      <xdr:col>111</xdr:col>
      <xdr:colOff>177800</xdr:colOff>
      <xdr:row>83</xdr:row>
      <xdr:rowOff>166115</xdr:rowOff>
    </xdr:to>
    <xdr:cxnSp macro="">
      <xdr:nvCxnSpPr>
        <xdr:cNvPr id="498" name="直線コネクタ 497"/>
        <xdr:cNvCxnSpPr/>
      </xdr:nvCxnSpPr>
      <xdr:spPr>
        <a:xfrm flipV="1">
          <a:off x="17988280" y="14075664"/>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57421</xdr:rowOff>
    </xdr:from>
    <xdr:ext cx="469744" cy="259045"/>
    <xdr:sp macro="" textlink="">
      <xdr:nvSpPr>
        <xdr:cNvPr id="499" name="n_1mainValue【消防施設】&#10;一人当たり面積"/>
        <xdr:cNvSpPr txBox="1"/>
      </xdr:nvSpPr>
      <xdr:spPr>
        <a:xfrm>
          <a:off x="18561127" y="138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61992</xdr:rowOff>
    </xdr:from>
    <xdr:ext cx="469744" cy="259045"/>
    <xdr:sp macro="" textlink="">
      <xdr:nvSpPr>
        <xdr:cNvPr id="500" name="n_2mainValue【消防施設】&#10;一人当たり面積"/>
        <xdr:cNvSpPr txBox="1"/>
      </xdr:nvSpPr>
      <xdr:spPr>
        <a:xfrm>
          <a:off x="17776267" y="1380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1" name="テキスト ボックス 510"/>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2" name="直線コネクタ 51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3" name="テキスト ボックス 512"/>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4" name="直線コネクタ 51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5" name="テキスト ボックス 51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6" name="直線コネクタ 51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7" name="テキスト ボックス 51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8" name="直線コネクタ 51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9" name="テキスト ボックス 51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0" name="直線コネクタ 51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1" name="テキスト ボックス 520"/>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25" name="直線コネクタ 524"/>
        <xdr:cNvCxnSpPr/>
      </xdr:nvCxnSpPr>
      <xdr:spPr>
        <a:xfrm flipV="1">
          <a:off x="14375764" y="1694116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26" name="【庁舎】&#10;有形固定資産減価償却率最小値テキスト"/>
        <xdr:cNvSpPr txBox="1"/>
      </xdr:nvSpPr>
      <xdr:spPr>
        <a:xfrm>
          <a:off x="144145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27" name="直線コネクタ 526"/>
        <xdr:cNvCxnSpPr/>
      </xdr:nvCxnSpPr>
      <xdr:spPr>
        <a:xfrm>
          <a:off x="14287500" y="1805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28" name="【庁舎】&#10;有形固定資産減価償却率最大値テキスト"/>
        <xdr:cNvSpPr txBox="1"/>
      </xdr:nvSpPr>
      <xdr:spPr>
        <a:xfrm>
          <a:off x="14414500" y="1672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29" name="直線コネクタ 528"/>
        <xdr:cNvCxnSpPr/>
      </xdr:nvCxnSpPr>
      <xdr:spPr>
        <a:xfrm>
          <a:off x="14287500" y="1694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30" name="【庁舎】&#10;有形固定資産減価償却率平均値テキスト"/>
        <xdr:cNvSpPr txBox="1"/>
      </xdr:nvSpPr>
      <xdr:spPr>
        <a:xfrm>
          <a:off x="14414500" y="1740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31" name="フローチャート: 判断 530"/>
        <xdr:cNvSpPr/>
      </xdr:nvSpPr>
      <xdr:spPr>
        <a:xfrm>
          <a:off x="14325600" y="17425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32" name="フローチャート: 判断 531"/>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33" name="n_1aveValue【庁舎】&#10;有形固定資産減価償却率"/>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34" name="フローチャート: 判断 533"/>
        <xdr:cNvSpPr/>
      </xdr:nvSpPr>
      <xdr:spPr>
        <a:xfrm>
          <a:off x="12804140" y="17568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35" name="n_2aveValue【庁舎】&#10;有形固定資産減価償却率"/>
        <xdr:cNvSpPr txBox="1"/>
      </xdr:nvSpPr>
      <xdr:spPr>
        <a:xfrm>
          <a:off x="12675244"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12064</xdr:rowOff>
    </xdr:from>
    <xdr:to>
      <xdr:col>81</xdr:col>
      <xdr:colOff>101600</xdr:colOff>
      <xdr:row>103</xdr:row>
      <xdr:rowOff>113664</xdr:rowOff>
    </xdr:to>
    <xdr:sp macro="" textlink="">
      <xdr:nvSpPr>
        <xdr:cNvPr id="541" name="楕円 540"/>
        <xdr:cNvSpPr/>
      </xdr:nvSpPr>
      <xdr:spPr>
        <a:xfrm>
          <a:off x="13578840" y="1727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542" name="楕円 541"/>
        <xdr:cNvSpPr/>
      </xdr:nvSpPr>
      <xdr:spPr>
        <a:xfrm>
          <a:off x="1280414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62864</xdr:rowOff>
    </xdr:from>
    <xdr:to>
      <xdr:col>81</xdr:col>
      <xdr:colOff>50800</xdr:colOff>
      <xdr:row>104</xdr:row>
      <xdr:rowOff>102870</xdr:rowOff>
    </xdr:to>
    <xdr:cxnSp macro="">
      <xdr:nvCxnSpPr>
        <xdr:cNvPr id="543" name="直線コネクタ 542"/>
        <xdr:cNvCxnSpPr/>
      </xdr:nvCxnSpPr>
      <xdr:spPr>
        <a:xfrm flipV="1">
          <a:off x="12854940" y="17329784"/>
          <a:ext cx="774700" cy="20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130191</xdr:rowOff>
    </xdr:from>
    <xdr:ext cx="405111" cy="259045"/>
    <xdr:sp macro="" textlink="">
      <xdr:nvSpPr>
        <xdr:cNvPr id="544" name="n_1mainValue【庁舎】&#10;有形固定資産減価償却率"/>
        <xdr:cNvSpPr txBox="1"/>
      </xdr:nvSpPr>
      <xdr:spPr>
        <a:xfrm>
          <a:off x="13437244" y="1706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545" name="n_2mainValue【庁舎】&#10;有形固定資産減価償却率"/>
        <xdr:cNvSpPr txBox="1"/>
      </xdr:nvSpPr>
      <xdr:spPr>
        <a:xfrm>
          <a:off x="126752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56" name="直線コネクタ 555"/>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57" name="テキスト ボックス 556"/>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8" name="直線コネクタ 557"/>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9" name="テキスト ボックス 558"/>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60" name="直線コネクタ 559"/>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61" name="テキスト ボックス 560"/>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2" name="直線コネクタ 56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3" name="テキスト ボックス 56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64" name="直線コネクタ 563"/>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65" name="テキスト ボックス 564"/>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6" name="直線コネクタ 565"/>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7" name="テキスト ボックス 566"/>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68" name="直線コネクタ 567"/>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69" name="テキスト ボックス 568"/>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73" name="直線コネクタ 572"/>
        <xdr:cNvCxnSpPr/>
      </xdr:nvCxnSpPr>
      <xdr:spPr>
        <a:xfrm flipV="1">
          <a:off x="19509104" y="16815912"/>
          <a:ext cx="0" cy="134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74" name="【庁舎】&#10;一人当たり面積最小値テキスト"/>
        <xdr:cNvSpPr txBox="1"/>
      </xdr:nvSpPr>
      <xdr:spPr>
        <a:xfrm>
          <a:off x="19547840" y="181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75" name="直線コネクタ 574"/>
        <xdr:cNvCxnSpPr/>
      </xdr:nvCxnSpPr>
      <xdr:spPr>
        <a:xfrm>
          <a:off x="19443700" y="181656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76" name="【庁舎】&#10;一人当たり面積最大値テキスト"/>
        <xdr:cNvSpPr txBox="1"/>
      </xdr:nvSpPr>
      <xdr:spPr>
        <a:xfrm>
          <a:off x="19547840" y="165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77" name="直線コネクタ 576"/>
        <xdr:cNvCxnSpPr/>
      </xdr:nvCxnSpPr>
      <xdr:spPr>
        <a:xfrm>
          <a:off x="19443700" y="16815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78" name="【庁舎】&#10;一人当たり面積平均値テキスト"/>
        <xdr:cNvSpPr txBox="1"/>
      </xdr:nvSpPr>
      <xdr:spPr>
        <a:xfrm>
          <a:off x="19547840" y="17763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79" name="フローチャート: 判断 578"/>
        <xdr:cNvSpPr/>
      </xdr:nvSpPr>
      <xdr:spPr>
        <a:xfrm>
          <a:off x="19458940" y="177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80" name="フローチャート: 判断 579"/>
        <xdr:cNvSpPr/>
      </xdr:nvSpPr>
      <xdr:spPr>
        <a:xfrm>
          <a:off x="18735040" y="17749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581" name="n_1aveValue【庁舎】&#10;一人当たり面積"/>
        <xdr:cNvSpPr txBox="1"/>
      </xdr:nvSpPr>
      <xdr:spPr>
        <a:xfrm>
          <a:off x="18561127" y="1783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82" name="フローチャート: 判断 581"/>
        <xdr:cNvSpPr/>
      </xdr:nvSpPr>
      <xdr:spPr>
        <a:xfrm>
          <a:off x="17937480" y="1781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583" name="n_2aveValue【庁舎】&#10;一人当たり面積"/>
        <xdr:cNvSpPr txBox="1"/>
      </xdr:nvSpPr>
      <xdr:spPr>
        <a:xfrm>
          <a:off x="17776267" y="1790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589" name="楕円 588"/>
        <xdr:cNvSpPr/>
      </xdr:nvSpPr>
      <xdr:spPr>
        <a:xfrm>
          <a:off x="18735040" y="174999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49688</xdr:rowOff>
    </xdr:from>
    <xdr:to>
      <xdr:col>107</xdr:col>
      <xdr:colOff>101600</xdr:colOff>
      <xdr:row>104</xdr:row>
      <xdr:rowOff>151288</xdr:rowOff>
    </xdr:to>
    <xdr:sp macro="" textlink="">
      <xdr:nvSpPr>
        <xdr:cNvPr id="590" name="楕円 589"/>
        <xdr:cNvSpPr/>
      </xdr:nvSpPr>
      <xdr:spPr>
        <a:xfrm>
          <a:off x="17937480" y="174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100488</xdr:rowOff>
    </xdr:from>
    <xdr:to>
      <xdr:col>111</xdr:col>
      <xdr:colOff>177800</xdr:colOff>
      <xdr:row>104</xdr:row>
      <xdr:rowOff>116205</xdr:rowOff>
    </xdr:to>
    <xdr:cxnSp macro="">
      <xdr:nvCxnSpPr>
        <xdr:cNvPr id="591" name="直線コネクタ 590"/>
        <xdr:cNvCxnSpPr/>
      </xdr:nvCxnSpPr>
      <xdr:spPr>
        <a:xfrm>
          <a:off x="17988280" y="17535048"/>
          <a:ext cx="78994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12082</xdr:rowOff>
    </xdr:from>
    <xdr:ext cx="469744" cy="259045"/>
    <xdr:sp macro="" textlink="">
      <xdr:nvSpPr>
        <xdr:cNvPr id="592" name="n_1mainValue【庁舎】&#10;一人当たり面積"/>
        <xdr:cNvSpPr txBox="1"/>
      </xdr:nvSpPr>
      <xdr:spPr>
        <a:xfrm>
          <a:off x="185611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167815</xdr:rowOff>
    </xdr:from>
    <xdr:ext cx="469744" cy="259045"/>
    <xdr:sp macro="" textlink="">
      <xdr:nvSpPr>
        <xdr:cNvPr id="593" name="n_2mainValue【庁舎】&#10;一人当たり面積"/>
        <xdr:cNvSpPr txBox="1"/>
      </xdr:nvSpPr>
      <xdr:spPr>
        <a:xfrm>
          <a:off x="17776267" y="1726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全体では類似団体と比較して有形固定資産減価償却率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低くなっているものの、年々と加速する少子高齢化の影響</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人口減少</a:t>
          </a:r>
          <a:r>
            <a:rPr lang="ja-JP" altLang="en-US" sz="1100" b="0" i="0" baseline="0">
              <a:solidFill>
                <a:schemeClr val="dk1"/>
              </a:solidFill>
              <a:effectLst/>
              <a:latin typeface="+mn-lt"/>
              <a:ea typeface="+mn-ea"/>
              <a:cs typeface="+mn-cs"/>
            </a:rPr>
            <a:t>がすすみ</a:t>
          </a:r>
          <a:r>
            <a:rPr lang="ja-JP" altLang="ja-JP" sz="1100" b="0" i="0" baseline="0">
              <a:solidFill>
                <a:schemeClr val="dk1"/>
              </a:solidFill>
              <a:effectLst/>
              <a:latin typeface="+mn-lt"/>
              <a:ea typeface="+mn-ea"/>
              <a:cs typeface="+mn-cs"/>
            </a:rPr>
            <a:t>、一人当たりの面積からすると、学校施設、公営住宅が高くなっている。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保育園については、合併後に行った施設の統廃合により、有形固定資産減価償却率が低くなっているが、一人当たり面積については若干ではあるが増加している。</a:t>
          </a:r>
          <a:endParaRPr lang="ja-JP" altLang="ja-JP">
            <a:effectLst/>
          </a:endParaRPr>
        </a:p>
        <a:p>
          <a:r>
            <a:rPr lang="ja-JP" altLang="ja-JP" sz="1100" b="0" i="0" baseline="0">
              <a:solidFill>
                <a:schemeClr val="dk1"/>
              </a:solidFill>
              <a:effectLst/>
              <a:latin typeface="+mn-lt"/>
              <a:ea typeface="+mn-ea"/>
              <a:cs typeface="+mn-cs"/>
            </a:rPr>
            <a:t>なお、児童館については、新たに施設を追加したため、有形固定資産減価償却率が高くなっている。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％）に加え、町内の中心となる</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2" name="直線コネクタ 71"/>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94721</xdr:rowOff>
    </xdr:from>
    <xdr:to>
      <xdr:col>19</xdr:col>
      <xdr:colOff>133350</xdr:colOff>
      <xdr:row>44</xdr:row>
      <xdr:rowOff>104775</xdr:rowOff>
    </xdr:to>
    <xdr:cxnSp macro="">
      <xdr:nvCxnSpPr>
        <xdr:cNvPr id="75" name="直線コネクタ 74"/>
        <xdr:cNvCxnSpPr/>
      </xdr:nvCxnSpPr>
      <xdr:spPr>
        <a:xfrm>
          <a:off x="3225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94721</xdr:rowOff>
    </xdr:from>
    <xdr:to>
      <xdr:col>15</xdr:col>
      <xdr:colOff>82550</xdr:colOff>
      <xdr:row>44</xdr:row>
      <xdr:rowOff>104775</xdr:rowOff>
    </xdr:to>
    <xdr:cxnSp macro="">
      <xdr:nvCxnSpPr>
        <xdr:cNvPr id="78" name="直線コネクタ 77"/>
        <xdr:cNvCxnSpPr/>
      </xdr:nvCxnSpPr>
      <xdr:spPr>
        <a:xfrm flipV="1">
          <a:off x="2336800" y="76385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114829</xdr:rowOff>
    </xdr:to>
    <xdr:cxnSp macro="">
      <xdr:nvCxnSpPr>
        <xdr:cNvPr id="81" name="直線コネクタ 80"/>
        <xdr:cNvCxnSpPr/>
      </xdr:nvCxnSpPr>
      <xdr:spPr>
        <a:xfrm flipV="1">
          <a:off x="1447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105956</xdr:rowOff>
    </xdr:from>
    <xdr:ext cx="762000" cy="259045"/>
    <xdr:sp macro="" textlink="">
      <xdr:nvSpPr>
        <xdr:cNvPr id="83" name="テキスト ボックス 82"/>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1" name="楕円 90"/>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2"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3" name="楕円 92"/>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4" name="テキスト ボックス 93"/>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43921</xdr:rowOff>
    </xdr:from>
    <xdr:to>
      <xdr:col>15</xdr:col>
      <xdr:colOff>133350</xdr:colOff>
      <xdr:row>44</xdr:row>
      <xdr:rowOff>145521</xdr:rowOff>
    </xdr:to>
    <xdr:sp macro="" textlink="">
      <xdr:nvSpPr>
        <xdr:cNvPr id="95" name="楕円 94"/>
        <xdr:cNvSpPr/>
      </xdr:nvSpPr>
      <xdr:spPr>
        <a:xfrm>
          <a:off x="31750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130298</xdr:rowOff>
    </xdr:from>
    <xdr:ext cx="762000" cy="259045"/>
    <xdr:sp macro="" textlink="">
      <xdr:nvSpPr>
        <xdr:cNvPr id="96" name="テキスト ボックス 95"/>
        <xdr:cNvSpPr txBox="1"/>
      </xdr:nvSpPr>
      <xdr:spPr>
        <a:xfrm>
          <a:off x="2844800" y="76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7" name="楕円 96"/>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8" name="テキスト ボックス 97"/>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64029</xdr:rowOff>
    </xdr:from>
    <xdr:to>
      <xdr:col>7</xdr:col>
      <xdr:colOff>31750</xdr:colOff>
      <xdr:row>44</xdr:row>
      <xdr:rowOff>165629</xdr:rowOff>
    </xdr:to>
    <xdr:sp macro="" textlink="">
      <xdr:nvSpPr>
        <xdr:cNvPr id="99" name="楕円 98"/>
        <xdr:cNvSpPr/>
      </xdr:nvSpPr>
      <xdr:spPr>
        <a:xfrm>
          <a:off x="1397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150406</xdr:rowOff>
    </xdr:from>
    <xdr:ext cx="762000" cy="259045"/>
    <xdr:sp macro="" textlink="">
      <xdr:nvSpPr>
        <xdr:cNvPr id="100" name="テキスト ボックス 99"/>
        <xdr:cNvSpPr txBox="1"/>
      </xdr:nvSpPr>
      <xdr:spPr>
        <a:xfrm>
          <a:off x="1066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類似団体の平均より下回っているが、公債費の占めるウェートが大きい。償還額のピークは過ぎ、年々公債費の占める割合は縮小しているが、今後も新発債の抑制や繰上償還を計画的に行い抑制に努める。</a:t>
          </a:r>
        </a:p>
        <a:p>
          <a:r>
            <a:rPr kumimoji="1" lang="ja-JP" altLang="en-US" sz="1300">
              <a:latin typeface="ＭＳ Ｐゴシック" panose="020B0600070205080204" pitchFamily="50" charset="-128"/>
              <a:ea typeface="ＭＳ Ｐゴシック" panose="020B0600070205080204" pitchFamily="50" charset="-128"/>
            </a:rPr>
            <a:t>また、公営企業会計や保険会計への繰出金は年々増加しているため、経費の削減や独立採算の原則に立ち返った料金の値上げ、保険税（料）の適正化を図るなど、繰出金を減らすように努める。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76623</xdr:rowOff>
    </xdr:to>
    <xdr:cxnSp macro="">
      <xdr:nvCxnSpPr>
        <xdr:cNvPr id="135" name="直線コネクタ 134"/>
        <xdr:cNvCxnSpPr/>
      </xdr:nvCxnSpPr>
      <xdr:spPr>
        <a:xfrm flipV="1">
          <a:off x="4114800" y="1069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76623</xdr:rowOff>
    </xdr:to>
    <xdr:cxnSp macro="">
      <xdr:nvCxnSpPr>
        <xdr:cNvPr id="138" name="直線コネクタ 137"/>
        <xdr:cNvCxnSpPr/>
      </xdr:nvCxnSpPr>
      <xdr:spPr>
        <a:xfrm>
          <a:off x="3225800" y="105778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143510</xdr:rowOff>
    </xdr:to>
    <xdr:cxnSp macro="">
      <xdr:nvCxnSpPr>
        <xdr:cNvPr id="141" name="直線コネクタ 140"/>
        <xdr:cNvCxnSpPr/>
      </xdr:nvCxnSpPr>
      <xdr:spPr>
        <a:xfrm flipV="1">
          <a:off x="2336800" y="1057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61</xdr:row>
      <xdr:rowOff>143510</xdr:rowOff>
    </xdr:to>
    <xdr:cxnSp macro="">
      <xdr:nvCxnSpPr>
        <xdr:cNvPr id="144" name="直線コネクタ 143"/>
        <xdr:cNvCxnSpPr/>
      </xdr:nvCxnSpPr>
      <xdr:spPr>
        <a:xfrm>
          <a:off x="1447800" y="105617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4" name="楕円 153"/>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5"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25823</xdr:rowOff>
    </xdr:from>
    <xdr:to>
      <xdr:col>19</xdr:col>
      <xdr:colOff>184150</xdr:colOff>
      <xdr:row>62</xdr:row>
      <xdr:rowOff>127423</xdr:rowOff>
    </xdr:to>
    <xdr:sp macro="" textlink="">
      <xdr:nvSpPr>
        <xdr:cNvPr id="156" name="楕円 155"/>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57" name="テキスト ボックス 15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8" name="楕円 157"/>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9" name="テキスト ボックス 158"/>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60" name="楕円 159"/>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61" name="テキスト ボックス 16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2" name="楕円 161"/>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3" name="テキスト ボックス 162"/>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75245</xdr:rowOff>
    </xdr:from>
    <xdr:to>
      <xdr:col>23</xdr:col>
      <xdr:colOff>133350</xdr:colOff>
      <xdr:row>83</xdr:row>
      <xdr:rowOff>109699</xdr:rowOff>
    </xdr:to>
    <xdr:cxnSp macro="">
      <xdr:nvCxnSpPr>
        <xdr:cNvPr id="198" name="直線コネクタ 197"/>
        <xdr:cNvCxnSpPr/>
      </xdr:nvCxnSpPr>
      <xdr:spPr>
        <a:xfrm>
          <a:off x="4114800" y="14305595"/>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34603</xdr:rowOff>
    </xdr:from>
    <xdr:to>
      <xdr:col>19</xdr:col>
      <xdr:colOff>133350</xdr:colOff>
      <xdr:row>83</xdr:row>
      <xdr:rowOff>75245</xdr:rowOff>
    </xdr:to>
    <xdr:cxnSp macro="">
      <xdr:nvCxnSpPr>
        <xdr:cNvPr id="201" name="直線コネクタ 200"/>
        <xdr:cNvCxnSpPr/>
      </xdr:nvCxnSpPr>
      <xdr:spPr>
        <a:xfrm>
          <a:off x="3225800" y="14264953"/>
          <a:ext cx="889000" cy="4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170762</xdr:rowOff>
    </xdr:from>
    <xdr:to>
      <xdr:col>15</xdr:col>
      <xdr:colOff>82550</xdr:colOff>
      <xdr:row>83</xdr:row>
      <xdr:rowOff>34603</xdr:rowOff>
    </xdr:to>
    <xdr:cxnSp macro="">
      <xdr:nvCxnSpPr>
        <xdr:cNvPr id="204" name="直線コネクタ 203"/>
        <xdr:cNvCxnSpPr/>
      </xdr:nvCxnSpPr>
      <xdr:spPr>
        <a:xfrm>
          <a:off x="2336800" y="14229662"/>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146841</xdr:rowOff>
    </xdr:from>
    <xdr:to>
      <xdr:col>11</xdr:col>
      <xdr:colOff>31750</xdr:colOff>
      <xdr:row>82</xdr:row>
      <xdr:rowOff>170762</xdr:rowOff>
    </xdr:to>
    <xdr:cxnSp macro="">
      <xdr:nvCxnSpPr>
        <xdr:cNvPr id="207" name="直線コネクタ 206"/>
        <xdr:cNvCxnSpPr/>
      </xdr:nvCxnSpPr>
      <xdr:spPr>
        <a:xfrm>
          <a:off x="1447800" y="14205741"/>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73173</xdr:rowOff>
    </xdr:from>
    <xdr:ext cx="762000" cy="259045"/>
    <xdr:sp macro="" textlink="">
      <xdr:nvSpPr>
        <xdr:cNvPr id="211" name="テキスト ボックス 210"/>
        <xdr:cNvSpPr txBox="1"/>
      </xdr:nvSpPr>
      <xdr:spPr>
        <a:xfrm>
          <a:off x="1066800" y="1378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58899</xdr:rowOff>
    </xdr:from>
    <xdr:to>
      <xdr:col>23</xdr:col>
      <xdr:colOff>184150</xdr:colOff>
      <xdr:row>83</xdr:row>
      <xdr:rowOff>160499</xdr:rowOff>
    </xdr:to>
    <xdr:sp macro="" textlink="">
      <xdr:nvSpPr>
        <xdr:cNvPr id="217" name="楕円 216"/>
        <xdr:cNvSpPr/>
      </xdr:nvSpPr>
      <xdr:spPr>
        <a:xfrm>
          <a:off x="4902200" y="14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30976</xdr:rowOff>
    </xdr:from>
    <xdr:ext cx="762000" cy="259045"/>
    <xdr:sp macro="" textlink="">
      <xdr:nvSpPr>
        <xdr:cNvPr id="218" name="人件費・物件費等の状況該当値テキスト"/>
        <xdr:cNvSpPr txBox="1"/>
      </xdr:nvSpPr>
      <xdr:spPr>
        <a:xfrm>
          <a:off x="5041900" y="1426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24445</xdr:rowOff>
    </xdr:from>
    <xdr:to>
      <xdr:col>19</xdr:col>
      <xdr:colOff>184150</xdr:colOff>
      <xdr:row>83</xdr:row>
      <xdr:rowOff>126045</xdr:rowOff>
    </xdr:to>
    <xdr:sp macro="" textlink="">
      <xdr:nvSpPr>
        <xdr:cNvPr id="219" name="楕円 218"/>
        <xdr:cNvSpPr/>
      </xdr:nvSpPr>
      <xdr:spPr>
        <a:xfrm>
          <a:off x="4064000" y="142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110822</xdr:rowOff>
    </xdr:from>
    <xdr:ext cx="736600" cy="259045"/>
    <xdr:sp macro="" textlink="">
      <xdr:nvSpPr>
        <xdr:cNvPr id="220" name="テキスト ボックス 219"/>
        <xdr:cNvSpPr txBox="1"/>
      </xdr:nvSpPr>
      <xdr:spPr>
        <a:xfrm>
          <a:off x="3733800" y="1434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155253</xdr:rowOff>
    </xdr:from>
    <xdr:to>
      <xdr:col>15</xdr:col>
      <xdr:colOff>133350</xdr:colOff>
      <xdr:row>83</xdr:row>
      <xdr:rowOff>85403</xdr:rowOff>
    </xdr:to>
    <xdr:sp macro="" textlink="">
      <xdr:nvSpPr>
        <xdr:cNvPr id="221" name="楕円 220"/>
        <xdr:cNvSpPr/>
      </xdr:nvSpPr>
      <xdr:spPr>
        <a:xfrm>
          <a:off x="3175000" y="142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70180</xdr:rowOff>
    </xdr:from>
    <xdr:ext cx="762000" cy="259045"/>
    <xdr:sp macro="" textlink="">
      <xdr:nvSpPr>
        <xdr:cNvPr id="222" name="テキスト ボックス 221"/>
        <xdr:cNvSpPr txBox="1"/>
      </xdr:nvSpPr>
      <xdr:spPr>
        <a:xfrm>
          <a:off x="2844800" y="1430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119962</xdr:rowOff>
    </xdr:from>
    <xdr:to>
      <xdr:col>11</xdr:col>
      <xdr:colOff>82550</xdr:colOff>
      <xdr:row>83</xdr:row>
      <xdr:rowOff>50112</xdr:rowOff>
    </xdr:to>
    <xdr:sp macro="" textlink="">
      <xdr:nvSpPr>
        <xdr:cNvPr id="223" name="楕円 222"/>
        <xdr:cNvSpPr/>
      </xdr:nvSpPr>
      <xdr:spPr>
        <a:xfrm>
          <a:off x="2286000" y="14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60289</xdr:rowOff>
    </xdr:from>
    <xdr:ext cx="762000" cy="259045"/>
    <xdr:sp macro="" textlink="">
      <xdr:nvSpPr>
        <xdr:cNvPr id="224" name="テキスト ボックス 223"/>
        <xdr:cNvSpPr txBox="1"/>
      </xdr:nvSpPr>
      <xdr:spPr>
        <a:xfrm>
          <a:off x="1955800" y="139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96041</xdr:rowOff>
    </xdr:from>
    <xdr:to>
      <xdr:col>7</xdr:col>
      <xdr:colOff>31750</xdr:colOff>
      <xdr:row>83</xdr:row>
      <xdr:rowOff>26191</xdr:rowOff>
    </xdr:to>
    <xdr:sp macro="" textlink="">
      <xdr:nvSpPr>
        <xdr:cNvPr id="225" name="楕円 224"/>
        <xdr:cNvSpPr/>
      </xdr:nvSpPr>
      <xdr:spPr>
        <a:xfrm>
          <a:off x="1397000" y="14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10968</xdr:rowOff>
    </xdr:from>
    <xdr:ext cx="762000" cy="259045"/>
    <xdr:sp macro="" textlink="">
      <xdr:nvSpPr>
        <xdr:cNvPr id="226" name="テキスト ボックス 225"/>
        <xdr:cNvSpPr txBox="1"/>
      </xdr:nvSpPr>
      <xdr:spPr>
        <a:xfrm>
          <a:off x="1066800" y="1424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類似団体の平均を下回っているが、各種手当ての総点検を行い、引き続き給与の適正化に努める。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a:t>なお、</a:t>
          </a:r>
          <a:r>
            <a:rPr lang="en-US" altLang="ja-JP" sz="1100"/>
            <a:t>H29</a:t>
          </a:r>
          <a:r>
            <a:rPr lang="ja-JP" altLang="en-US" sz="1100"/>
            <a:t>数値については、当該資料作成時点において、平成</a:t>
          </a:r>
          <a:r>
            <a:rPr lang="en-US" altLang="ja-JP" sz="1100"/>
            <a:t>30</a:t>
          </a:r>
          <a:r>
            <a:rPr lang="ja-JP" altLang="en-US" sz="1100"/>
            <a:t>年調査結果が未公表のため、前年度数値を引用している。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63" name="直線コネクタ 262"/>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122766</xdr:rowOff>
    </xdr:to>
    <xdr:cxnSp macro="">
      <xdr:nvCxnSpPr>
        <xdr:cNvPr id="266" name="直線コネクタ 265"/>
        <xdr:cNvCxnSpPr/>
      </xdr:nvCxnSpPr>
      <xdr:spPr>
        <a:xfrm>
          <a:off x="14401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122766</xdr:rowOff>
    </xdr:to>
    <xdr:cxnSp macro="">
      <xdr:nvCxnSpPr>
        <xdr:cNvPr id="269" name="直線コネクタ 268"/>
        <xdr:cNvCxnSpPr/>
      </xdr:nvCxnSpPr>
      <xdr:spPr>
        <a:xfrm>
          <a:off x="13512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1" name="テキスト ボックス 270"/>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7" name="楕円 286"/>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8" name="テキスト ボックス 287"/>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141097</xdr:rowOff>
    </xdr:from>
    <xdr:to>
      <xdr:col>81</xdr:col>
      <xdr:colOff>44450</xdr:colOff>
      <xdr:row>61</xdr:row>
      <xdr:rowOff>164423</xdr:rowOff>
    </xdr:to>
    <xdr:cxnSp macro="">
      <xdr:nvCxnSpPr>
        <xdr:cNvPr id="323" name="直線コネクタ 322"/>
        <xdr:cNvCxnSpPr/>
      </xdr:nvCxnSpPr>
      <xdr:spPr>
        <a:xfrm>
          <a:off x="16179800" y="1059954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124206</xdr:rowOff>
    </xdr:from>
    <xdr:to>
      <xdr:col>77</xdr:col>
      <xdr:colOff>44450</xdr:colOff>
      <xdr:row>61</xdr:row>
      <xdr:rowOff>141097</xdr:rowOff>
    </xdr:to>
    <xdr:cxnSp macro="">
      <xdr:nvCxnSpPr>
        <xdr:cNvPr id="326" name="直線コネクタ 325"/>
        <xdr:cNvCxnSpPr/>
      </xdr:nvCxnSpPr>
      <xdr:spPr>
        <a:xfrm>
          <a:off x="15290800" y="1058265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86402</xdr:rowOff>
    </xdr:from>
    <xdr:to>
      <xdr:col>72</xdr:col>
      <xdr:colOff>203200</xdr:colOff>
      <xdr:row>61</xdr:row>
      <xdr:rowOff>124206</xdr:rowOff>
    </xdr:to>
    <xdr:cxnSp macro="">
      <xdr:nvCxnSpPr>
        <xdr:cNvPr id="329" name="直線コネクタ 328"/>
        <xdr:cNvCxnSpPr/>
      </xdr:nvCxnSpPr>
      <xdr:spPr>
        <a:xfrm>
          <a:off x="14401800" y="10544852"/>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64685</xdr:rowOff>
    </xdr:from>
    <xdr:to>
      <xdr:col>68</xdr:col>
      <xdr:colOff>152400</xdr:colOff>
      <xdr:row>61</xdr:row>
      <xdr:rowOff>86402</xdr:rowOff>
    </xdr:to>
    <xdr:cxnSp macro="">
      <xdr:nvCxnSpPr>
        <xdr:cNvPr id="332" name="直線コネクタ 331"/>
        <xdr:cNvCxnSpPr/>
      </xdr:nvCxnSpPr>
      <xdr:spPr>
        <a:xfrm>
          <a:off x="13512800" y="105231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49378</xdr:rowOff>
    </xdr:from>
    <xdr:ext cx="762000" cy="259045"/>
    <xdr:sp macro="" textlink="">
      <xdr:nvSpPr>
        <xdr:cNvPr id="334" name="テキスト ボックス 333"/>
        <xdr:cNvSpPr txBox="1"/>
      </xdr:nvSpPr>
      <xdr:spPr>
        <a:xfrm>
          <a:off x="14020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36" name="テキスト ボックス 335"/>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113623</xdr:rowOff>
    </xdr:from>
    <xdr:to>
      <xdr:col>81</xdr:col>
      <xdr:colOff>95250</xdr:colOff>
      <xdr:row>62</xdr:row>
      <xdr:rowOff>43773</xdr:rowOff>
    </xdr:to>
    <xdr:sp macro="" textlink="">
      <xdr:nvSpPr>
        <xdr:cNvPr id="342" name="楕円 341"/>
        <xdr:cNvSpPr/>
      </xdr:nvSpPr>
      <xdr:spPr>
        <a:xfrm>
          <a:off x="16967200" y="105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85700</xdr:rowOff>
    </xdr:from>
    <xdr:ext cx="762000" cy="259045"/>
    <xdr:sp macro="" textlink="">
      <xdr:nvSpPr>
        <xdr:cNvPr id="343" name="定員管理の状況該当値テキスト"/>
        <xdr:cNvSpPr txBox="1"/>
      </xdr:nvSpPr>
      <xdr:spPr>
        <a:xfrm>
          <a:off x="17106900" y="1054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90297</xdr:rowOff>
    </xdr:from>
    <xdr:to>
      <xdr:col>77</xdr:col>
      <xdr:colOff>95250</xdr:colOff>
      <xdr:row>62</xdr:row>
      <xdr:rowOff>20447</xdr:rowOff>
    </xdr:to>
    <xdr:sp macro="" textlink="">
      <xdr:nvSpPr>
        <xdr:cNvPr id="344" name="楕円 343"/>
        <xdr:cNvSpPr/>
      </xdr:nvSpPr>
      <xdr:spPr>
        <a:xfrm>
          <a:off x="16129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5224</xdr:rowOff>
    </xdr:from>
    <xdr:ext cx="736600" cy="259045"/>
    <xdr:sp macro="" textlink="">
      <xdr:nvSpPr>
        <xdr:cNvPr id="345" name="テキスト ボックス 344"/>
        <xdr:cNvSpPr txBox="1"/>
      </xdr:nvSpPr>
      <xdr:spPr>
        <a:xfrm>
          <a:off x="15798800" y="1063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73406</xdr:rowOff>
    </xdr:from>
    <xdr:to>
      <xdr:col>73</xdr:col>
      <xdr:colOff>44450</xdr:colOff>
      <xdr:row>62</xdr:row>
      <xdr:rowOff>3556</xdr:rowOff>
    </xdr:to>
    <xdr:sp macro="" textlink="">
      <xdr:nvSpPr>
        <xdr:cNvPr id="346" name="楕円 345"/>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159783</xdr:rowOff>
    </xdr:from>
    <xdr:ext cx="762000" cy="259045"/>
    <xdr:sp macro="" textlink="">
      <xdr:nvSpPr>
        <xdr:cNvPr id="347" name="テキスト ボックス 346"/>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35602</xdr:rowOff>
    </xdr:from>
    <xdr:to>
      <xdr:col>68</xdr:col>
      <xdr:colOff>203200</xdr:colOff>
      <xdr:row>61</xdr:row>
      <xdr:rowOff>137202</xdr:rowOff>
    </xdr:to>
    <xdr:sp macro="" textlink="">
      <xdr:nvSpPr>
        <xdr:cNvPr id="348" name="楕円 347"/>
        <xdr:cNvSpPr/>
      </xdr:nvSpPr>
      <xdr:spPr>
        <a:xfrm>
          <a:off x="14351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121979</xdr:rowOff>
    </xdr:from>
    <xdr:ext cx="762000" cy="259045"/>
    <xdr:sp macro="" textlink="">
      <xdr:nvSpPr>
        <xdr:cNvPr id="349" name="テキスト ボックス 348"/>
        <xdr:cNvSpPr txBox="1"/>
      </xdr:nvSpPr>
      <xdr:spPr>
        <a:xfrm>
          <a:off x="14020800" y="1058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13885</xdr:rowOff>
    </xdr:from>
    <xdr:to>
      <xdr:col>64</xdr:col>
      <xdr:colOff>152400</xdr:colOff>
      <xdr:row>61</xdr:row>
      <xdr:rowOff>115485</xdr:rowOff>
    </xdr:to>
    <xdr:sp macro="" textlink="">
      <xdr:nvSpPr>
        <xdr:cNvPr id="350" name="楕円 349"/>
        <xdr:cNvSpPr/>
      </xdr:nvSpPr>
      <xdr:spPr>
        <a:xfrm>
          <a:off x="13462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100262</xdr:rowOff>
    </xdr:from>
    <xdr:ext cx="762000" cy="259045"/>
    <xdr:sp macro="" textlink="">
      <xdr:nvSpPr>
        <xdr:cNvPr id="351" name="テキスト ボックス 350"/>
        <xdr:cNvSpPr txBox="1"/>
      </xdr:nvSpPr>
      <xdr:spPr>
        <a:xfrm>
          <a:off x="13131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119239</xdr:rowOff>
    </xdr:to>
    <xdr:cxnSp macro="">
      <xdr:nvCxnSpPr>
        <xdr:cNvPr id="386" name="直線コネクタ 385"/>
        <xdr:cNvCxnSpPr/>
      </xdr:nvCxnSpPr>
      <xdr:spPr>
        <a:xfrm flipV="1">
          <a:off x="16179800" y="718608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119239</xdr:rowOff>
    </xdr:from>
    <xdr:to>
      <xdr:col>77</xdr:col>
      <xdr:colOff>44450</xdr:colOff>
      <xdr:row>43</xdr:row>
      <xdr:rowOff>28222</xdr:rowOff>
    </xdr:to>
    <xdr:cxnSp macro="">
      <xdr:nvCxnSpPr>
        <xdr:cNvPr id="389" name="直線コネクタ 388"/>
        <xdr:cNvCxnSpPr/>
      </xdr:nvCxnSpPr>
      <xdr:spPr>
        <a:xfrm flipV="1">
          <a:off x="15290800" y="73201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44</xdr:row>
      <xdr:rowOff>57855</xdr:rowOff>
    </xdr:to>
    <xdr:cxnSp macro="">
      <xdr:nvCxnSpPr>
        <xdr:cNvPr id="392" name="直線コネクタ 391"/>
        <xdr:cNvCxnSpPr/>
      </xdr:nvCxnSpPr>
      <xdr:spPr>
        <a:xfrm flipV="1">
          <a:off x="14401800" y="74005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57855</xdr:rowOff>
    </xdr:from>
    <xdr:to>
      <xdr:col>68</xdr:col>
      <xdr:colOff>152400</xdr:colOff>
      <xdr:row>45</xdr:row>
      <xdr:rowOff>127705</xdr:rowOff>
    </xdr:to>
    <xdr:cxnSp macro="">
      <xdr:nvCxnSpPr>
        <xdr:cNvPr id="395" name="直線コネクタ 394"/>
        <xdr:cNvCxnSpPr/>
      </xdr:nvCxnSpPr>
      <xdr:spPr>
        <a:xfrm flipV="1">
          <a:off x="13512800" y="76016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123772</xdr:rowOff>
    </xdr:from>
    <xdr:ext cx="762000" cy="259045"/>
    <xdr:sp macro="" textlink="">
      <xdr:nvSpPr>
        <xdr:cNvPr id="397" name="テキスト ボックス 396"/>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59566</xdr:rowOff>
    </xdr:from>
    <xdr:ext cx="762000" cy="259045"/>
    <xdr:sp macro="" textlink="">
      <xdr:nvSpPr>
        <xdr:cNvPr id="399" name="テキスト ボックス 398"/>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5" name="楕円 404"/>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6"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7" name="楕円 406"/>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8" name="テキスト ボックス 407"/>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09" name="楕円 408"/>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10" name="テキスト ボックス 409"/>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7055</xdr:rowOff>
    </xdr:from>
    <xdr:to>
      <xdr:col>68</xdr:col>
      <xdr:colOff>203200</xdr:colOff>
      <xdr:row>44</xdr:row>
      <xdr:rowOff>108655</xdr:rowOff>
    </xdr:to>
    <xdr:sp macro="" textlink="">
      <xdr:nvSpPr>
        <xdr:cNvPr id="411" name="楕円 410"/>
        <xdr:cNvSpPr/>
      </xdr:nvSpPr>
      <xdr:spPr>
        <a:xfrm>
          <a:off x="14351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93432</xdr:rowOff>
    </xdr:from>
    <xdr:ext cx="762000" cy="259045"/>
    <xdr:sp macro="" textlink="">
      <xdr:nvSpPr>
        <xdr:cNvPr id="412" name="テキスト ボックス 411"/>
        <xdr:cNvSpPr txBox="1"/>
      </xdr:nvSpPr>
      <xdr:spPr>
        <a:xfrm>
          <a:off x="14020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76905</xdr:rowOff>
    </xdr:from>
    <xdr:to>
      <xdr:col>64</xdr:col>
      <xdr:colOff>152400</xdr:colOff>
      <xdr:row>46</xdr:row>
      <xdr:rowOff>7055</xdr:rowOff>
    </xdr:to>
    <xdr:sp macro="" textlink="">
      <xdr:nvSpPr>
        <xdr:cNvPr id="413" name="楕円 412"/>
        <xdr:cNvSpPr/>
      </xdr:nvSpPr>
      <xdr:spPr>
        <a:xfrm>
          <a:off x="13462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163282</xdr:rowOff>
    </xdr:from>
    <xdr:ext cx="762000" cy="259045"/>
    <xdr:sp macro="" textlink="">
      <xdr:nvSpPr>
        <xdr:cNvPr id="414" name="テキスト ボックス 413"/>
        <xdr:cNvSpPr txBox="1"/>
      </xdr:nvSpPr>
      <xdr:spPr>
        <a:xfrm>
          <a:off x="13131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類似団体と</a:t>
          </a:r>
          <a:r>
            <a:rPr lang="ja-JP" altLang="ja-JP" sz="1100" b="0" i="0" baseline="0">
              <a:solidFill>
                <a:schemeClr val="dk1"/>
              </a:solidFill>
              <a:effectLst/>
              <a:latin typeface="+mn-lt"/>
              <a:ea typeface="+mn-ea"/>
              <a:cs typeface="+mn-cs"/>
            </a:rPr>
            <a:t>ほぼ同じ水準で推移している</a:t>
          </a:r>
          <a:r>
            <a:rPr kumimoji="1" lang="ja-JP" altLang="en-US" sz="1100">
              <a:latin typeface="+mn-ea"/>
              <a:ea typeface="+mn-ea"/>
            </a:rPr>
            <a:t>が、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97841</xdr:rowOff>
    </xdr:to>
    <xdr:cxnSp macro="">
      <xdr:nvCxnSpPr>
        <xdr:cNvPr id="446" name="直線コネクタ 445"/>
        <xdr:cNvCxnSpPr/>
      </xdr:nvCxnSpPr>
      <xdr:spPr>
        <a:xfrm flipV="1">
          <a:off x="16179800" y="2769616"/>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97841</xdr:rowOff>
    </xdr:from>
    <xdr:to>
      <xdr:col>77</xdr:col>
      <xdr:colOff>44450</xdr:colOff>
      <xdr:row>17</xdr:row>
      <xdr:rowOff>22911</xdr:rowOff>
    </xdr:to>
    <xdr:cxnSp macro="">
      <xdr:nvCxnSpPr>
        <xdr:cNvPr id="449" name="直線コネクタ 448"/>
        <xdr:cNvCxnSpPr/>
      </xdr:nvCxnSpPr>
      <xdr:spPr>
        <a:xfrm flipV="1">
          <a:off x="15290800" y="284104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22911</xdr:rowOff>
    </xdr:from>
    <xdr:to>
      <xdr:col>72</xdr:col>
      <xdr:colOff>203200</xdr:colOff>
      <xdr:row>17</xdr:row>
      <xdr:rowOff>56693</xdr:rowOff>
    </xdr:to>
    <xdr:cxnSp macro="">
      <xdr:nvCxnSpPr>
        <xdr:cNvPr id="452" name="直線コネクタ 451"/>
        <xdr:cNvCxnSpPr/>
      </xdr:nvCxnSpPr>
      <xdr:spPr>
        <a:xfrm flipV="1">
          <a:off x="14401800" y="29375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56693</xdr:rowOff>
    </xdr:from>
    <xdr:to>
      <xdr:col>68</xdr:col>
      <xdr:colOff>152400</xdr:colOff>
      <xdr:row>18</xdr:row>
      <xdr:rowOff>36779</xdr:rowOff>
    </xdr:to>
    <xdr:cxnSp macro="">
      <xdr:nvCxnSpPr>
        <xdr:cNvPr id="455" name="直線コネクタ 454"/>
        <xdr:cNvCxnSpPr/>
      </xdr:nvCxnSpPr>
      <xdr:spPr>
        <a:xfrm flipV="1">
          <a:off x="13512800" y="2971343"/>
          <a:ext cx="889000" cy="15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46076</xdr:rowOff>
    </xdr:from>
    <xdr:to>
      <xdr:col>68</xdr:col>
      <xdr:colOff>203200</xdr:colOff>
      <xdr:row>16</xdr:row>
      <xdr:rowOff>147676</xdr:rowOff>
    </xdr:to>
    <xdr:sp macro="" textlink="">
      <xdr:nvSpPr>
        <xdr:cNvPr id="456" name="フローチャート: 判断 455"/>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157853</xdr:rowOff>
    </xdr:from>
    <xdr:ext cx="762000" cy="259045"/>
    <xdr:sp macro="" textlink="">
      <xdr:nvSpPr>
        <xdr:cNvPr id="457" name="テキスト ボックス 456"/>
        <xdr:cNvSpPr txBox="1"/>
      </xdr:nvSpPr>
      <xdr:spPr>
        <a:xfrm>
          <a:off x="14020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8" name="フローチャート: 判断 457"/>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25011</xdr:rowOff>
    </xdr:from>
    <xdr:ext cx="762000" cy="259045"/>
    <xdr:sp macro="" textlink="">
      <xdr:nvSpPr>
        <xdr:cNvPr id="459" name="テキスト ボックス 458"/>
        <xdr:cNvSpPr txBox="1"/>
      </xdr:nvSpPr>
      <xdr:spPr>
        <a:xfrm>
          <a:off x="13131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147066</xdr:rowOff>
    </xdr:from>
    <xdr:to>
      <xdr:col>81</xdr:col>
      <xdr:colOff>95250</xdr:colOff>
      <xdr:row>16</xdr:row>
      <xdr:rowOff>77216</xdr:rowOff>
    </xdr:to>
    <xdr:sp macro="" textlink="">
      <xdr:nvSpPr>
        <xdr:cNvPr id="465" name="楕円 464"/>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119143</xdr:rowOff>
    </xdr:from>
    <xdr:ext cx="762000" cy="259045"/>
    <xdr:sp macro="" textlink="">
      <xdr:nvSpPr>
        <xdr:cNvPr id="466"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47041</xdr:rowOff>
    </xdr:from>
    <xdr:to>
      <xdr:col>77</xdr:col>
      <xdr:colOff>95250</xdr:colOff>
      <xdr:row>16</xdr:row>
      <xdr:rowOff>148641</xdr:rowOff>
    </xdr:to>
    <xdr:sp macro="" textlink="">
      <xdr:nvSpPr>
        <xdr:cNvPr id="467" name="楕円 466"/>
        <xdr:cNvSpPr/>
      </xdr:nvSpPr>
      <xdr:spPr>
        <a:xfrm>
          <a:off x="16129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133418</xdr:rowOff>
    </xdr:from>
    <xdr:ext cx="736600" cy="259045"/>
    <xdr:sp macro="" textlink="">
      <xdr:nvSpPr>
        <xdr:cNvPr id="468" name="テキスト ボックス 467"/>
        <xdr:cNvSpPr txBox="1"/>
      </xdr:nvSpPr>
      <xdr:spPr>
        <a:xfrm>
          <a:off x="15798800" y="287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143561</xdr:rowOff>
    </xdr:from>
    <xdr:to>
      <xdr:col>73</xdr:col>
      <xdr:colOff>44450</xdr:colOff>
      <xdr:row>17</xdr:row>
      <xdr:rowOff>73711</xdr:rowOff>
    </xdr:to>
    <xdr:sp macro="" textlink="">
      <xdr:nvSpPr>
        <xdr:cNvPr id="469" name="楕円 468"/>
        <xdr:cNvSpPr/>
      </xdr:nvSpPr>
      <xdr:spPr>
        <a:xfrm>
          <a:off x="15240000" y="28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58488</xdr:rowOff>
    </xdr:from>
    <xdr:ext cx="762000" cy="259045"/>
    <xdr:sp macro="" textlink="">
      <xdr:nvSpPr>
        <xdr:cNvPr id="470" name="テキスト ボックス 469"/>
        <xdr:cNvSpPr txBox="1"/>
      </xdr:nvSpPr>
      <xdr:spPr>
        <a:xfrm>
          <a:off x="14909800" y="297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5893</xdr:rowOff>
    </xdr:from>
    <xdr:to>
      <xdr:col>68</xdr:col>
      <xdr:colOff>203200</xdr:colOff>
      <xdr:row>17</xdr:row>
      <xdr:rowOff>107493</xdr:rowOff>
    </xdr:to>
    <xdr:sp macro="" textlink="">
      <xdr:nvSpPr>
        <xdr:cNvPr id="471" name="楕円 470"/>
        <xdr:cNvSpPr/>
      </xdr:nvSpPr>
      <xdr:spPr>
        <a:xfrm>
          <a:off x="143510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92270</xdr:rowOff>
    </xdr:from>
    <xdr:ext cx="762000" cy="259045"/>
    <xdr:sp macro="" textlink="">
      <xdr:nvSpPr>
        <xdr:cNvPr id="472" name="テキスト ボックス 471"/>
        <xdr:cNvSpPr txBox="1"/>
      </xdr:nvSpPr>
      <xdr:spPr>
        <a:xfrm>
          <a:off x="14020800" y="30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157429</xdr:rowOff>
    </xdr:from>
    <xdr:to>
      <xdr:col>64</xdr:col>
      <xdr:colOff>152400</xdr:colOff>
      <xdr:row>18</xdr:row>
      <xdr:rowOff>87579</xdr:rowOff>
    </xdr:to>
    <xdr:sp macro="" textlink="">
      <xdr:nvSpPr>
        <xdr:cNvPr id="473" name="楕円 472"/>
        <xdr:cNvSpPr/>
      </xdr:nvSpPr>
      <xdr:spPr>
        <a:xfrm>
          <a:off x="13462000" y="30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72356</xdr:rowOff>
    </xdr:from>
    <xdr:ext cx="762000" cy="259045"/>
    <xdr:sp macro="" textlink="">
      <xdr:nvSpPr>
        <xdr:cNvPr id="474" name="テキスト ボックス 473"/>
        <xdr:cNvSpPr txBox="1"/>
      </xdr:nvSpPr>
      <xdr:spPr>
        <a:xfrm>
          <a:off x="13131800" y="31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85090</xdr:rowOff>
    </xdr:to>
    <xdr:cxnSp macro="">
      <xdr:nvCxnSpPr>
        <xdr:cNvPr id="66" name="直線コネクタ 65"/>
        <xdr:cNvCxnSpPr/>
      </xdr:nvCxnSpPr>
      <xdr:spPr>
        <a:xfrm>
          <a:off x="3987800" y="6002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1270</xdr:rowOff>
    </xdr:to>
    <xdr:cxnSp macro="">
      <xdr:nvCxnSpPr>
        <xdr:cNvPr id="69" name="直線コネクタ 68"/>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149860</xdr:rowOff>
    </xdr:to>
    <xdr:cxnSp macro="">
      <xdr:nvCxnSpPr>
        <xdr:cNvPr id="75" name="直線コネクタ 74"/>
        <xdr:cNvCxnSpPr/>
      </xdr:nvCxnSpPr>
      <xdr:spPr>
        <a:xfrm>
          <a:off x="1320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a:t>
          </a:r>
          <a:r>
            <a:rPr lang="ja-JP" altLang="en-US" sz="1100" b="0" i="0" baseline="0">
              <a:solidFill>
                <a:schemeClr val="dk1"/>
              </a:solidFill>
              <a:effectLst/>
              <a:latin typeface="+mn-lt"/>
              <a:ea typeface="+mn-ea"/>
              <a:cs typeface="+mn-cs"/>
            </a:rPr>
            <a:t>はいるが</a:t>
          </a:r>
          <a:r>
            <a:rPr lang="ja-JP" altLang="ja-JP" sz="1100" b="0" i="0" baseline="0">
              <a:solidFill>
                <a:schemeClr val="dk1"/>
              </a:solidFill>
              <a:effectLst/>
              <a:latin typeface="+mn-lt"/>
              <a:ea typeface="+mn-ea"/>
              <a:cs typeface="+mn-cs"/>
            </a:rPr>
            <a:t>、毎年度ほぼ同じ水準で推移している。今後も事務事業の効率化により内部管理経費の削減などに努める。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16</xdr:row>
      <xdr:rowOff>132443</xdr:rowOff>
    </xdr:to>
    <xdr:cxnSp macro="">
      <xdr:nvCxnSpPr>
        <xdr:cNvPr id="129" name="直線コネクタ 128"/>
        <xdr:cNvCxnSpPr/>
      </xdr:nvCxnSpPr>
      <xdr:spPr>
        <a:xfrm>
          <a:off x="15671800" y="26143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15</xdr:row>
      <xdr:rowOff>42636</xdr:rowOff>
    </xdr:to>
    <xdr:cxnSp macro="">
      <xdr:nvCxnSpPr>
        <xdr:cNvPr id="132" name="直線コネクタ 131"/>
        <xdr:cNvCxnSpPr/>
      </xdr:nvCxnSpPr>
      <xdr:spPr>
        <a:xfrm>
          <a:off x="14782800" y="24075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7257</xdr:rowOff>
    </xdr:to>
    <xdr:cxnSp macro="">
      <xdr:nvCxnSpPr>
        <xdr:cNvPr id="135" name="直線コネクタ 134"/>
        <xdr:cNvCxnSpPr/>
      </xdr:nvCxnSpPr>
      <xdr:spPr>
        <a:xfrm>
          <a:off x="13893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14</xdr:row>
      <xdr:rowOff>7257</xdr:rowOff>
    </xdr:to>
    <xdr:cxnSp macro="">
      <xdr:nvCxnSpPr>
        <xdr:cNvPr id="138" name="直線コネクタ 137"/>
        <xdr:cNvCxnSpPr/>
      </xdr:nvCxnSpPr>
      <xdr:spPr>
        <a:xfrm>
          <a:off x="13004800" y="233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45556</xdr:rowOff>
    </xdr:from>
    <xdr:ext cx="762000" cy="259045"/>
    <xdr:sp macro="" textlink="">
      <xdr:nvSpPr>
        <xdr:cNvPr id="140" name="テキスト ボックス 139"/>
        <xdr:cNvSpPr txBox="1"/>
      </xdr:nvSpPr>
      <xdr:spPr>
        <a:xfrm>
          <a:off x="13512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42" name="テキスト ボックス 141"/>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53720</xdr:rowOff>
    </xdr:from>
    <xdr:ext cx="762000" cy="259045"/>
    <xdr:sp macro="" textlink="">
      <xdr:nvSpPr>
        <xdr:cNvPr id="149"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55" name="テキスト ボックス 154"/>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年々増加傾向にあるが、要因としては、</a:t>
          </a:r>
          <a:r>
            <a:rPr lang="ja-JP" altLang="en-US" sz="1100" b="0" i="0" baseline="0">
              <a:solidFill>
                <a:schemeClr val="dk1"/>
              </a:solidFill>
              <a:effectLst/>
              <a:latin typeface="+mn-lt"/>
              <a:ea typeface="+mn-ea"/>
              <a:cs typeface="+mn-cs"/>
            </a:rPr>
            <a:t>障害福祉サービス費等給付費、</a:t>
          </a:r>
          <a:r>
            <a:rPr lang="ja-JP" altLang="ja-JP" sz="1100" b="0" i="0" baseline="0">
              <a:solidFill>
                <a:schemeClr val="dk1"/>
              </a:solidFill>
              <a:effectLst/>
              <a:latin typeface="+mn-lt"/>
              <a:ea typeface="+mn-ea"/>
              <a:cs typeface="+mn-cs"/>
            </a:rPr>
            <a:t>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92" name="直線コネクタ 191"/>
        <xdr:cNvCxnSpPr/>
      </xdr:nvCxnSpPr>
      <xdr:spPr>
        <a:xfrm>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127000</xdr:rowOff>
    </xdr:to>
    <xdr:cxnSp macro="">
      <xdr:nvCxnSpPr>
        <xdr:cNvPr id="195" name="直線コネクタ 194"/>
        <xdr:cNvCxnSpPr/>
      </xdr:nvCxnSpPr>
      <xdr:spPr>
        <a:xfrm>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4535</xdr:rowOff>
    </xdr:to>
    <xdr:cxnSp macro="">
      <xdr:nvCxnSpPr>
        <xdr:cNvPr id="198" name="直線コネクタ 197"/>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55</xdr:row>
      <xdr:rowOff>4535</xdr:rowOff>
    </xdr:to>
    <xdr:cxnSp macro="">
      <xdr:nvCxnSpPr>
        <xdr:cNvPr id="201" name="直線コネクタ 200"/>
        <xdr:cNvCxnSpPr/>
      </xdr:nvCxnSpPr>
      <xdr:spPr>
        <a:xfrm>
          <a:off x="1320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11" name="楕円 210"/>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12"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39370</xdr:rowOff>
    </xdr:to>
    <xdr:cxnSp macro="">
      <xdr:nvCxnSpPr>
        <xdr:cNvPr id="253" name="直線コネクタ 252"/>
        <xdr:cNvCxnSpPr/>
      </xdr:nvCxnSpPr>
      <xdr:spPr>
        <a:xfrm>
          <a:off x="15671800" y="945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24130</xdr:rowOff>
    </xdr:to>
    <xdr:cxnSp macro="">
      <xdr:nvCxnSpPr>
        <xdr:cNvPr id="256" name="直線コネクタ 255"/>
        <xdr:cNvCxnSpPr/>
      </xdr:nvCxnSpPr>
      <xdr:spPr>
        <a:xfrm>
          <a:off x="14782800" y="941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157480</xdr:rowOff>
    </xdr:to>
    <xdr:cxnSp macro="">
      <xdr:nvCxnSpPr>
        <xdr:cNvPr id="259" name="直線コネクタ 258"/>
        <xdr:cNvCxnSpPr/>
      </xdr:nvCxnSpPr>
      <xdr:spPr>
        <a:xfrm>
          <a:off x="13893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119380</xdr:rowOff>
    </xdr:to>
    <xdr:cxnSp macro="">
      <xdr:nvCxnSpPr>
        <xdr:cNvPr id="262" name="直線コネクタ 261"/>
        <xdr:cNvCxnSpPr/>
      </xdr:nvCxnSpPr>
      <xdr:spPr>
        <a:xfrm>
          <a:off x="13004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4" name="テキスト ボックス 263"/>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66" name="テキスト ボックス 265"/>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2" name="楕円 27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4" name="楕円 273"/>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5" name="テキスト ボックス 274"/>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6" name="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8" name="楕円 277"/>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9" name="テキスト ボックス 278"/>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80" name="楕円 279"/>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81" name="テキスト ボックス 280"/>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99242</xdr:rowOff>
    </xdr:to>
    <xdr:cxnSp macro="">
      <xdr:nvCxnSpPr>
        <xdr:cNvPr id="315" name="直線コネクタ 314"/>
        <xdr:cNvCxnSpPr/>
      </xdr:nvCxnSpPr>
      <xdr:spPr>
        <a:xfrm flipV="1">
          <a:off x="15671800" y="608692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99242</xdr:rowOff>
    </xdr:from>
    <xdr:to>
      <xdr:col>78</xdr:col>
      <xdr:colOff>69850</xdr:colOff>
      <xdr:row>35</xdr:row>
      <xdr:rowOff>151493</xdr:rowOff>
    </xdr:to>
    <xdr:cxnSp macro="">
      <xdr:nvCxnSpPr>
        <xdr:cNvPr id="318" name="直線コネクタ 317"/>
        <xdr:cNvCxnSpPr/>
      </xdr:nvCxnSpPr>
      <xdr:spPr>
        <a:xfrm flipV="1">
          <a:off x="14782800" y="60999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112304</xdr:rowOff>
    </xdr:from>
    <xdr:to>
      <xdr:col>73</xdr:col>
      <xdr:colOff>180975</xdr:colOff>
      <xdr:row>35</xdr:row>
      <xdr:rowOff>151493</xdr:rowOff>
    </xdr:to>
    <xdr:cxnSp macro="">
      <xdr:nvCxnSpPr>
        <xdr:cNvPr id="321" name="直線コネクタ 320"/>
        <xdr:cNvCxnSpPr/>
      </xdr:nvCxnSpPr>
      <xdr:spPr>
        <a:xfrm>
          <a:off x="13893800" y="6113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112304</xdr:rowOff>
    </xdr:from>
    <xdr:to>
      <xdr:col>69</xdr:col>
      <xdr:colOff>92075</xdr:colOff>
      <xdr:row>35</xdr:row>
      <xdr:rowOff>144961</xdr:rowOff>
    </xdr:to>
    <xdr:cxnSp macro="">
      <xdr:nvCxnSpPr>
        <xdr:cNvPr id="324" name="直線コネクタ 323"/>
        <xdr:cNvCxnSpPr/>
      </xdr:nvCxnSpPr>
      <xdr:spPr>
        <a:xfrm flipV="1">
          <a:off x="13004800" y="61130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110326</xdr:rowOff>
    </xdr:from>
    <xdr:ext cx="762000" cy="259045"/>
    <xdr:sp macro="" textlink="">
      <xdr:nvSpPr>
        <xdr:cNvPr id="326" name="テキスト ボックス 325"/>
        <xdr:cNvSpPr txBox="1"/>
      </xdr:nvSpPr>
      <xdr:spPr>
        <a:xfrm>
          <a:off x="13512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4" name="楕円 333"/>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5"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48442</xdr:rowOff>
    </xdr:from>
    <xdr:to>
      <xdr:col>78</xdr:col>
      <xdr:colOff>120650</xdr:colOff>
      <xdr:row>35</xdr:row>
      <xdr:rowOff>150042</xdr:rowOff>
    </xdr:to>
    <xdr:sp macro="" textlink="">
      <xdr:nvSpPr>
        <xdr:cNvPr id="336" name="楕円 335"/>
        <xdr:cNvSpPr/>
      </xdr:nvSpPr>
      <xdr:spPr>
        <a:xfrm>
          <a:off x="15621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160219</xdr:rowOff>
    </xdr:from>
    <xdr:ext cx="736600" cy="259045"/>
    <xdr:sp macro="" textlink="">
      <xdr:nvSpPr>
        <xdr:cNvPr id="337" name="テキスト ボックス 336"/>
        <xdr:cNvSpPr txBox="1"/>
      </xdr:nvSpPr>
      <xdr:spPr>
        <a:xfrm>
          <a:off x="15290800" y="58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8" name="楕円 337"/>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39" name="テキスト ボックス 338"/>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61504</xdr:rowOff>
    </xdr:from>
    <xdr:to>
      <xdr:col>69</xdr:col>
      <xdr:colOff>142875</xdr:colOff>
      <xdr:row>35</xdr:row>
      <xdr:rowOff>163104</xdr:rowOff>
    </xdr:to>
    <xdr:sp macro="" textlink="">
      <xdr:nvSpPr>
        <xdr:cNvPr id="340" name="楕円 339"/>
        <xdr:cNvSpPr/>
      </xdr:nvSpPr>
      <xdr:spPr>
        <a:xfrm>
          <a:off x="13843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1831</xdr:rowOff>
    </xdr:from>
    <xdr:ext cx="762000" cy="259045"/>
    <xdr:sp macro="" textlink="">
      <xdr:nvSpPr>
        <xdr:cNvPr id="341" name="テキスト ボックス 340"/>
        <xdr:cNvSpPr txBox="1"/>
      </xdr:nvSpPr>
      <xdr:spPr>
        <a:xfrm>
          <a:off x="13512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94161</xdr:rowOff>
    </xdr:from>
    <xdr:to>
      <xdr:col>65</xdr:col>
      <xdr:colOff>53975</xdr:colOff>
      <xdr:row>36</xdr:row>
      <xdr:rowOff>24311</xdr:rowOff>
    </xdr:to>
    <xdr:sp macro="" textlink="">
      <xdr:nvSpPr>
        <xdr:cNvPr id="342" name="楕円 341"/>
        <xdr:cNvSpPr/>
      </xdr:nvSpPr>
      <xdr:spPr>
        <a:xfrm>
          <a:off x="12954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34488</xdr:rowOff>
    </xdr:from>
    <xdr:ext cx="762000" cy="259045"/>
    <xdr:sp macro="" textlink="">
      <xdr:nvSpPr>
        <xdr:cNvPr id="343" name="テキスト ボックス 342"/>
        <xdr:cNvSpPr txBox="1"/>
      </xdr:nvSpPr>
      <xdr:spPr>
        <a:xfrm>
          <a:off x="12623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159004</xdr:rowOff>
    </xdr:from>
    <xdr:to>
      <xdr:col>24</xdr:col>
      <xdr:colOff>25400</xdr:colOff>
      <xdr:row>79</xdr:row>
      <xdr:rowOff>156718</xdr:rowOff>
    </xdr:to>
    <xdr:cxnSp macro="">
      <xdr:nvCxnSpPr>
        <xdr:cNvPr id="373" name="直線コネクタ 372"/>
        <xdr:cNvCxnSpPr/>
      </xdr:nvCxnSpPr>
      <xdr:spPr>
        <a:xfrm flipV="1">
          <a:off x="3987800" y="135321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79</xdr:row>
      <xdr:rowOff>170435</xdr:rowOff>
    </xdr:to>
    <xdr:cxnSp macro="">
      <xdr:nvCxnSpPr>
        <xdr:cNvPr id="376" name="直線コネクタ 375"/>
        <xdr:cNvCxnSpPr/>
      </xdr:nvCxnSpPr>
      <xdr:spPr>
        <a:xfrm flipV="1">
          <a:off x="3098800" y="137012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170435</xdr:rowOff>
    </xdr:from>
    <xdr:to>
      <xdr:col>15</xdr:col>
      <xdr:colOff>98425</xdr:colOff>
      <xdr:row>80</xdr:row>
      <xdr:rowOff>49276</xdr:rowOff>
    </xdr:to>
    <xdr:cxnSp macro="">
      <xdr:nvCxnSpPr>
        <xdr:cNvPr id="379" name="直線コネクタ 378"/>
        <xdr:cNvCxnSpPr/>
      </xdr:nvCxnSpPr>
      <xdr:spPr>
        <a:xfrm flipV="1">
          <a:off x="2209800" y="137149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49276</xdr:rowOff>
    </xdr:from>
    <xdr:to>
      <xdr:col>11</xdr:col>
      <xdr:colOff>9525</xdr:colOff>
      <xdr:row>80</xdr:row>
      <xdr:rowOff>94996</xdr:rowOff>
    </xdr:to>
    <xdr:cxnSp macro="">
      <xdr:nvCxnSpPr>
        <xdr:cNvPr id="382" name="直線コネクタ 381"/>
        <xdr:cNvCxnSpPr/>
      </xdr:nvCxnSpPr>
      <xdr:spPr>
        <a:xfrm flipV="1">
          <a:off x="1320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4" name="テキスト ボックス 383"/>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6" name="テキスト ボックス 385"/>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92" name="楕円 391"/>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93"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94" name="楕円 393"/>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95" name="テキスト ボックス 394"/>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119635</xdr:rowOff>
    </xdr:from>
    <xdr:to>
      <xdr:col>15</xdr:col>
      <xdr:colOff>149225</xdr:colOff>
      <xdr:row>80</xdr:row>
      <xdr:rowOff>49785</xdr:rowOff>
    </xdr:to>
    <xdr:sp macro="" textlink="">
      <xdr:nvSpPr>
        <xdr:cNvPr id="396" name="楕円 395"/>
        <xdr:cNvSpPr/>
      </xdr:nvSpPr>
      <xdr:spPr>
        <a:xfrm>
          <a:off x="3048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34562</xdr:rowOff>
    </xdr:from>
    <xdr:ext cx="762000" cy="259045"/>
    <xdr:sp macro="" textlink="">
      <xdr:nvSpPr>
        <xdr:cNvPr id="397" name="テキスト ボックス 396"/>
        <xdr:cNvSpPr txBox="1"/>
      </xdr:nvSpPr>
      <xdr:spPr>
        <a:xfrm>
          <a:off x="2717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169926</xdr:rowOff>
    </xdr:from>
    <xdr:to>
      <xdr:col>11</xdr:col>
      <xdr:colOff>60325</xdr:colOff>
      <xdr:row>80</xdr:row>
      <xdr:rowOff>100076</xdr:rowOff>
    </xdr:to>
    <xdr:sp macro="" textlink="">
      <xdr:nvSpPr>
        <xdr:cNvPr id="398" name="楕円 397"/>
        <xdr:cNvSpPr/>
      </xdr:nvSpPr>
      <xdr:spPr>
        <a:xfrm>
          <a:off x="2159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84853</xdr:rowOff>
    </xdr:from>
    <xdr:ext cx="762000" cy="259045"/>
    <xdr:sp macro="" textlink="">
      <xdr:nvSpPr>
        <xdr:cNvPr id="399" name="テキスト ボックス 398"/>
        <xdr:cNvSpPr txBox="1"/>
      </xdr:nvSpPr>
      <xdr:spPr>
        <a:xfrm>
          <a:off x="1828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400" name="楕円 399"/>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401" name="テキスト ボックス 400"/>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73660</xdr:rowOff>
    </xdr:from>
    <xdr:to>
      <xdr:col>82</xdr:col>
      <xdr:colOff>107950</xdr:colOff>
      <xdr:row>80</xdr:row>
      <xdr:rowOff>69850</xdr:rowOff>
    </xdr:to>
    <xdr:cxnSp macro="">
      <xdr:nvCxnSpPr>
        <xdr:cNvPr id="429" name="直線コネクタ 428"/>
        <xdr:cNvCxnSpPr/>
      </xdr:nvCxnSpPr>
      <xdr:spPr>
        <a:xfrm flipV="1">
          <a:off x="16510000" y="1293241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30"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31" name="直線コネクタ 430"/>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160037</xdr:rowOff>
    </xdr:from>
    <xdr:ext cx="762000" cy="259045"/>
    <xdr:sp macro="" textlink="">
      <xdr:nvSpPr>
        <xdr:cNvPr id="432" name="公債費以外最大値テキスト"/>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73660</xdr:rowOff>
    </xdr:from>
    <xdr:to>
      <xdr:col>82</xdr:col>
      <xdr:colOff>196850</xdr:colOff>
      <xdr:row>75</xdr:row>
      <xdr:rowOff>73660</xdr:rowOff>
    </xdr:to>
    <xdr:cxnSp macro="">
      <xdr:nvCxnSpPr>
        <xdr:cNvPr id="433" name="直線コネクタ 432"/>
        <xdr:cNvCxnSpPr/>
      </xdr:nvCxnSpPr>
      <xdr:spPr>
        <a:xfrm>
          <a:off x="16421100" y="129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149861</xdr:rowOff>
    </xdr:to>
    <xdr:cxnSp macro="">
      <xdr:nvCxnSpPr>
        <xdr:cNvPr id="434" name="直線コネクタ 433"/>
        <xdr:cNvCxnSpPr/>
      </xdr:nvCxnSpPr>
      <xdr:spPr>
        <a:xfrm>
          <a:off x="15671800" y="1287145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6" name="フローチャート: 判断 43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12700</xdr:rowOff>
    </xdr:to>
    <xdr:cxnSp macro="">
      <xdr:nvCxnSpPr>
        <xdr:cNvPr id="437" name="直線コネクタ 436"/>
        <xdr:cNvCxnSpPr/>
      </xdr:nvCxnSpPr>
      <xdr:spPr>
        <a:xfrm>
          <a:off x="14782800" y="127990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8" name="フローチャート: 判断 437"/>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9" name="テキスト ボックス 438"/>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111760</xdr:rowOff>
    </xdr:to>
    <xdr:cxnSp macro="">
      <xdr:nvCxnSpPr>
        <xdr:cNvPr id="440" name="直線コネクタ 439"/>
        <xdr:cNvCxnSpPr/>
      </xdr:nvCxnSpPr>
      <xdr:spPr>
        <a:xfrm>
          <a:off x="13893800" y="12768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163830</xdr:rowOff>
    </xdr:from>
    <xdr:to>
      <xdr:col>74</xdr:col>
      <xdr:colOff>31750</xdr:colOff>
      <xdr:row>77</xdr:row>
      <xdr:rowOff>93980</xdr:rowOff>
    </xdr:to>
    <xdr:sp macro="" textlink="">
      <xdr:nvSpPr>
        <xdr:cNvPr id="441" name="フローチャート: 判断 440"/>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78757</xdr:rowOff>
    </xdr:from>
    <xdr:ext cx="762000" cy="259045"/>
    <xdr:sp macro="" textlink="">
      <xdr:nvSpPr>
        <xdr:cNvPr id="442" name="テキスト ボックス 441"/>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24130</xdr:rowOff>
    </xdr:from>
    <xdr:to>
      <xdr:col>69</xdr:col>
      <xdr:colOff>92075</xdr:colOff>
      <xdr:row>74</xdr:row>
      <xdr:rowOff>81280</xdr:rowOff>
    </xdr:to>
    <xdr:cxnSp macro="">
      <xdr:nvCxnSpPr>
        <xdr:cNvPr id="443" name="直線コネクタ 442"/>
        <xdr:cNvCxnSpPr/>
      </xdr:nvCxnSpPr>
      <xdr:spPr>
        <a:xfrm>
          <a:off x="13004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4" name="フローチャート: 判断 443"/>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45" name="テキスト ボックス 444"/>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46" name="フローチャート: 判断 445"/>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7" name="テキスト ボックス 446"/>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53" name="楕円 452"/>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7637</xdr:rowOff>
    </xdr:from>
    <xdr:ext cx="762000" cy="259045"/>
    <xdr:sp macro="" textlink="">
      <xdr:nvSpPr>
        <xdr:cNvPr id="454" name="公債費以外該当値テキスト"/>
        <xdr:cNvSpPr txBox="1"/>
      </xdr:nvSpPr>
      <xdr:spPr>
        <a:xfrm>
          <a:off x="16598900" y="128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55" name="楕円 454"/>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56" name="テキスト ボックス 455"/>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57" name="楕円 456"/>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58" name="テキスト ボックス 457"/>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9" name="楕円 45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0" name="テキスト ボックス 45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144780</xdr:rowOff>
    </xdr:from>
    <xdr:to>
      <xdr:col>65</xdr:col>
      <xdr:colOff>53975</xdr:colOff>
      <xdr:row>74</xdr:row>
      <xdr:rowOff>74930</xdr:rowOff>
    </xdr:to>
    <xdr:sp macro="" textlink="">
      <xdr:nvSpPr>
        <xdr:cNvPr id="461" name="楕円 460"/>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85107</xdr:rowOff>
    </xdr:from>
    <xdr:ext cx="762000" cy="259045"/>
    <xdr:sp macro="" textlink="">
      <xdr:nvSpPr>
        <xdr:cNvPr id="462" name="テキスト ボックス 461"/>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72060</xdr:rowOff>
    </xdr:from>
    <xdr:to>
      <xdr:col>29</xdr:col>
      <xdr:colOff>127000</xdr:colOff>
      <xdr:row>16</xdr:row>
      <xdr:rowOff>117673</xdr:rowOff>
    </xdr:to>
    <xdr:cxnSp macro="">
      <xdr:nvCxnSpPr>
        <xdr:cNvPr id="50" name="直線コネクタ 49"/>
        <xdr:cNvCxnSpPr/>
      </xdr:nvCxnSpPr>
      <xdr:spPr bwMode="auto">
        <a:xfrm flipV="1">
          <a:off x="5003800" y="2862885"/>
          <a:ext cx="647700" cy="4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117673</xdr:rowOff>
    </xdr:from>
    <xdr:to>
      <xdr:col>26</xdr:col>
      <xdr:colOff>50800</xdr:colOff>
      <xdr:row>16</xdr:row>
      <xdr:rowOff>121666</xdr:rowOff>
    </xdr:to>
    <xdr:cxnSp macro="">
      <xdr:nvCxnSpPr>
        <xdr:cNvPr id="53" name="直線コネクタ 52"/>
        <xdr:cNvCxnSpPr/>
      </xdr:nvCxnSpPr>
      <xdr:spPr bwMode="auto">
        <a:xfrm flipV="1">
          <a:off x="4305300" y="2908498"/>
          <a:ext cx="698500" cy="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121666</xdr:rowOff>
    </xdr:from>
    <xdr:to>
      <xdr:col>22</xdr:col>
      <xdr:colOff>114300</xdr:colOff>
      <xdr:row>16</xdr:row>
      <xdr:rowOff>151003</xdr:rowOff>
    </xdr:to>
    <xdr:cxnSp macro="">
      <xdr:nvCxnSpPr>
        <xdr:cNvPr id="56" name="直線コネクタ 55"/>
        <xdr:cNvCxnSpPr/>
      </xdr:nvCxnSpPr>
      <xdr:spPr bwMode="auto">
        <a:xfrm flipV="1">
          <a:off x="3606800" y="2912491"/>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151003</xdr:rowOff>
    </xdr:from>
    <xdr:to>
      <xdr:col>18</xdr:col>
      <xdr:colOff>177800</xdr:colOff>
      <xdr:row>16</xdr:row>
      <xdr:rowOff>159804</xdr:rowOff>
    </xdr:to>
    <xdr:cxnSp macro="">
      <xdr:nvCxnSpPr>
        <xdr:cNvPr id="59" name="直線コネクタ 58"/>
        <xdr:cNvCxnSpPr/>
      </xdr:nvCxnSpPr>
      <xdr:spPr bwMode="auto">
        <a:xfrm flipV="1">
          <a:off x="2908300" y="294182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111172</xdr:rowOff>
    </xdr:from>
    <xdr:ext cx="762000" cy="259045"/>
    <xdr:sp macro="" textlink="">
      <xdr:nvSpPr>
        <xdr:cNvPr id="61" name="テキスト ボックス 60"/>
        <xdr:cNvSpPr txBox="1"/>
      </xdr:nvSpPr>
      <xdr:spPr>
        <a:xfrm>
          <a:off x="32258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129117</xdr:rowOff>
    </xdr:from>
    <xdr:ext cx="762000" cy="259045"/>
    <xdr:sp macro="" textlink="">
      <xdr:nvSpPr>
        <xdr:cNvPr id="63" name="テキスト ボックス 62"/>
        <xdr:cNvSpPr txBox="1"/>
      </xdr:nvSpPr>
      <xdr:spPr>
        <a:xfrm>
          <a:off x="2527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21260</xdr:rowOff>
    </xdr:from>
    <xdr:to>
      <xdr:col>29</xdr:col>
      <xdr:colOff>177800</xdr:colOff>
      <xdr:row>16</xdr:row>
      <xdr:rowOff>122860</xdr:rowOff>
    </xdr:to>
    <xdr:sp macro="" textlink="">
      <xdr:nvSpPr>
        <xdr:cNvPr id="69" name="楕円 68"/>
        <xdr:cNvSpPr/>
      </xdr:nvSpPr>
      <xdr:spPr bwMode="auto">
        <a:xfrm>
          <a:off x="5600700" y="28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37787</xdr:rowOff>
    </xdr:from>
    <xdr:ext cx="762000" cy="259045"/>
    <xdr:sp macro="" textlink="">
      <xdr:nvSpPr>
        <xdr:cNvPr id="70" name="人口1人当たり決算額の推移該当値テキスト130"/>
        <xdr:cNvSpPr txBox="1"/>
      </xdr:nvSpPr>
      <xdr:spPr>
        <a:xfrm>
          <a:off x="5740400" y="26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66873</xdr:rowOff>
    </xdr:from>
    <xdr:to>
      <xdr:col>26</xdr:col>
      <xdr:colOff>101600</xdr:colOff>
      <xdr:row>16</xdr:row>
      <xdr:rowOff>168473</xdr:rowOff>
    </xdr:to>
    <xdr:sp macro="" textlink="">
      <xdr:nvSpPr>
        <xdr:cNvPr id="71" name="楕円 70"/>
        <xdr:cNvSpPr/>
      </xdr:nvSpPr>
      <xdr:spPr bwMode="auto">
        <a:xfrm>
          <a:off x="4953000" y="2857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7200</xdr:rowOff>
    </xdr:from>
    <xdr:ext cx="736600" cy="259045"/>
    <xdr:sp macro="" textlink="">
      <xdr:nvSpPr>
        <xdr:cNvPr id="72" name="テキスト ボックス 71"/>
        <xdr:cNvSpPr txBox="1"/>
      </xdr:nvSpPr>
      <xdr:spPr>
        <a:xfrm>
          <a:off x="4622800" y="262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70866</xdr:rowOff>
    </xdr:from>
    <xdr:to>
      <xdr:col>22</xdr:col>
      <xdr:colOff>165100</xdr:colOff>
      <xdr:row>17</xdr:row>
      <xdr:rowOff>1016</xdr:rowOff>
    </xdr:to>
    <xdr:sp macro="" textlink="">
      <xdr:nvSpPr>
        <xdr:cNvPr id="73" name="楕円 72"/>
        <xdr:cNvSpPr/>
      </xdr:nvSpPr>
      <xdr:spPr bwMode="auto">
        <a:xfrm>
          <a:off x="42545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11193</xdr:rowOff>
    </xdr:from>
    <xdr:ext cx="762000" cy="259045"/>
    <xdr:sp macro="" textlink="">
      <xdr:nvSpPr>
        <xdr:cNvPr id="74" name="テキスト ボックス 73"/>
        <xdr:cNvSpPr txBox="1"/>
      </xdr:nvSpPr>
      <xdr:spPr>
        <a:xfrm>
          <a:off x="3924300" y="26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100203</xdr:rowOff>
    </xdr:from>
    <xdr:to>
      <xdr:col>19</xdr:col>
      <xdr:colOff>38100</xdr:colOff>
      <xdr:row>17</xdr:row>
      <xdr:rowOff>30353</xdr:rowOff>
    </xdr:to>
    <xdr:sp macro="" textlink="">
      <xdr:nvSpPr>
        <xdr:cNvPr id="75" name="楕円 74"/>
        <xdr:cNvSpPr/>
      </xdr:nvSpPr>
      <xdr:spPr bwMode="auto">
        <a:xfrm>
          <a:off x="35560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40530</xdr:rowOff>
    </xdr:from>
    <xdr:ext cx="762000" cy="259045"/>
    <xdr:sp macro="" textlink="">
      <xdr:nvSpPr>
        <xdr:cNvPr id="76" name="テキスト ボックス 75"/>
        <xdr:cNvSpPr txBox="1"/>
      </xdr:nvSpPr>
      <xdr:spPr>
        <a:xfrm>
          <a:off x="32258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109004</xdr:rowOff>
    </xdr:from>
    <xdr:to>
      <xdr:col>15</xdr:col>
      <xdr:colOff>101600</xdr:colOff>
      <xdr:row>17</xdr:row>
      <xdr:rowOff>39154</xdr:rowOff>
    </xdr:to>
    <xdr:sp macro="" textlink="">
      <xdr:nvSpPr>
        <xdr:cNvPr id="77" name="楕円 76"/>
        <xdr:cNvSpPr/>
      </xdr:nvSpPr>
      <xdr:spPr bwMode="auto">
        <a:xfrm>
          <a:off x="28575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49331</xdr:rowOff>
    </xdr:from>
    <xdr:ext cx="762000" cy="259045"/>
    <xdr:sp macro="" textlink="">
      <xdr:nvSpPr>
        <xdr:cNvPr id="78" name="テキスト ボックス 77"/>
        <xdr:cNvSpPr txBox="1"/>
      </xdr:nvSpPr>
      <xdr:spPr>
        <a:xfrm>
          <a:off x="2527300" y="266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198712</xdr:rowOff>
    </xdr:from>
    <xdr:to>
      <xdr:col>29</xdr:col>
      <xdr:colOff>127000</xdr:colOff>
      <xdr:row>35</xdr:row>
      <xdr:rowOff>38691</xdr:rowOff>
    </xdr:to>
    <xdr:cxnSp macro="">
      <xdr:nvCxnSpPr>
        <xdr:cNvPr id="110" name="直線コネクタ 109"/>
        <xdr:cNvCxnSpPr/>
      </xdr:nvCxnSpPr>
      <xdr:spPr bwMode="auto">
        <a:xfrm>
          <a:off x="5003800" y="6466162"/>
          <a:ext cx="647700" cy="18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198712</xdr:rowOff>
    </xdr:from>
    <xdr:to>
      <xdr:col>26</xdr:col>
      <xdr:colOff>50800</xdr:colOff>
      <xdr:row>34</xdr:row>
      <xdr:rowOff>277419</xdr:rowOff>
    </xdr:to>
    <xdr:cxnSp macro="">
      <xdr:nvCxnSpPr>
        <xdr:cNvPr id="113" name="直線コネクタ 112"/>
        <xdr:cNvCxnSpPr/>
      </xdr:nvCxnSpPr>
      <xdr:spPr bwMode="auto">
        <a:xfrm flipV="1">
          <a:off x="4305300" y="6466162"/>
          <a:ext cx="698500" cy="7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164239</xdr:rowOff>
    </xdr:from>
    <xdr:to>
      <xdr:col>22</xdr:col>
      <xdr:colOff>114300</xdr:colOff>
      <xdr:row>34</xdr:row>
      <xdr:rowOff>277419</xdr:rowOff>
    </xdr:to>
    <xdr:cxnSp macro="">
      <xdr:nvCxnSpPr>
        <xdr:cNvPr id="116" name="直線コネクタ 115"/>
        <xdr:cNvCxnSpPr/>
      </xdr:nvCxnSpPr>
      <xdr:spPr bwMode="auto">
        <a:xfrm>
          <a:off x="3606800" y="6431689"/>
          <a:ext cx="698500" cy="11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21958</xdr:rowOff>
    </xdr:from>
    <xdr:to>
      <xdr:col>18</xdr:col>
      <xdr:colOff>177800</xdr:colOff>
      <xdr:row>34</xdr:row>
      <xdr:rowOff>164239</xdr:rowOff>
    </xdr:to>
    <xdr:cxnSp macro="">
      <xdr:nvCxnSpPr>
        <xdr:cNvPr id="119" name="直線コネクタ 118"/>
        <xdr:cNvCxnSpPr/>
      </xdr:nvCxnSpPr>
      <xdr:spPr bwMode="auto">
        <a:xfrm>
          <a:off x="2908300" y="6289408"/>
          <a:ext cx="698500" cy="14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43270</xdr:rowOff>
    </xdr:from>
    <xdr:ext cx="762000" cy="259045"/>
    <xdr:sp macro="" textlink="">
      <xdr:nvSpPr>
        <xdr:cNvPr id="121" name="テキスト ボックス 120"/>
        <xdr:cNvSpPr txBox="1"/>
      </xdr:nvSpPr>
      <xdr:spPr>
        <a:xfrm>
          <a:off x="32258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317728</xdr:rowOff>
    </xdr:from>
    <xdr:ext cx="762000" cy="259045"/>
    <xdr:sp macro="" textlink="">
      <xdr:nvSpPr>
        <xdr:cNvPr id="123" name="テキスト ボックス 122"/>
        <xdr:cNvSpPr txBox="1"/>
      </xdr:nvSpPr>
      <xdr:spPr>
        <a:xfrm>
          <a:off x="2527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330791</xdr:rowOff>
    </xdr:from>
    <xdr:to>
      <xdr:col>29</xdr:col>
      <xdr:colOff>177800</xdr:colOff>
      <xdr:row>35</xdr:row>
      <xdr:rowOff>89491</xdr:rowOff>
    </xdr:to>
    <xdr:sp macro="" textlink="">
      <xdr:nvSpPr>
        <xdr:cNvPr id="129" name="楕円 128"/>
        <xdr:cNvSpPr/>
      </xdr:nvSpPr>
      <xdr:spPr bwMode="auto">
        <a:xfrm>
          <a:off x="5600700" y="659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175868</xdr:rowOff>
    </xdr:from>
    <xdr:ext cx="762000" cy="259045"/>
    <xdr:sp macro="" textlink="">
      <xdr:nvSpPr>
        <xdr:cNvPr id="130" name="人口1人当たり決算額の推移該当値テキスト445"/>
        <xdr:cNvSpPr txBox="1"/>
      </xdr:nvSpPr>
      <xdr:spPr>
        <a:xfrm>
          <a:off x="5740400" y="644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147912</xdr:rowOff>
    </xdr:from>
    <xdr:to>
      <xdr:col>26</xdr:col>
      <xdr:colOff>101600</xdr:colOff>
      <xdr:row>34</xdr:row>
      <xdr:rowOff>249512</xdr:rowOff>
    </xdr:to>
    <xdr:sp macro="" textlink="">
      <xdr:nvSpPr>
        <xdr:cNvPr id="131" name="楕円 130"/>
        <xdr:cNvSpPr/>
      </xdr:nvSpPr>
      <xdr:spPr bwMode="auto">
        <a:xfrm>
          <a:off x="4953000" y="641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259689</xdr:rowOff>
    </xdr:from>
    <xdr:ext cx="736600" cy="259045"/>
    <xdr:sp macro="" textlink="">
      <xdr:nvSpPr>
        <xdr:cNvPr id="132" name="テキスト ボックス 131"/>
        <xdr:cNvSpPr txBox="1"/>
      </xdr:nvSpPr>
      <xdr:spPr>
        <a:xfrm>
          <a:off x="4622800" y="618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226619</xdr:rowOff>
    </xdr:from>
    <xdr:to>
      <xdr:col>22</xdr:col>
      <xdr:colOff>165100</xdr:colOff>
      <xdr:row>34</xdr:row>
      <xdr:rowOff>328219</xdr:rowOff>
    </xdr:to>
    <xdr:sp macro="" textlink="">
      <xdr:nvSpPr>
        <xdr:cNvPr id="133" name="楕円 132"/>
        <xdr:cNvSpPr/>
      </xdr:nvSpPr>
      <xdr:spPr bwMode="auto">
        <a:xfrm>
          <a:off x="4254500" y="649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338396</xdr:rowOff>
    </xdr:from>
    <xdr:ext cx="762000" cy="259045"/>
    <xdr:sp macro="" textlink="">
      <xdr:nvSpPr>
        <xdr:cNvPr id="134" name="テキスト ボックス 133"/>
        <xdr:cNvSpPr txBox="1"/>
      </xdr:nvSpPr>
      <xdr:spPr>
        <a:xfrm>
          <a:off x="3924300" y="626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113439</xdr:rowOff>
    </xdr:from>
    <xdr:to>
      <xdr:col>19</xdr:col>
      <xdr:colOff>38100</xdr:colOff>
      <xdr:row>34</xdr:row>
      <xdr:rowOff>215039</xdr:rowOff>
    </xdr:to>
    <xdr:sp macro="" textlink="">
      <xdr:nvSpPr>
        <xdr:cNvPr id="135" name="楕円 134"/>
        <xdr:cNvSpPr/>
      </xdr:nvSpPr>
      <xdr:spPr bwMode="auto">
        <a:xfrm>
          <a:off x="3556000" y="638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225216</xdr:rowOff>
    </xdr:from>
    <xdr:ext cx="762000" cy="259045"/>
    <xdr:sp macro="" textlink="">
      <xdr:nvSpPr>
        <xdr:cNvPr id="136" name="テキスト ボックス 135"/>
        <xdr:cNvSpPr txBox="1"/>
      </xdr:nvSpPr>
      <xdr:spPr>
        <a:xfrm>
          <a:off x="3225800" y="614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314058</xdr:rowOff>
    </xdr:from>
    <xdr:to>
      <xdr:col>15</xdr:col>
      <xdr:colOff>101600</xdr:colOff>
      <xdr:row>34</xdr:row>
      <xdr:rowOff>72758</xdr:rowOff>
    </xdr:to>
    <xdr:sp macro="" textlink="">
      <xdr:nvSpPr>
        <xdr:cNvPr id="137" name="楕円 136"/>
        <xdr:cNvSpPr/>
      </xdr:nvSpPr>
      <xdr:spPr bwMode="auto">
        <a:xfrm>
          <a:off x="2857500" y="62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82935</xdr:rowOff>
    </xdr:from>
    <xdr:ext cx="762000" cy="259045"/>
    <xdr:sp macro="" textlink="">
      <xdr:nvSpPr>
        <xdr:cNvPr id="138" name="テキスト ボックス 137"/>
        <xdr:cNvSpPr txBox="1"/>
      </xdr:nvSpPr>
      <xdr:spPr>
        <a:xfrm>
          <a:off x="2527300" y="60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50441</xdr:rowOff>
    </xdr:from>
    <xdr:to>
      <xdr:col>24</xdr:col>
      <xdr:colOff>63500</xdr:colOff>
      <xdr:row>35</xdr:row>
      <xdr:rowOff>81312</xdr:rowOff>
    </xdr:to>
    <xdr:cxnSp macro="">
      <xdr:nvCxnSpPr>
        <xdr:cNvPr id="65" name="直線コネクタ 64"/>
        <xdr:cNvCxnSpPr/>
      </xdr:nvCxnSpPr>
      <xdr:spPr>
        <a:xfrm flipV="1">
          <a:off x="3797300" y="6051191"/>
          <a:ext cx="8382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81312</xdr:rowOff>
    </xdr:from>
    <xdr:to>
      <xdr:col>19</xdr:col>
      <xdr:colOff>177800</xdr:colOff>
      <xdr:row>35</xdr:row>
      <xdr:rowOff>96047</xdr:rowOff>
    </xdr:to>
    <xdr:cxnSp macro="">
      <xdr:nvCxnSpPr>
        <xdr:cNvPr id="68" name="直線コネクタ 67"/>
        <xdr:cNvCxnSpPr/>
      </xdr:nvCxnSpPr>
      <xdr:spPr>
        <a:xfrm flipV="1">
          <a:off x="2908300" y="6082062"/>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96047</xdr:rowOff>
    </xdr:from>
    <xdr:to>
      <xdr:col>15</xdr:col>
      <xdr:colOff>50800</xdr:colOff>
      <xdr:row>35</xdr:row>
      <xdr:rowOff>123717</xdr:rowOff>
    </xdr:to>
    <xdr:cxnSp macro="">
      <xdr:nvCxnSpPr>
        <xdr:cNvPr id="71" name="直線コネクタ 70"/>
        <xdr:cNvCxnSpPr/>
      </xdr:nvCxnSpPr>
      <xdr:spPr>
        <a:xfrm flipV="1">
          <a:off x="2019300" y="6096797"/>
          <a:ext cx="889000" cy="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108687</xdr:rowOff>
    </xdr:from>
    <xdr:to>
      <xdr:col>10</xdr:col>
      <xdr:colOff>114300</xdr:colOff>
      <xdr:row>35</xdr:row>
      <xdr:rowOff>123717</xdr:rowOff>
    </xdr:to>
    <xdr:cxnSp macro="">
      <xdr:nvCxnSpPr>
        <xdr:cNvPr id="74" name="直線コネクタ 73"/>
        <xdr:cNvCxnSpPr/>
      </xdr:nvCxnSpPr>
      <xdr:spPr>
        <a:xfrm>
          <a:off x="1130300" y="6109437"/>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82005</xdr:rowOff>
    </xdr:from>
    <xdr:ext cx="534377" cy="259045"/>
    <xdr:sp macro="" textlink="">
      <xdr:nvSpPr>
        <xdr:cNvPr id="76" name="テキスト ボックス 75"/>
        <xdr:cNvSpPr txBox="1"/>
      </xdr:nvSpPr>
      <xdr:spPr>
        <a:xfrm>
          <a:off x="1752111" y="64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94464</xdr:rowOff>
    </xdr:from>
    <xdr:ext cx="534377" cy="259045"/>
    <xdr:sp macro="" textlink="">
      <xdr:nvSpPr>
        <xdr:cNvPr id="78" name="テキスト ボックス 77"/>
        <xdr:cNvSpPr txBox="1"/>
      </xdr:nvSpPr>
      <xdr:spPr>
        <a:xfrm>
          <a:off x="863111" y="64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171091</xdr:rowOff>
    </xdr:from>
    <xdr:to>
      <xdr:col>24</xdr:col>
      <xdr:colOff>114300</xdr:colOff>
      <xdr:row>35</xdr:row>
      <xdr:rowOff>101241</xdr:rowOff>
    </xdr:to>
    <xdr:sp macro="" textlink="">
      <xdr:nvSpPr>
        <xdr:cNvPr id="84" name="楕円 83"/>
        <xdr:cNvSpPr/>
      </xdr:nvSpPr>
      <xdr:spPr>
        <a:xfrm>
          <a:off x="4584700" y="60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22518</xdr:rowOff>
    </xdr:from>
    <xdr:ext cx="599010" cy="259045"/>
    <xdr:sp macro="" textlink="">
      <xdr:nvSpPr>
        <xdr:cNvPr id="85" name="人件費該当値テキスト"/>
        <xdr:cNvSpPr txBox="1"/>
      </xdr:nvSpPr>
      <xdr:spPr>
        <a:xfrm>
          <a:off x="4686300" y="585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30512</xdr:rowOff>
    </xdr:from>
    <xdr:to>
      <xdr:col>20</xdr:col>
      <xdr:colOff>38100</xdr:colOff>
      <xdr:row>35</xdr:row>
      <xdr:rowOff>132112</xdr:rowOff>
    </xdr:to>
    <xdr:sp macro="" textlink="">
      <xdr:nvSpPr>
        <xdr:cNvPr id="86" name="楕円 85"/>
        <xdr:cNvSpPr/>
      </xdr:nvSpPr>
      <xdr:spPr>
        <a:xfrm>
          <a:off x="3746500" y="60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148639</xdr:rowOff>
    </xdr:from>
    <xdr:ext cx="599010" cy="259045"/>
    <xdr:sp macro="" textlink="">
      <xdr:nvSpPr>
        <xdr:cNvPr id="87" name="テキスト ボックス 86"/>
        <xdr:cNvSpPr txBox="1"/>
      </xdr:nvSpPr>
      <xdr:spPr>
        <a:xfrm>
          <a:off x="3497795" y="580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45247</xdr:rowOff>
    </xdr:from>
    <xdr:to>
      <xdr:col>15</xdr:col>
      <xdr:colOff>101600</xdr:colOff>
      <xdr:row>35</xdr:row>
      <xdr:rowOff>146847</xdr:rowOff>
    </xdr:to>
    <xdr:sp macro="" textlink="">
      <xdr:nvSpPr>
        <xdr:cNvPr id="88" name="楕円 87"/>
        <xdr:cNvSpPr/>
      </xdr:nvSpPr>
      <xdr:spPr>
        <a:xfrm>
          <a:off x="2857500" y="60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163374</xdr:rowOff>
    </xdr:from>
    <xdr:ext cx="599010" cy="259045"/>
    <xdr:sp macro="" textlink="">
      <xdr:nvSpPr>
        <xdr:cNvPr id="89" name="テキスト ボックス 88"/>
        <xdr:cNvSpPr txBox="1"/>
      </xdr:nvSpPr>
      <xdr:spPr>
        <a:xfrm>
          <a:off x="2608795" y="582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72917</xdr:rowOff>
    </xdr:from>
    <xdr:to>
      <xdr:col>10</xdr:col>
      <xdr:colOff>165100</xdr:colOff>
      <xdr:row>36</xdr:row>
      <xdr:rowOff>3067</xdr:rowOff>
    </xdr:to>
    <xdr:sp macro="" textlink="">
      <xdr:nvSpPr>
        <xdr:cNvPr id="90" name="楕円 89"/>
        <xdr:cNvSpPr/>
      </xdr:nvSpPr>
      <xdr:spPr>
        <a:xfrm>
          <a:off x="1968500" y="60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19594</xdr:rowOff>
    </xdr:from>
    <xdr:ext cx="599010" cy="259045"/>
    <xdr:sp macro="" textlink="">
      <xdr:nvSpPr>
        <xdr:cNvPr id="91" name="テキスト ボックス 90"/>
        <xdr:cNvSpPr txBox="1"/>
      </xdr:nvSpPr>
      <xdr:spPr>
        <a:xfrm>
          <a:off x="1719795" y="584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57887</xdr:rowOff>
    </xdr:from>
    <xdr:to>
      <xdr:col>6</xdr:col>
      <xdr:colOff>38100</xdr:colOff>
      <xdr:row>35</xdr:row>
      <xdr:rowOff>159487</xdr:rowOff>
    </xdr:to>
    <xdr:sp macro="" textlink="">
      <xdr:nvSpPr>
        <xdr:cNvPr id="92" name="楕円 91"/>
        <xdr:cNvSpPr/>
      </xdr:nvSpPr>
      <xdr:spPr>
        <a:xfrm>
          <a:off x="1079500" y="60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4564</xdr:rowOff>
    </xdr:from>
    <xdr:ext cx="599010" cy="259045"/>
    <xdr:sp macro="" textlink="">
      <xdr:nvSpPr>
        <xdr:cNvPr id="93" name="テキスト ボックス 92"/>
        <xdr:cNvSpPr txBox="1"/>
      </xdr:nvSpPr>
      <xdr:spPr>
        <a:xfrm>
          <a:off x="830795" y="583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170310</xdr:rowOff>
    </xdr:from>
    <xdr:to>
      <xdr:col>24</xdr:col>
      <xdr:colOff>63500</xdr:colOff>
      <xdr:row>56</xdr:row>
      <xdr:rowOff>35771</xdr:rowOff>
    </xdr:to>
    <xdr:cxnSp macro="">
      <xdr:nvCxnSpPr>
        <xdr:cNvPr id="123" name="直線コネクタ 122"/>
        <xdr:cNvCxnSpPr/>
      </xdr:nvCxnSpPr>
      <xdr:spPr>
        <a:xfrm flipV="1">
          <a:off x="3797300" y="9600060"/>
          <a:ext cx="8382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35771</xdr:rowOff>
    </xdr:from>
    <xdr:to>
      <xdr:col>19</xdr:col>
      <xdr:colOff>177800</xdr:colOff>
      <xdr:row>56</xdr:row>
      <xdr:rowOff>96738</xdr:rowOff>
    </xdr:to>
    <xdr:cxnSp macro="">
      <xdr:nvCxnSpPr>
        <xdr:cNvPr id="126" name="直線コネクタ 125"/>
        <xdr:cNvCxnSpPr/>
      </xdr:nvCxnSpPr>
      <xdr:spPr>
        <a:xfrm flipV="1">
          <a:off x="2908300" y="9636971"/>
          <a:ext cx="8890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96738</xdr:rowOff>
    </xdr:from>
    <xdr:to>
      <xdr:col>15</xdr:col>
      <xdr:colOff>50800</xdr:colOff>
      <xdr:row>56</xdr:row>
      <xdr:rowOff>144707</xdr:rowOff>
    </xdr:to>
    <xdr:cxnSp macro="">
      <xdr:nvCxnSpPr>
        <xdr:cNvPr id="129" name="直線コネクタ 128"/>
        <xdr:cNvCxnSpPr/>
      </xdr:nvCxnSpPr>
      <xdr:spPr>
        <a:xfrm flipV="1">
          <a:off x="2019300" y="9697938"/>
          <a:ext cx="889000" cy="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144707</xdr:rowOff>
    </xdr:from>
    <xdr:to>
      <xdr:col>10</xdr:col>
      <xdr:colOff>114300</xdr:colOff>
      <xdr:row>57</xdr:row>
      <xdr:rowOff>4301</xdr:rowOff>
    </xdr:to>
    <xdr:cxnSp macro="">
      <xdr:nvCxnSpPr>
        <xdr:cNvPr id="132" name="直線コネクタ 131"/>
        <xdr:cNvCxnSpPr/>
      </xdr:nvCxnSpPr>
      <xdr:spPr>
        <a:xfrm flipV="1">
          <a:off x="1130300" y="9745907"/>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100665</xdr:rowOff>
    </xdr:from>
    <xdr:ext cx="534377" cy="259045"/>
    <xdr:sp macro="" textlink="">
      <xdr:nvSpPr>
        <xdr:cNvPr id="136" name="テキスト ボックス 135"/>
        <xdr:cNvSpPr txBox="1"/>
      </xdr:nvSpPr>
      <xdr:spPr>
        <a:xfrm>
          <a:off x="863111" y="98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119510</xdr:rowOff>
    </xdr:from>
    <xdr:to>
      <xdr:col>24</xdr:col>
      <xdr:colOff>114300</xdr:colOff>
      <xdr:row>56</xdr:row>
      <xdr:rowOff>49660</xdr:rowOff>
    </xdr:to>
    <xdr:sp macro="" textlink="">
      <xdr:nvSpPr>
        <xdr:cNvPr id="142" name="楕円 141"/>
        <xdr:cNvSpPr/>
      </xdr:nvSpPr>
      <xdr:spPr>
        <a:xfrm>
          <a:off x="4584700" y="95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142387</xdr:rowOff>
    </xdr:from>
    <xdr:ext cx="599010" cy="259045"/>
    <xdr:sp macro="" textlink="">
      <xdr:nvSpPr>
        <xdr:cNvPr id="143" name="物件費該当値テキスト"/>
        <xdr:cNvSpPr txBox="1"/>
      </xdr:nvSpPr>
      <xdr:spPr>
        <a:xfrm>
          <a:off x="4686300" y="94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156421</xdr:rowOff>
    </xdr:from>
    <xdr:to>
      <xdr:col>20</xdr:col>
      <xdr:colOff>38100</xdr:colOff>
      <xdr:row>56</xdr:row>
      <xdr:rowOff>86571</xdr:rowOff>
    </xdr:to>
    <xdr:sp macro="" textlink="">
      <xdr:nvSpPr>
        <xdr:cNvPr id="144" name="楕円 143"/>
        <xdr:cNvSpPr/>
      </xdr:nvSpPr>
      <xdr:spPr>
        <a:xfrm>
          <a:off x="3746500" y="95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103098</xdr:rowOff>
    </xdr:from>
    <xdr:ext cx="599010" cy="259045"/>
    <xdr:sp macro="" textlink="">
      <xdr:nvSpPr>
        <xdr:cNvPr id="145" name="テキスト ボックス 144"/>
        <xdr:cNvSpPr txBox="1"/>
      </xdr:nvSpPr>
      <xdr:spPr>
        <a:xfrm>
          <a:off x="3497795" y="93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45938</xdr:rowOff>
    </xdr:from>
    <xdr:to>
      <xdr:col>15</xdr:col>
      <xdr:colOff>101600</xdr:colOff>
      <xdr:row>56</xdr:row>
      <xdr:rowOff>147538</xdr:rowOff>
    </xdr:to>
    <xdr:sp macro="" textlink="">
      <xdr:nvSpPr>
        <xdr:cNvPr id="146" name="楕円 145"/>
        <xdr:cNvSpPr/>
      </xdr:nvSpPr>
      <xdr:spPr>
        <a:xfrm>
          <a:off x="2857500" y="96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164065</xdr:rowOff>
    </xdr:from>
    <xdr:ext cx="599010" cy="259045"/>
    <xdr:sp macro="" textlink="">
      <xdr:nvSpPr>
        <xdr:cNvPr id="147" name="テキスト ボックス 146"/>
        <xdr:cNvSpPr txBox="1"/>
      </xdr:nvSpPr>
      <xdr:spPr>
        <a:xfrm>
          <a:off x="2608795" y="94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93907</xdr:rowOff>
    </xdr:from>
    <xdr:to>
      <xdr:col>10</xdr:col>
      <xdr:colOff>165100</xdr:colOff>
      <xdr:row>57</xdr:row>
      <xdr:rowOff>24057</xdr:rowOff>
    </xdr:to>
    <xdr:sp macro="" textlink="">
      <xdr:nvSpPr>
        <xdr:cNvPr id="148" name="楕円 147"/>
        <xdr:cNvSpPr/>
      </xdr:nvSpPr>
      <xdr:spPr>
        <a:xfrm>
          <a:off x="1968500" y="96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15184</xdr:rowOff>
    </xdr:from>
    <xdr:ext cx="599010" cy="259045"/>
    <xdr:sp macro="" textlink="">
      <xdr:nvSpPr>
        <xdr:cNvPr id="149" name="テキスト ボックス 148"/>
        <xdr:cNvSpPr txBox="1"/>
      </xdr:nvSpPr>
      <xdr:spPr>
        <a:xfrm>
          <a:off x="1719795" y="978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124951</xdr:rowOff>
    </xdr:from>
    <xdr:to>
      <xdr:col>6</xdr:col>
      <xdr:colOff>38100</xdr:colOff>
      <xdr:row>57</xdr:row>
      <xdr:rowOff>55101</xdr:rowOff>
    </xdr:to>
    <xdr:sp macro="" textlink="">
      <xdr:nvSpPr>
        <xdr:cNvPr id="150" name="楕円 149"/>
        <xdr:cNvSpPr/>
      </xdr:nvSpPr>
      <xdr:spPr>
        <a:xfrm>
          <a:off x="1079500" y="97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71628</xdr:rowOff>
    </xdr:from>
    <xdr:ext cx="599010" cy="259045"/>
    <xdr:sp macro="" textlink="">
      <xdr:nvSpPr>
        <xdr:cNvPr id="151" name="テキスト ボックス 150"/>
        <xdr:cNvSpPr txBox="1"/>
      </xdr:nvSpPr>
      <xdr:spPr>
        <a:xfrm>
          <a:off x="830795" y="950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33793</xdr:rowOff>
    </xdr:from>
    <xdr:to>
      <xdr:col>24</xdr:col>
      <xdr:colOff>63500</xdr:colOff>
      <xdr:row>79</xdr:row>
      <xdr:rowOff>54432</xdr:rowOff>
    </xdr:to>
    <xdr:cxnSp macro="">
      <xdr:nvCxnSpPr>
        <xdr:cNvPr id="182" name="直線コネクタ 181"/>
        <xdr:cNvCxnSpPr/>
      </xdr:nvCxnSpPr>
      <xdr:spPr>
        <a:xfrm>
          <a:off x="3797300" y="13578343"/>
          <a:ext cx="8382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33793</xdr:rowOff>
    </xdr:from>
    <xdr:to>
      <xdr:col>19</xdr:col>
      <xdr:colOff>177800</xdr:colOff>
      <xdr:row>79</xdr:row>
      <xdr:rowOff>37320</xdr:rowOff>
    </xdr:to>
    <xdr:cxnSp macro="">
      <xdr:nvCxnSpPr>
        <xdr:cNvPr id="185" name="直線コネクタ 184"/>
        <xdr:cNvCxnSpPr/>
      </xdr:nvCxnSpPr>
      <xdr:spPr>
        <a:xfrm flipV="1">
          <a:off x="2908300" y="1357834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37320</xdr:rowOff>
    </xdr:from>
    <xdr:to>
      <xdr:col>15</xdr:col>
      <xdr:colOff>50800</xdr:colOff>
      <xdr:row>79</xdr:row>
      <xdr:rowOff>41630</xdr:rowOff>
    </xdr:to>
    <xdr:cxnSp macro="">
      <xdr:nvCxnSpPr>
        <xdr:cNvPr id="188" name="直線コネクタ 187"/>
        <xdr:cNvCxnSpPr/>
      </xdr:nvCxnSpPr>
      <xdr:spPr>
        <a:xfrm flipV="1">
          <a:off x="2019300" y="1358187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41630</xdr:rowOff>
    </xdr:from>
    <xdr:to>
      <xdr:col>10</xdr:col>
      <xdr:colOff>114300</xdr:colOff>
      <xdr:row>79</xdr:row>
      <xdr:rowOff>54302</xdr:rowOff>
    </xdr:to>
    <xdr:cxnSp macro="">
      <xdr:nvCxnSpPr>
        <xdr:cNvPr id="191" name="直線コネクタ 190"/>
        <xdr:cNvCxnSpPr/>
      </xdr:nvCxnSpPr>
      <xdr:spPr>
        <a:xfrm flipV="1">
          <a:off x="1130300" y="13586180"/>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3" name="テキスト ボックス 192"/>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5" name="テキスト ボックス 194"/>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3632</xdr:rowOff>
    </xdr:from>
    <xdr:to>
      <xdr:col>24</xdr:col>
      <xdr:colOff>114300</xdr:colOff>
      <xdr:row>79</xdr:row>
      <xdr:rowOff>105232</xdr:rowOff>
    </xdr:to>
    <xdr:sp macro="" textlink="">
      <xdr:nvSpPr>
        <xdr:cNvPr id="201" name="楕円 200"/>
        <xdr:cNvSpPr/>
      </xdr:nvSpPr>
      <xdr:spPr>
        <a:xfrm>
          <a:off x="4584700" y="13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90009</xdr:rowOff>
    </xdr:from>
    <xdr:ext cx="469744" cy="259045"/>
    <xdr:sp macro="" textlink="">
      <xdr:nvSpPr>
        <xdr:cNvPr id="202" name="維持補修費該当値テキスト"/>
        <xdr:cNvSpPr txBox="1"/>
      </xdr:nvSpPr>
      <xdr:spPr>
        <a:xfrm>
          <a:off x="4686300" y="134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154443</xdr:rowOff>
    </xdr:from>
    <xdr:to>
      <xdr:col>20</xdr:col>
      <xdr:colOff>38100</xdr:colOff>
      <xdr:row>79</xdr:row>
      <xdr:rowOff>84593</xdr:rowOff>
    </xdr:to>
    <xdr:sp macro="" textlink="">
      <xdr:nvSpPr>
        <xdr:cNvPr id="203" name="楕円 202"/>
        <xdr:cNvSpPr/>
      </xdr:nvSpPr>
      <xdr:spPr>
        <a:xfrm>
          <a:off x="3746500" y="135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75720</xdr:rowOff>
    </xdr:from>
    <xdr:ext cx="469744" cy="259045"/>
    <xdr:sp macro="" textlink="">
      <xdr:nvSpPr>
        <xdr:cNvPr id="204" name="テキスト ボックス 203"/>
        <xdr:cNvSpPr txBox="1"/>
      </xdr:nvSpPr>
      <xdr:spPr>
        <a:xfrm>
          <a:off x="3562428" y="1362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157970</xdr:rowOff>
    </xdr:from>
    <xdr:to>
      <xdr:col>15</xdr:col>
      <xdr:colOff>101600</xdr:colOff>
      <xdr:row>79</xdr:row>
      <xdr:rowOff>88120</xdr:rowOff>
    </xdr:to>
    <xdr:sp macro="" textlink="">
      <xdr:nvSpPr>
        <xdr:cNvPr id="205" name="楕円 204"/>
        <xdr:cNvSpPr/>
      </xdr:nvSpPr>
      <xdr:spPr>
        <a:xfrm>
          <a:off x="2857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79247</xdr:rowOff>
    </xdr:from>
    <xdr:ext cx="469744" cy="259045"/>
    <xdr:sp macro="" textlink="">
      <xdr:nvSpPr>
        <xdr:cNvPr id="206" name="テキスト ボックス 205"/>
        <xdr:cNvSpPr txBox="1"/>
      </xdr:nvSpPr>
      <xdr:spPr>
        <a:xfrm>
          <a:off x="2673428"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162280</xdr:rowOff>
    </xdr:from>
    <xdr:to>
      <xdr:col>10</xdr:col>
      <xdr:colOff>165100</xdr:colOff>
      <xdr:row>79</xdr:row>
      <xdr:rowOff>92430</xdr:rowOff>
    </xdr:to>
    <xdr:sp macro="" textlink="">
      <xdr:nvSpPr>
        <xdr:cNvPr id="207" name="楕円 206"/>
        <xdr:cNvSpPr/>
      </xdr:nvSpPr>
      <xdr:spPr>
        <a:xfrm>
          <a:off x="1968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83557</xdr:rowOff>
    </xdr:from>
    <xdr:ext cx="469744" cy="259045"/>
    <xdr:sp macro="" textlink="">
      <xdr:nvSpPr>
        <xdr:cNvPr id="208" name="テキスト ボックス 207"/>
        <xdr:cNvSpPr txBox="1"/>
      </xdr:nvSpPr>
      <xdr:spPr>
        <a:xfrm>
          <a:off x="1784428" y="136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3502</xdr:rowOff>
    </xdr:from>
    <xdr:to>
      <xdr:col>6</xdr:col>
      <xdr:colOff>38100</xdr:colOff>
      <xdr:row>79</xdr:row>
      <xdr:rowOff>105102</xdr:rowOff>
    </xdr:to>
    <xdr:sp macro="" textlink="">
      <xdr:nvSpPr>
        <xdr:cNvPr id="209" name="楕円 208"/>
        <xdr:cNvSpPr/>
      </xdr:nvSpPr>
      <xdr:spPr>
        <a:xfrm>
          <a:off x="1079500" y="1354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96229</xdr:rowOff>
    </xdr:from>
    <xdr:ext cx="469744" cy="259045"/>
    <xdr:sp macro="" textlink="">
      <xdr:nvSpPr>
        <xdr:cNvPr id="210" name="テキスト ボックス 209"/>
        <xdr:cNvSpPr txBox="1"/>
      </xdr:nvSpPr>
      <xdr:spPr>
        <a:xfrm>
          <a:off x="895428" y="1364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69977</xdr:rowOff>
    </xdr:from>
    <xdr:to>
      <xdr:col>24</xdr:col>
      <xdr:colOff>63500</xdr:colOff>
      <xdr:row>95</xdr:row>
      <xdr:rowOff>105924</xdr:rowOff>
    </xdr:to>
    <xdr:cxnSp macro="">
      <xdr:nvCxnSpPr>
        <xdr:cNvPr id="240" name="直線コネクタ 239"/>
        <xdr:cNvCxnSpPr/>
      </xdr:nvCxnSpPr>
      <xdr:spPr>
        <a:xfrm>
          <a:off x="3797300" y="16357727"/>
          <a:ext cx="8382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69977</xdr:rowOff>
    </xdr:from>
    <xdr:to>
      <xdr:col>19</xdr:col>
      <xdr:colOff>177800</xdr:colOff>
      <xdr:row>96</xdr:row>
      <xdr:rowOff>76112</xdr:rowOff>
    </xdr:to>
    <xdr:cxnSp macro="">
      <xdr:nvCxnSpPr>
        <xdr:cNvPr id="243" name="直線コネクタ 242"/>
        <xdr:cNvCxnSpPr/>
      </xdr:nvCxnSpPr>
      <xdr:spPr>
        <a:xfrm flipV="1">
          <a:off x="2908300" y="16357727"/>
          <a:ext cx="8890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53194</xdr:rowOff>
    </xdr:from>
    <xdr:to>
      <xdr:col>15</xdr:col>
      <xdr:colOff>50800</xdr:colOff>
      <xdr:row>96</xdr:row>
      <xdr:rowOff>76112</xdr:rowOff>
    </xdr:to>
    <xdr:cxnSp macro="">
      <xdr:nvCxnSpPr>
        <xdr:cNvPr id="246" name="直線コネクタ 245"/>
        <xdr:cNvCxnSpPr/>
      </xdr:nvCxnSpPr>
      <xdr:spPr>
        <a:xfrm>
          <a:off x="2019300" y="16512394"/>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53194</xdr:rowOff>
    </xdr:from>
    <xdr:to>
      <xdr:col>10</xdr:col>
      <xdr:colOff>114300</xdr:colOff>
      <xdr:row>97</xdr:row>
      <xdr:rowOff>47613</xdr:rowOff>
    </xdr:to>
    <xdr:cxnSp macro="">
      <xdr:nvCxnSpPr>
        <xdr:cNvPr id="249" name="直線コネクタ 248"/>
        <xdr:cNvCxnSpPr/>
      </xdr:nvCxnSpPr>
      <xdr:spPr>
        <a:xfrm flipV="1">
          <a:off x="1130300" y="16512394"/>
          <a:ext cx="889000" cy="1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0" name="フローチャート: 判断 249"/>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63059</xdr:rowOff>
    </xdr:from>
    <xdr:ext cx="534377" cy="259045"/>
    <xdr:sp macro="" textlink="">
      <xdr:nvSpPr>
        <xdr:cNvPr id="251" name="テキスト ボックス 250"/>
        <xdr:cNvSpPr txBox="1"/>
      </xdr:nvSpPr>
      <xdr:spPr>
        <a:xfrm>
          <a:off x="1752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2" name="フローチャート: 判断 251"/>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144232</xdr:rowOff>
    </xdr:from>
    <xdr:ext cx="534377" cy="259045"/>
    <xdr:sp macro="" textlink="">
      <xdr:nvSpPr>
        <xdr:cNvPr id="253" name="テキスト ボックス 252"/>
        <xdr:cNvSpPr txBox="1"/>
      </xdr:nvSpPr>
      <xdr:spPr>
        <a:xfrm>
          <a:off x="863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55124</xdr:rowOff>
    </xdr:from>
    <xdr:to>
      <xdr:col>24</xdr:col>
      <xdr:colOff>114300</xdr:colOff>
      <xdr:row>95</xdr:row>
      <xdr:rowOff>156724</xdr:rowOff>
    </xdr:to>
    <xdr:sp macro="" textlink="">
      <xdr:nvSpPr>
        <xdr:cNvPr id="259" name="楕円 258"/>
        <xdr:cNvSpPr/>
      </xdr:nvSpPr>
      <xdr:spPr>
        <a:xfrm>
          <a:off x="4584700" y="163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78001</xdr:rowOff>
    </xdr:from>
    <xdr:ext cx="534377" cy="259045"/>
    <xdr:sp macro="" textlink="">
      <xdr:nvSpPr>
        <xdr:cNvPr id="260" name="扶助費該当値テキスト"/>
        <xdr:cNvSpPr txBox="1"/>
      </xdr:nvSpPr>
      <xdr:spPr>
        <a:xfrm>
          <a:off x="4686300" y="161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19177</xdr:rowOff>
    </xdr:from>
    <xdr:to>
      <xdr:col>20</xdr:col>
      <xdr:colOff>38100</xdr:colOff>
      <xdr:row>95</xdr:row>
      <xdr:rowOff>120777</xdr:rowOff>
    </xdr:to>
    <xdr:sp macro="" textlink="">
      <xdr:nvSpPr>
        <xdr:cNvPr id="261" name="楕円 260"/>
        <xdr:cNvSpPr/>
      </xdr:nvSpPr>
      <xdr:spPr>
        <a:xfrm>
          <a:off x="3746500" y="163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137304</xdr:rowOff>
    </xdr:from>
    <xdr:ext cx="534377" cy="259045"/>
    <xdr:sp macro="" textlink="">
      <xdr:nvSpPr>
        <xdr:cNvPr id="262" name="テキスト ボックス 261"/>
        <xdr:cNvSpPr txBox="1"/>
      </xdr:nvSpPr>
      <xdr:spPr>
        <a:xfrm>
          <a:off x="3530111" y="160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25312</xdr:rowOff>
    </xdr:from>
    <xdr:to>
      <xdr:col>15</xdr:col>
      <xdr:colOff>101600</xdr:colOff>
      <xdr:row>96</xdr:row>
      <xdr:rowOff>126912</xdr:rowOff>
    </xdr:to>
    <xdr:sp macro="" textlink="">
      <xdr:nvSpPr>
        <xdr:cNvPr id="263" name="楕円 262"/>
        <xdr:cNvSpPr/>
      </xdr:nvSpPr>
      <xdr:spPr>
        <a:xfrm>
          <a:off x="2857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143439</xdr:rowOff>
    </xdr:from>
    <xdr:ext cx="534377" cy="259045"/>
    <xdr:sp macro="" textlink="">
      <xdr:nvSpPr>
        <xdr:cNvPr id="264" name="テキスト ボックス 263"/>
        <xdr:cNvSpPr txBox="1"/>
      </xdr:nvSpPr>
      <xdr:spPr>
        <a:xfrm>
          <a:off x="2641111" y="162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2394</xdr:rowOff>
    </xdr:from>
    <xdr:to>
      <xdr:col>10</xdr:col>
      <xdr:colOff>165100</xdr:colOff>
      <xdr:row>96</xdr:row>
      <xdr:rowOff>103994</xdr:rowOff>
    </xdr:to>
    <xdr:sp macro="" textlink="">
      <xdr:nvSpPr>
        <xdr:cNvPr id="265" name="楕円 264"/>
        <xdr:cNvSpPr/>
      </xdr:nvSpPr>
      <xdr:spPr>
        <a:xfrm>
          <a:off x="19685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120521</xdr:rowOff>
    </xdr:from>
    <xdr:ext cx="534377" cy="259045"/>
    <xdr:sp macro="" textlink="">
      <xdr:nvSpPr>
        <xdr:cNvPr id="266" name="テキスト ボックス 265"/>
        <xdr:cNvSpPr txBox="1"/>
      </xdr:nvSpPr>
      <xdr:spPr>
        <a:xfrm>
          <a:off x="1752111" y="162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168263</xdr:rowOff>
    </xdr:from>
    <xdr:to>
      <xdr:col>6</xdr:col>
      <xdr:colOff>38100</xdr:colOff>
      <xdr:row>97</xdr:row>
      <xdr:rowOff>98413</xdr:rowOff>
    </xdr:to>
    <xdr:sp macro="" textlink="">
      <xdr:nvSpPr>
        <xdr:cNvPr id="267" name="楕円 266"/>
        <xdr:cNvSpPr/>
      </xdr:nvSpPr>
      <xdr:spPr>
        <a:xfrm>
          <a:off x="1079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114940</xdr:rowOff>
    </xdr:from>
    <xdr:ext cx="534377" cy="259045"/>
    <xdr:sp macro="" textlink="">
      <xdr:nvSpPr>
        <xdr:cNvPr id="268" name="テキスト ボックス 267"/>
        <xdr:cNvSpPr txBox="1"/>
      </xdr:nvSpPr>
      <xdr:spPr>
        <a:xfrm>
          <a:off x="863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140431</xdr:rowOff>
    </xdr:from>
    <xdr:to>
      <xdr:col>55</xdr:col>
      <xdr:colOff>0</xdr:colOff>
      <xdr:row>36</xdr:row>
      <xdr:rowOff>155281</xdr:rowOff>
    </xdr:to>
    <xdr:cxnSp macro="">
      <xdr:nvCxnSpPr>
        <xdr:cNvPr id="295" name="直線コネクタ 294"/>
        <xdr:cNvCxnSpPr/>
      </xdr:nvCxnSpPr>
      <xdr:spPr>
        <a:xfrm>
          <a:off x="9639300" y="6312631"/>
          <a:ext cx="8382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54441</xdr:rowOff>
    </xdr:from>
    <xdr:to>
      <xdr:col>50</xdr:col>
      <xdr:colOff>114300</xdr:colOff>
      <xdr:row>36</xdr:row>
      <xdr:rowOff>140431</xdr:rowOff>
    </xdr:to>
    <xdr:cxnSp macro="">
      <xdr:nvCxnSpPr>
        <xdr:cNvPr id="298" name="直線コネクタ 297"/>
        <xdr:cNvCxnSpPr/>
      </xdr:nvCxnSpPr>
      <xdr:spPr>
        <a:xfrm>
          <a:off x="8750300" y="6226641"/>
          <a:ext cx="889000" cy="8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54441</xdr:rowOff>
    </xdr:from>
    <xdr:to>
      <xdr:col>45</xdr:col>
      <xdr:colOff>177800</xdr:colOff>
      <xdr:row>36</xdr:row>
      <xdr:rowOff>136472</xdr:rowOff>
    </xdr:to>
    <xdr:cxnSp macro="">
      <xdr:nvCxnSpPr>
        <xdr:cNvPr id="301" name="直線コネクタ 300"/>
        <xdr:cNvCxnSpPr/>
      </xdr:nvCxnSpPr>
      <xdr:spPr>
        <a:xfrm flipV="1">
          <a:off x="7861300" y="6226641"/>
          <a:ext cx="889000" cy="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136472</xdr:rowOff>
    </xdr:from>
    <xdr:to>
      <xdr:col>41</xdr:col>
      <xdr:colOff>50800</xdr:colOff>
      <xdr:row>36</xdr:row>
      <xdr:rowOff>160429</xdr:rowOff>
    </xdr:to>
    <xdr:cxnSp macro="">
      <xdr:nvCxnSpPr>
        <xdr:cNvPr id="304" name="直線コネクタ 303"/>
        <xdr:cNvCxnSpPr/>
      </xdr:nvCxnSpPr>
      <xdr:spPr>
        <a:xfrm flipV="1">
          <a:off x="6972300" y="630867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5" name="フローチャート: 判断 304"/>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8271</xdr:rowOff>
    </xdr:from>
    <xdr:ext cx="534377" cy="259045"/>
    <xdr:sp macro="" textlink="">
      <xdr:nvSpPr>
        <xdr:cNvPr id="306" name="テキスト ボックス 305"/>
        <xdr:cNvSpPr txBox="1"/>
      </xdr:nvSpPr>
      <xdr:spPr>
        <a:xfrm>
          <a:off x="7594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7" name="フローチャート: 判断 306"/>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19954</xdr:rowOff>
    </xdr:from>
    <xdr:ext cx="534377" cy="259045"/>
    <xdr:sp macro="" textlink="">
      <xdr:nvSpPr>
        <xdr:cNvPr id="308" name="テキスト ボックス 307"/>
        <xdr:cNvSpPr txBox="1"/>
      </xdr:nvSpPr>
      <xdr:spPr>
        <a:xfrm>
          <a:off x="6705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104481</xdr:rowOff>
    </xdr:from>
    <xdr:to>
      <xdr:col>55</xdr:col>
      <xdr:colOff>50800</xdr:colOff>
      <xdr:row>37</xdr:row>
      <xdr:rowOff>34631</xdr:rowOff>
    </xdr:to>
    <xdr:sp macro="" textlink="">
      <xdr:nvSpPr>
        <xdr:cNvPr id="314" name="楕円 313"/>
        <xdr:cNvSpPr/>
      </xdr:nvSpPr>
      <xdr:spPr>
        <a:xfrm>
          <a:off x="104267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82908</xdr:rowOff>
    </xdr:from>
    <xdr:ext cx="534377" cy="259045"/>
    <xdr:sp macro="" textlink="">
      <xdr:nvSpPr>
        <xdr:cNvPr id="315" name="補助費等該当値テキスト"/>
        <xdr:cNvSpPr txBox="1"/>
      </xdr:nvSpPr>
      <xdr:spPr>
        <a:xfrm>
          <a:off x="10528300" y="62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89631</xdr:rowOff>
    </xdr:from>
    <xdr:to>
      <xdr:col>50</xdr:col>
      <xdr:colOff>165100</xdr:colOff>
      <xdr:row>37</xdr:row>
      <xdr:rowOff>19781</xdr:rowOff>
    </xdr:to>
    <xdr:sp macro="" textlink="">
      <xdr:nvSpPr>
        <xdr:cNvPr id="316" name="楕円 315"/>
        <xdr:cNvSpPr/>
      </xdr:nvSpPr>
      <xdr:spPr>
        <a:xfrm>
          <a:off x="9588500" y="62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10908</xdr:rowOff>
    </xdr:from>
    <xdr:ext cx="534377" cy="259045"/>
    <xdr:sp macro="" textlink="">
      <xdr:nvSpPr>
        <xdr:cNvPr id="317" name="テキスト ボックス 316"/>
        <xdr:cNvSpPr txBox="1"/>
      </xdr:nvSpPr>
      <xdr:spPr>
        <a:xfrm>
          <a:off x="9372111" y="63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3641</xdr:rowOff>
    </xdr:from>
    <xdr:to>
      <xdr:col>46</xdr:col>
      <xdr:colOff>38100</xdr:colOff>
      <xdr:row>36</xdr:row>
      <xdr:rowOff>105241</xdr:rowOff>
    </xdr:to>
    <xdr:sp macro="" textlink="">
      <xdr:nvSpPr>
        <xdr:cNvPr id="318" name="楕円 317"/>
        <xdr:cNvSpPr/>
      </xdr:nvSpPr>
      <xdr:spPr>
        <a:xfrm>
          <a:off x="86995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121768</xdr:rowOff>
    </xdr:from>
    <xdr:ext cx="534377" cy="259045"/>
    <xdr:sp macro="" textlink="">
      <xdr:nvSpPr>
        <xdr:cNvPr id="319" name="テキスト ボックス 318"/>
        <xdr:cNvSpPr txBox="1"/>
      </xdr:nvSpPr>
      <xdr:spPr>
        <a:xfrm>
          <a:off x="8483111" y="59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85672</xdr:rowOff>
    </xdr:from>
    <xdr:to>
      <xdr:col>41</xdr:col>
      <xdr:colOff>101600</xdr:colOff>
      <xdr:row>37</xdr:row>
      <xdr:rowOff>15822</xdr:rowOff>
    </xdr:to>
    <xdr:sp macro="" textlink="">
      <xdr:nvSpPr>
        <xdr:cNvPr id="320" name="楕円 319"/>
        <xdr:cNvSpPr/>
      </xdr:nvSpPr>
      <xdr:spPr>
        <a:xfrm>
          <a:off x="7810500" y="62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32349</xdr:rowOff>
    </xdr:from>
    <xdr:ext cx="534377" cy="259045"/>
    <xdr:sp macro="" textlink="">
      <xdr:nvSpPr>
        <xdr:cNvPr id="321" name="テキスト ボックス 320"/>
        <xdr:cNvSpPr txBox="1"/>
      </xdr:nvSpPr>
      <xdr:spPr>
        <a:xfrm>
          <a:off x="7594111" y="6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109629</xdr:rowOff>
    </xdr:from>
    <xdr:to>
      <xdr:col>36</xdr:col>
      <xdr:colOff>165100</xdr:colOff>
      <xdr:row>37</xdr:row>
      <xdr:rowOff>39779</xdr:rowOff>
    </xdr:to>
    <xdr:sp macro="" textlink="">
      <xdr:nvSpPr>
        <xdr:cNvPr id="322" name="楕円 321"/>
        <xdr:cNvSpPr/>
      </xdr:nvSpPr>
      <xdr:spPr>
        <a:xfrm>
          <a:off x="6921500" y="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30906</xdr:rowOff>
    </xdr:from>
    <xdr:ext cx="534377" cy="259045"/>
    <xdr:sp macro="" textlink="">
      <xdr:nvSpPr>
        <xdr:cNvPr id="323" name="テキスト ボックス 322"/>
        <xdr:cNvSpPr txBox="1"/>
      </xdr:nvSpPr>
      <xdr:spPr>
        <a:xfrm>
          <a:off x="6705111" y="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104538</xdr:rowOff>
    </xdr:from>
    <xdr:to>
      <xdr:col>55</xdr:col>
      <xdr:colOff>0</xdr:colOff>
      <xdr:row>58</xdr:row>
      <xdr:rowOff>104690</xdr:rowOff>
    </xdr:to>
    <xdr:cxnSp macro="">
      <xdr:nvCxnSpPr>
        <xdr:cNvPr id="350" name="直線コネクタ 349"/>
        <xdr:cNvCxnSpPr/>
      </xdr:nvCxnSpPr>
      <xdr:spPr>
        <a:xfrm flipV="1">
          <a:off x="9639300" y="1004863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104690</xdr:rowOff>
    </xdr:from>
    <xdr:to>
      <xdr:col>50</xdr:col>
      <xdr:colOff>114300</xdr:colOff>
      <xdr:row>58</xdr:row>
      <xdr:rowOff>109263</xdr:rowOff>
    </xdr:to>
    <xdr:cxnSp macro="">
      <xdr:nvCxnSpPr>
        <xdr:cNvPr id="353" name="直線コネクタ 352"/>
        <xdr:cNvCxnSpPr/>
      </xdr:nvCxnSpPr>
      <xdr:spPr>
        <a:xfrm flipV="1">
          <a:off x="8750300" y="1004879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109263</xdr:rowOff>
    </xdr:from>
    <xdr:to>
      <xdr:col>45</xdr:col>
      <xdr:colOff>177800</xdr:colOff>
      <xdr:row>58</xdr:row>
      <xdr:rowOff>114305</xdr:rowOff>
    </xdr:to>
    <xdr:cxnSp macro="">
      <xdr:nvCxnSpPr>
        <xdr:cNvPr id="356" name="直線コネクタ 355"/>
        <xdr:cNvCxnSpPr/>
      </xdr:nvCxnSpPr>
      <xdr:spPr>
        <a:xfrm flipV="1">
          <a:off x="7861300" y="10053363"/>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107736</xdr:rowOff>
    </xdr:from>
    <xdr:to>
      <xdr:col>41</xdr:col>
      <xdr:colOff>50800</xdr:colOff>
      <xdr:row>58</xdr:row>
      <xdr:rowOff>114305</xdr:rowOff>
    </xdr:to>
    <xdr:cxnSp macro="">
      <xdr:nvCxnSpPr>
        <xdr:cNvPr id="359" name="直線コネクタ 358"/>
        <xdr:cNvCxnSpPr/>
      </xdr:nvCxnSpPr>
      <xdr:spPr>
        <a:xfrm>
          <a:off x="6972300" y="10051836"/>
          <a:ext cx="889000" cy="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0" name="フローチャート: 判断 359"/>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61" name="テキスト ボックス 360"/>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2" name="フローチャート: 判断 361"/>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3" name="テキスト ボックス 362"/>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53738</xdr:rowOff>
    </xdr:from>
    <xdr:to>
      <xdr:col>55</xdr:col>
      <xdr:colOff>50800</xdr:colOff>
      <xdr:row>58</xdr:row>
      <xdr:rowOff>155338</xdr:rowOff>
    </xdr:to>
    <xdr:sp macro="" textlink="">
      <xdr:nvSpPr>
        <xdr:cNvPr id="369" name="楕円 368"/>
        <xdr:cNvSpPr/>
      </xdr:nvSpPr>
      <xdr:spPr>
        <a:xfrm>
          <a:off x="10426700" y="99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53890</xdr:rowOff>
    </xdr:from>
    <xdr:to>
      <xdr:col>50</xdr:col>
      <xdr:colOff>165100</xdr:colOff>
      <xdr:row>58</xdr:row>
      <xdr:rowOff>155490</xdr:rowOff>
    </xdr:to>
    <xdr:sp macro="" textlink="">
      <xdr:nvSpPr>
        <xdr:cNvPr id="371" name="楕円 370"/>
        <xdr:cNvSpPr/>
      </xdr:nvSpPr>
      <xdr:spPr>
        <a:xfrm>
          <a:off x="9588500" y="99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146617</xdr:rowOff>
    </xdr:from>
    <xdr:ext cx="534377" cy="259045"/>
    <xdr:sp macro="" textlink="">
      <xdr:nvSpPr>
        <xdr:cNvPr id="372" name="テキスト ボックス 371"/>
        <xdr:cNvSpPr txBox="1"/>
      </xdr:nvSpPr>
      <xdr:spPr>
        <a:xfrm>
          <a:off x="9372111" y="1009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58463</xdr:rowOff>
    </xdr:from>
    <xdr:to>
      <xdr:col>46</xdr:col>
      <xdr:colOff>38100</xdr:colOff>
      <xdr:row>58</xdr:row>
      <xdr:rowOff>160063</xdr:rowOff>
    </xdr:to>
    <xdr:sp macro="" textlink="">
      <xdr:nvSpPr>
        <xdr:cNvPr id="373" name="楕円 372"/>
        <xdr:cNvSpPr/>
      </xdr:nvSpPr>
      <xdr:spPr>
        <a:xfrm>
          <a:off x="8699500" y="100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151190</xdr:rowOff>
    </xdr:from>
    <xdr:ext cx="534377" cy="259045"/>
    <xdr:sp macro="" textlink="">
      <xdr:nvSpPr>
        <xdr:cNvPr id="374" name="テキスト ボックス 373"/>
        <xdr:cNvSpPr txBox="1"/>
      </xdr:nvSpPr>
      <xdr:spPr>
        <a:xfrm>
          <a:off x="8483111" y="100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63505</xdr:rowOff>
    </xdr:from>
    <xdr:to>
      <xdr:col>41</xdr:col>
      <xdr:colOff>101600</xdr:colOff>
      <xdr:row>58</xdr:row>
      <xdr:rowOff>165105</xdr:rowOff>
    </xdr:to>
    <xdr:sp macro="" textlink="">
      <xdr:nvSpPr>
        <xdr:cNvPr id="375" name="楕円 374"/>
        <xdr:cNvSpPr/>
      </xdr:nvSpPr>
      <xdr:spPr>
        <a:xfrm>
          <a:off x="7810500" y="100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156232</xdr:rowOff>
    </xdr:from>
    <xdr:ext cx="534377" cy="259045"/>
    <xdr:sp macro="" textlink="">
      <xdr:nvSpPr>
        <xdr:cNvPr id="376" name="テキスト ボックス 375"/>
        <xdr:cNvSpPr txBox="1"/>
      </xdr:nvSpPr>
      <xdr:spPr>
        <a:xfrm>
          <a:off x="7594111" y="101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56936</xdr:rowOff>
    </xdr:from>
    <xdr:to>
      <xdr:col>36</xdr:col>
      <xdr:colOff>165100</xdr:colOff>
      <xdr:row>58</xdr:row>
      <xdr:rowOff>158536</xdr:rowOff>
    </xdr:to>
    <xdr:sp macro="" textlink="">
      <xdr:nvSpPr>
        <xdr:cNvPr id="377" name="楕円 376"/>
        <xdr:cNvSpPr/>
      </xdr:nvSpPr>
      <xdr:spPr>
        <a:xfrm>
          <a:off x="6921500" y="100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149663</xdr:rowOff>
    </xdr:from>
    <xdr:ext cx="534377" cy="259045"/>
    <xdr:sp macro="" textlink="">
      <xdr:nvSpPr>
        <xdr:cNvPr id="378" name="テキスト ボックス 377"/>
        <xdr:cNvSpPr txBox="1"/>
      </xdr:nvSpPr>
      <xdr:spPr>
        <a:xfrm>
          <a:off x="6705111" y="1009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7382</xdr:rowOff>
    </xdr:from>
    <xdr:to>
      <xdr:col>55</xdr:col>
      <xdr:colOff>0</xdr:colOff>
      <xdr:row>79</xdr:row>
      <xdr:rowOff>20202</xdr:rowOff>
    </xdr:to>
    <xdr:cxnSp macro="">
      <xdr:nvCxnSpPr>
        <xdr:cNvPr id="407" name="直線コネクタ 406"/>
        <xdr:cNvCxnSpPr/>
      </xdr:nvCxnSpPr>
      <xdr:spPr>
        <a:xfrm flipV="1">
          <a:off x="9639300" y="13551932"/>
          <a:ext cx="8382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118794</xdr:rowOff>
    </xdr:from>
    <xdr:to>
      <xdr:col>50</xdr:col>
      <xdr:colOff>114300</xdr:colOff>
      <xdr:row>79</xdr:row>
      <xdr:rowOff>20202</xdr:rowOff>
    </xdr:to>
    <xdr:cxnSp macro="">
      <xdr:nvCxnSpPr>
        <xdr:cNvPr id="410" name="直線コネクタ 409"/>
        <xdr:cNvCxnSpPr/>
      </xdr:nvCxnSpPr>
      <xdr:spPr>
        <a:xfrm>
          <a:off x="8750300" y="13491894"/>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118794</xdr:rowOff>
    </xdr:from>
    <xdr:to>
      <xdr:col>45</xdr:col>
      <xdr:colOff>177800</xdr:colOff>
      <xdr:row>78</xdr:row>
      <xdr:rowOff>145329</xdr:rowOff>
    </xdr:to>
    <xdr:cxnSp macro="">
      <xdr:nvCxnSpPr>
        <xdr:cNvPr id="413" name="直線コネクタ 412"/>
        <xdr:cNvCxnSpPr/>
      </xdr:nvCxnSpPr>
      <xdr:spPr>
        <a:xfrm flipV="1">
          <a:off x="7861300" y="13491894"/>
          <a:ext cx="889000" cy="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6" name="フローチャート: 判断 415"/>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7" name="テキスト ボックス 416"/>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128032</xdr:rowOff>
    </xdr:from>
    <xdr:to>
      <xdr:col>55</xdr:col>
      <xdr:colOff>50800</xdr:colOff>
      <xdr:row>79</xdr:row>
      <xdr:rowOff>58182</xdr:rowOff>
    </xdr:to>
    <xdr:sp macro="" textlink="">
      <xdr:nvSpPr>
        <xdr:cNvPr id="423" name="楕円 422"/>
        <xdr:cNvSpPr/>
      </xdr:nvSpPr>
      <xdr:spPr>
        <a:xfrm>
          <a:off x="10426700" y="135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534377" cy="259045"/>
    <xdr:sp macro="" textlink="">
      <xdr:nvSpPr>
        <xdr:cNvPr id="424" name="普通建設事業費 （ うち新規整備　）該当値テキスト"/>
        <xdr:cNvSpPr txBox="1"/>
      </xdr:nvSpPr>
      <xdr:spPr>
        <a:xfrm>
          <a:off x="10528300" y="134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140852</xdr:rowOff>
    </xdr:from>
    <xdr:to>
      <xdr:col>50</xdr:col>
      <xdr:colOff>165100</xdr:colOff>
      <xdr:row>79</xdr:row>
      <xdr:rowOff>71002</xdr:rowOff>
    </xdr:to>
    <xdr:sp macro="" textlink="">
      <xdr:nvSpPr>
        <xdr:cNvPr id="425" name="楕円 424"/>
        <xdr:cNvSpPr/>
      </xdr:nvSpPr>
      <xdr:spPr>
        <a:xfrm>
          <a:off x="9588500" y="135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62129</xdr:rowOff>
    </xdr:from>
    <xdr:ext cx="534377" cy="259045"/>
    <xdr:sp macro="" textlink="">
      <xdr:nvSpPr>
        <xdr:cNvPr id="426" name="テキスト ボックス 425"/>
        <xdr:cNvSpPr txBox="1"/>
      </xdr:nvSpPr>
      <xdr:spPr>
        <a:xfrm>
          <a:off x="9372111" y="1360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67994</xdr:rowOff>
    </xdr:from>
    <xdr:to>
      <xdr:col>46</xdr:col>
      <xdr:colOff>38100</xdr:colOff>
      <xdr:row>78</xdr:row>
      <xdr:rowOff>169594</xdr:rowOff>
    </xdr:to>
    <xdr:sp macro="" textlink="">
      <xdr:nvSpPr>
        <xdr:cNvPr id="427" name="楕円 426"/>
        <xdr:cNvSpPr/>
      </xdr:nvSpPr>
      <xdr:spPr>
        <a:xfrm>
          <a:off x="8699500" y="134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160721</xdr:rowOff>
    </xdr:from>
    <xdr:ext cx="534377" cy="259045"/>
    <xdr:sp macro="" textlink="">
      <xdr:nvSpPr>
        <xdr:cNvPr id="428" name="テキスト ボックス 427"/>
        <xdr:cNvSpPr txBox="1"/>
      </xdr:nvSpPr>
      <xdr:spPr>
        <a:xfrm>
          <a:off x="8483111" y="135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94529</xdr:rowOff>
    </xdr:from>
    <xdr:to>
      <xdr:col>41</xdr:col>
      <xdr:colOff>101600</xdr:colOff>
      <xdr:row>79</xdr:row>
      <xdr:rowOff>24679</xdr:rowOff>
    </xdr:to>
    <xdr:sp macro="" textlink="">
      <xdr:nvSpPr>
        <xdr:cNvPr id="429" name="楕円 428"/>
        <xdr:cNvSpPr/>
      </xdr:nvSpPr>
      <xdr:spPr>
        <a:xfrm>
          <a:off x="7810500" y="134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15806</xdr:rowOff>
    </xdr:from>
    <xdr:ext cx="534377" cy="259045"/>
    <xdr:sp macro="" textlink="">
      <xdr:nvSpPr>
        <xdr:cNvPr id="430" name="テキスト ボックス 429"/>
        <xdr:cNvSpPr txBox="1"/>
      </xdr:nvSpPr>
      <xdr:spPr>
        <a:xfrm>
          <a:off x="7594111" y="135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97692</xdr:rowOff>
    </xdr:from>
    <xdr:to>
      <xdr:col>55</xdr:col>
      <xdr:colOff>0</xdr:colOff>
      <xdr:row>98</xdr:row>
      <xdr:rowOff>100834</xdr:rowOff>
    </xdr:to>
    <xdr:cxnSp macro="">
      <xdr:nvCxnSpPr>
        <xdr:cNvPr id="457" name="直線コネクタ 456"/>
        <xdr:cNvCxnSpPr/>
      </xdr:nvCxnSpPr>
      <xdr:spPr>
        <a:xfrm>
          <a:off x="9639300" y="16899792"/>
          <a:ext cx="8382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97692</xdr:rowOff>
    </xdr:from>
    <xdr:to>
      <xdr:col>50</xdr:col>
      <xdr:colOff>114300</xdr:colOff>
      <xdr:row>98</xdr:row>
      <xdr:rowOff>135072</xdr:rowOff>
    </xdr:to>
    <xdr:cxnSp macro="">
      <xdr:nvCxnSpPr>
        <xdr:cNvPr id="460" name="直線コネクタ 459"/>
        <xdr:cNvCxnSpPr/>
      </xdr:nvCxnSpPr>
      <xdr:spPr>
        <a:xfrm flipV="1">
          <a:off x="8750300" y="16899792"/>
          <a:ext cx="889000" cy="3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134649</xdr:rowOff>
    </xdr:from>
    <xdr:to>
      <xdr:col>45</xdr:col>
      <xdr:colOff>177800</xdr:colOff>
      <xdr:row>98</xdr:row>
      <xdr:rowOff>135072</xdr:rowOff>
    </xdr:to>
    <xdr:cxnSp macro="">
      <xdr:nvCxnSpPr>
        <xdr:cNvPr id="463" name="直線コネクタ 462"/>
        <xdr:cNvCxnSpPr/>
      </xdr:nvCxnSpPr>
      <xdr:spPr>
        <a:xfrm>
          <a:off x="7861300" y="16936749"/>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6" name="フローチャート: 判断 465"/>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7" name="テキスト ボックス 466"/>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50034</xdr:rowOff>
    </xdr:from>
    <xdr:to>
      <xdr:col>55</xdr:col>
      <xdr:colOff>50800</xdr:colOff>
      <xdr:row>98</xdr:row>
      <xdr:rowOff>151634</xdr:rowOff>
    </xdr:to>
    <xdr:sp macro="" textlink="">
      <xdr:nvSpPr>
        <xdr:cNvPr id="473" name="楕円 472"/>
        <xdr:cNvSpPr/>
      </xdr:nvSpPr>
      <xdr:spPr>
        <a:xfrm>
          <a:off x="10426700" y="168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46892</xdr:rowOff>
    </xdr:from>
    <xdr:to>
      <xdr:col>50</xdr:col>
      <xdr:colOff>165100</xdr:colOff>
      <xdr:row>98</xdr:row>
      <xdr:rowOff>148492</xdr:rowOff>
    </xdr:to>
    <xdr:sp macro="" textlink="">
      <xdr:nvSpPr>
        <xdr:cNvPr id="475" name="楕円 474"/>
        <xdr:cNvSpPr/>
      </xdr:nvSpPr>
      <xdr:spPr>
        <a:xfrm>
          <a:off x="9588500" y="1684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165019</xdr:rowOff>
    </xdr:from>
    <xdr:ext cx="534377" cy="259045"/>
    <xdr:sp macro="" textlink="">
      <xdr:nvSpPr>
        <xdr:cNvPr id="476" name="テキスト ボックス 475"/>
        <xdr:cNvSpPr txBox="1"/>
      </xdr:nvSpPr>
      <xdr:spPr>
        <a:xfrm>
          <a:off x="9372111" y="166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84272</xdr:rowOff>
    </xdr:from>
    <xdr:to>
      <xdr:col>46</xdr:col>
      <xdr:colOff>38100</xdr:colOff>
      <xdr:row>99</xdr:row>
      <xdr:rowOff>14422</xdr:rowOff>
    </xdr:to>
    <xdr:sp macro="" textlink="">
      <xdr:nvSpPr>
        <xdr:cNvPr id="477" name="楕円 476"/>
        <xdr:cNvSpPr/>
      </xdr:nvSpPr>
      <xdr:spPr>
        <a:xfrm>
          <a:off x="8699500" y="168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5549</xdr:rowOff>
    </xdr:from>
    <xdr:ext cx="469744" cy="259045"/>
    <xdr:sp macro="" textlink="">
      <xdr:nvSpPr>
        <xdr:cNvPr id="478" name="テキスト ボックス 477"/>
        <xdr:cNvSpPr txBox="1"/>
      </xdr:nvSpPr>
      <xdr:spPr>
        <a:xfrm>
          <a:off x="8515428" y="169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83849</xdr:rowOff>
    </xdr:from>
    <xdr:to>
      <xdr:col>41</xdr:col>
      <xdr:colOff>101600</xdr:colOff>
      <xdr:row>99</xdr:row>
      <xdr:rowOff>13999</xdr:rowOff>
    </xdr:to>
    <xdr:sp macro="" textlink="">
      <xdr:nvSpPr>
        <xdr:cNvPr id="479" name="楕円 478"/>
        <xdr:cNvSpPr/>
      </xdr:nvSpPr>
      <xdr:spPr>
        <a:xfrm>
          <a:off x="7810500" y="16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5126</xdr:rowOff>
    </xdr:from>
    <xdr:ext cx="469744" cy="259045"/>
    <xdr:sp macro="" textlink="">
      <xdr:nvSpPr>
        <xdr:cNvPr id="480" name="テキスト ボックス 479"/>
        <xdr:cNvSpPr txBox="1"/>
      </xdr:nvSpPr>
      <xdr:spPr>
        <a:xfrm>
          <a:off x="7626428" y="169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95733</xdr:rowOff>
    </xdr:from>
    <xdr:to>
      <xdr:col>85</xdr:col>
      <xdr:colOff>127000</xdr:colOff>
      <xdr:row>39</xdr:row>
      <xdr:rowOff>52125</xdr:rowOff>
    </xdr:to>
    <xdr:cxnSp macro="">
      <xdr:nvCxnSpPr>
        <xdr:cNvPr id="511" name="直線コネクタ 510"/>
        <xdr:cNvCxnSpPr/>
      </xdr:nvCxnSpPr>
      <xdr:spPr>
        <a:xfrm flipV="1">
          <a:off x="15481300" y="6610833"/>
          <a:ext cx="8382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52125</xdr:rowOff>
    </xdr:from>
    <xdr:to>
      <xdr:col>81</xdr:col>
      <xdr:colOff>50800</xdr:colOff>
      <xdr:row>39</xdr:row>
      <xdr:rowOff>95624</xdr:rowOff>
    </xdr:to>
    <xdr:cxnSp macro="">
      <xdr:nvCxnSpPr>
        <xdr:cNvPr id="514" name="直線コネクタ 513"/>
        <xdr:cNvCxnSpPr/>
      </xdr:nvCxnSpPr>
      <xdr:spPr>
        <a:xfrm flipV="1">
          <a:off x="14592300" y="6738675"/>
          <a:ext cx="8890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151674</xdr:rowOff>
    </xdr:from>
    <xdr:to>
      <xdr:col>76</xdr:col>
      <xdr:colOff>114300</xdr:colOff>
      <xdr:row>39</xdr:row>
      <xdr:rowOff>95624</xdr:rowOff>
    </xdr:to>
    <xdr:cxnSp macro="">
      <xdr:nvCxnSpPr>
        <xdr:cNvPr id="517" name="直線コネクタ 516"/>
        <xdr:cNvCxnSpPr/>
      </xdr:nvCxnSpPr>
      <xdr:spPr>
        <a:xfrm>
          <a:off x="13703300" y="6666774"/>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160078</xdr:rowOff>
    </xdr:from>
    <xdr:to>
      <xdr:col>71</xdr:col>
      <xdr:colOff>177800</xdr:colOff>
      <xdr:row>38</xdr:row>
      <xdr:rowOff>151674</xdr:rowOff>
    </xdr:to>
    <xdr:cxnSp macro="">
      <xdr:nvCxnSpPr>
        <xdr:cNvPr id="520" name="直線コネクタ 519"/>
        <xdr:cNvCxnSpPr/>
      </xdr:nvCxnSpPr>
      <xdr:spPr>
        <a:xfrm>
          <a:off x="12814300" y="6332278"/>
          <a:ext cx="889000" cy="3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1" name="フローチャート: 判断 520"/>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70604</xdr:rowOff>
    </xdr:from>
    <xdr:ext cx="469744" cy="259045"/>
    <xdr:sp macro="" textlink="">
      <xdr:nvSpPr>
        <xdr:cNvPr id="522" name="テキスト ボックス 521"/>
        <xdr:cNvSpPr txBox="1"/>
      </xdr:nvSpPr>
      <xdr:spPr>
        <a:xfrm>
          <a:off x="13468428" y="67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3" name="フローチャート: 判断 522"/>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70745</xdr:rowOff>
    </xdr:from>
    <xdr:ext cx="469744" cy="259045"/>
    <xdr:sp macro="" textlink="">
      <xdr:nvSpPr>
        <xdr:cNvPr id="524" name="テキスト ボックス 523"/>
        <xdr:cNvSpPr txBox="1"/>
      </xdr:nvSpPr>
      <xdr:spPr>
        <a:xfrm>
          <a:off x="12579428" y="67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44933</xdr:rowOff>
    </xdr:from>
    <xdr:to>
      <xdr:col>85</xdr:col>
      <xdr:colOff>177800</xdr:colOff>
      <xdr:row>38</xdr:row>
      <xdr:rowOff>146533</xdr:rowOff>
    </xdr:to>
    <xdr:sp macro="" textlink="">
      <xdr:nvSpPr>
        <xdr:cNvPr id="530" name="楕円 529"/>
        <xdr:cNvSpPr/>
      </xdr:nvSpPr>
      <xdr:spPr>
        <a:xfrm>
          <a:off x="162687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67810</xdr:rowOff>
    </xdr:from>
    <xdr:ext cx="534377" cy="259045"/>
    <xdr:sp macro="" textlink="">
      <xdr:nvSpPr>
        <xdr:cNvPr id="531" name="災害復旧事業費該当値テキスト"/>
        <xdr:cNvSpPr txBox="1"/>
      </xdr:nvSpPr>
      <xdr:spPr>
        <a:xfrm>
          <a:off x="16370300" y="64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1325</xdr:rowOff>
    </xdr:from>
    <xdr:to>
      <xdr:col>81</xdr:col>
      <xdr:colOff>101600</xdr:colOff>
      <xdr:row>39</xdr:row>
      <xdr:rowOff>102925</xdr:rowOff>
    </xdr:to>
    <xdr:sp macro="" textlink="">
      <xdr:nvSpPr>
        <xdr:cNvPr id="532" name="楕円 531"/>
        <xdr:cNvSpPr/>
      </xdr:nvSpPr>
      <xdr:spPr>
        <a:xfrm>
          <a:off x="15430500" y="66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94052</xdr:rowOff>
    </xdr:from>
    <xdr:ext cx="469744" cy="259045"/>
    <xdr:sp macro="" textlink="">
      <xdr:nvSpPr>
        <xdr:cNvPr id="533" name="テキスト ボックス 532"/>
        <xdr:cNvSpPr txBox="1"/>
      </xdr:nvSpPr>
      <xdr:spPr>
        <a:xfrm>
          <a:off x="15246428" y="678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44824</xdr:rowOff>
    </xdr:from>
    <xdr:to>
      <xdr:col>76</xdr:col>
      <xdr:colOff>165100</xdr:colOff>
      <xdr:row>39</xdr:row>
      <xdr:rowOff>146424</xdr:rowOff>
    </xdr:to>
    <xdr:sp macro="" textlink="">
      <xdr:nvSpPr>
        <xdr:cNvPr id="534" name="楕円 533"/>
        <xdr:cNvSpPr/>
      </xdr:nvSpPr>
      <xdr:spPr>
        <a:xfrm>
          <a:off x="14541500" y="67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137551</xdr:rowOff>
    </xdr:from>
    <xdr:ext cx="378565" cy="259045"/>
    <xdr:sp macro="" textlink="">
      <xdr:nvSpPr>
        <xdr:cNvPr id="535" name="テキスト ボックス 534"/>
        <xdr:cNvSpPr txBox="1"/>
      </xdr:nvSpPr>
      <xdr:spPr>
        <a:xfrm>
          <a:off x="14403017" y="6824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100874</xdr:rowOff>
    </xdr:from>
    <xdr:to>
      <xdr:col>72</xdr:col>
      <xdr:colOff>38100</xdr:colOff>
      <xdr:row>39</xdr:row>
      <xdr:rowOff>31024</xdr:rowOff>
    </xdr:to>
    <xdr:sp macro="" textlink="">
      <xdr:nvSpPr>
        <xdr:cNvPr id="536" name="楕円 535"/>
        <xdr:cNvSpPr/>
      </xdr:nvSpPr>
      <xdr:spPr>
        <a:xfrm>
          <a:off x="13652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47551</xdr:rowOff>
    </xdr:from>
    <xdr:ext cx="534377" cy="259045"/>
    <xdr:sp macro="" textlink="">
      <xdr:nvSpPr>
        <xdr:cNvPr id="537" name="テキスト ボックス 536"/>
        <xdr:cNvSpPr txBox="1"/>
      </xdr:nvSpPr>
      <xdr:spPr>
        <a:xfrm>
          <a:off x="13436111" y="63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109278</xdr:rowOff>
    </xdr:from>
    <xdr:to>
      <xdr:col>67</xdr:col>
      <xdr:colOff>101600</xdr:colOff>
      <xdr:row>37</xdr:row>
      <xdr:rowOff>39428</xdr:rowOff>
    </xdr:to>
    <xdr:sp macro="" textlink="">
      <xdr:nvSpPr>
        <xdr:cNvPr id="538" name="楕円 537"/>
        <xdr:cNvSpPr/>
      </xdr:nvSpPr>
      <xdr:spPr>
        <a:xfrm>
          <a:off x="12763500" y="62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55955</xdr:rowOff>
    </xdr:from>
    <xdr:ext cx="534377" cy="259045"/>
    <xdr:sp macro="" textlink="">
      <xdr:nvSpPr>
        <xdr:cNvPr id="539" name="テキスト ボックス 538"/>
        <xdr:cNvSpPr txBox="1"/>
      </xdr:nvSpPr>
      <xdr:spPr>
        <a:xfrm>
          <a:off x="12547111" y="60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123561</xdr:rowOff>
    </xdr:from>
    <xdr:to>
      <xdr:col>85</xdr:col>
      <xdr:colOff>127000</xdr:colOff>
      <xdr:row>74</xdr:row>
      <xdr:rowOff>102385</xdr:rowOff>
    </xdr:to>
    <xdr:cxnSp macro="">
      <xdr:nvCxnSpPr>
        <xdr:cNvPr id="617" name="直線コネクタ 616"/>
        <xdr:cNvCxnSpPr/>
      </xdr:nvCxnSpPr>
      <xdr:spPr>
        <a:xfrm>
          <a:off x="15481300" y="12639411"/>
          <a:ext cx="838200" cy="15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23556</xdr:rowOff>
    </xdr:from>
    <xdr:to>
      <xdr:col>81</xdr:col>
      <xdr:colOff>50800</xdr:colOff>
      <xdr:row>73</xdr:row>
      <xdr:rowOff>123561</xdr:rowOff>
    </xdr:to>
    <xdr:cxnSp macro="">
      <xdr:nvCxnSpPr>
        <xdr:cNvPr id="620" name="直線コネクタ 619"/>
        <xdr:cNvCxnSpPr/>
      </xdr:nvCxnSpPr>
      <xdr:spPr>
        <a:xfrm>
          <a:off x="14592300" y="12539406"/>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8674</xdr:rowOff>
    </xdr:from>
    <xdr:to>
      <xdr:col>76</xdr:col>
      <xdr:colOff>114300</xdr:colOff>
      <xdr:row>73</xdr:row>
      <xdr:rowOff>23556</xdr:rowOff>
    </xdr:to>
    <xdr:cxnSp macro="">
      <xdr:nvCxnSpPr>
        <xdr:cNvPr id="623" name="直線コネクタ 622"/>
        <xdr:cNvCxnSpPr/>
      </xdr:nvCxnSpPr>
      <xdr:spPr>
        <a:xfrm>
          <a:off x="13703300" y="1252452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108885</xdr:rowOff>
    </xdr:from>
    <xdr:to>
      <xdr:col>71</xdr:col>
      <xdr:colOff>177800</xdr:colOff>
      <xdr:row>73</xdr:row>
      <xdr:rowOff>8674</xdr:rowOff>
    </xdr:to>
    <xdr:cxnSp macro="">
      <xdr:nvCxnSpPr>
        <xdr:cNvPr id="626" name="直線コネクタ 625"/>
        <xdr:cNvCxnSpPr/>
      </xdr:nvCxnSpPr>
      <xdr:spPr>
        <a:xfrm>
          <a:off x="12814300" y="12453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7" name="フローチャート: 判断 626"/>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56545</xdr:rowOff>
    </xdr:from>
    <xdr:ext cx="534377" cy="259045"/>
    <xdr:sp macro="" textlink="">
      <xdr:nvSpPr>
        <xdr:cNvPr id="628" name="テキスト ボックス 627"/>
        <xdr:cNvSpPr txBox="1"/>
      </xdr:nvSpPr>
      <xdr:spPr>
        <a:xfrm>
          <a:off x="13436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9" name="フローチャート: 判断 628"/>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43431</xdr:rowOff>
    </xdr:from>
    <xdr:ext cx="534377" cy="259045"/>
    <xdr:sp macro="" textlink="">
      <xdr:nvSpPr>
        <xdr:cNvPr id="630" name="テキスト ボックス 629"/>
        <xdr:cNvSpPr txBox="1"/>
      </xdr:nvSpPr>
      <xdr:spPr>
        <a:xfrm>
          <a:off x="12547111" y="132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51585</xdr:rowOff>
    </xdr:from>
    <xdr:to>
      <xdr:col>85</xdr:col>
      <xdr:colOff>177800</xdr:colOff>
      <xdr:row>74</xdr:row>
      <xdr:rowOff>153185</xdr:rowOff>
    </xdr:to>
    <xdr:sp macro="" textlink="">
      <xdr:nvSpPr>
        <xdr:cNvPr id="636" name="楕円 635"/>
        <xdr:cNvSpPr/>
      </xdr:nvSpPr>
      <xdr:spPr>
        <a:xfrm>
          <a:off x="16268700" y="12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74462</xdr:rowOff>
    </xdr:from>
    <xdr:ext cx="599010" cy="259045"/>
    <xdr:sp macro="" textlink="">
      <xdr:nvSpPr>
        <xdr:cNvPr id="637" name="公債費該当値テキスト"/>
        <xdr:cNvSpPr txBox="1"/>
      </xdr:nvSpPr>
      <xdr:spPr>
        <a:xfrm>
          <a:off x="16370300" y="12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72761</xdr:rowOff>
    </xdr:from>
    <xdr:to>
      <xdr:col>81</xdr:col>
      <xdr:colOff>101600</xdr:colOff>
      <xdr:row>74</xdr:row>
      <xdr:rowOff>2911</xdr:rowOff>
    </xdr:to>
    <xdr:sp macro="" textlink="">
      <xdr:nvSpPr>
        <xdr:cNvPr id="638" name="楕円 637"/>
        <xdr:cNvSpPr/>
      </xdr:nvSpPr>
      <xdr:spPr>
        <a:xfrm>
          <a:off x="15430500" y="12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19438</xdr:rowOff>
    </xdr:from>
    <xdr:ext cx="599010" cy="259045"/>
    <xdr:sp macro="" textlink="">
      <xdr:nvSpPr>
        <xdr:cNvPr id="639" name="テキスト ボックス 638"/>
        <xdr:cNvSpPr txBox="1"/>
      </xdr:nvSpPr>
      <xdr:spPr>
        <a:xfrm>
          <a:off x="15181795" y="123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144206</xdr:rowOff>
    </xdr:from>
    <xdr:to>
      <xdr:col>76</xdr:col>
      <xdr:colOff>165100</xdr:colOff>
      <xdr:row>73</xdr:row>
      <xdr:rowOff>74356</xdr:rowOff>
    </xdr:to>
    <xdr:sp macro="" textlink="">
      <xdr:nvSpPr>
        <xdr:cNvPr id="640" name="楕円 639"/>
        <xdr:cNvSpPr/>
      </xdr:nvSpPr>
      <xdr:spPr>
        <a:xfrm>
          <a:off x="14541500" y="124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90883</xdr:rowOff>
    </xdr:from>
    <xdr:ext cx="599010" cy="259045"/>
    <xdr:sp macro="" textlink="">
      <xdr:nvSpPr>
        <xdr:cNvPr id="641" name="テキスト ボックス 640"/>
        <xdr:cNvSpPr txBox="1"/>
      </xdr:nvSpPr>
      <xdr:spPr>
        <a:xfrm>
          <a:off x="14292795" y="1226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129324</xdr:rowOff>
    </xdr:from>
    <xdr:to>
      <xdr:col>72</xdr:col>
      <xdr:colOff>38100</xdr:colOff>
      <xdr:row>73</xdr:row>
      <xdr:rowOff>59474</xdr:rowOff>
    </xdr:to>
    <xdr:sp macro="" textlink="">
      <xdr:nvSpPr>
        <xdr:cNvPr id="642" name="楕円 641"/>
        <xdr:cNvSpPr/>
      </xdr:nvSpPr>
      <xdr:spPr>
        <a:xfrm>
          <a:off x="13652500" y="124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76001</xdr:rowOff>
    </xdr:from>
    <xdr:ext cx="599010" cy="259045"/>
    <xdr:sp macro="" textlink="">
      <xdr:nvSpPr>
        <xdr:cNvPr id="643" name="テキスト ボックス 642"/>
        <xdr:cNvSpPr txBox="1"/>
      </xdr:nvSpPr>
      <xdr:spPr>
        <a:xfrm>
          <a:off x="13403795" y="1224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58085</xdr:rowOff>
    </xdr:from>
    <xdr:to>
      <xdr:col>67</xdr:col>
      <xdr:colOff>101600</xdr:colOff>
      <xdr:row>72</xdr:row>
      <xdr:rowOff>159685</xdr:rowOff>
    </xdr:to>
    <xdr:sp macro="" textlink="">
      <xdr:nvSpPr>
        <xdr:cNvPr id="644" name="楕円 643"/>
        <xdr:cNvSpPr/>
      </xdr:nvSpPr>
      <xdr:spPr>
        <a:xfrm>
          <a:off x="12763500" y="124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4762</xdr:rowOff>
    </xdr:from>
    <xdr:ext cx="599010" cy="259045"/>
    <xdr:sp macro="" textlink="">
      <xdr:nvSpPr>
        <xdr:cNvPr id="645" name="テキスト ボックス 644"/>
        <xdr:cNvSpPr txBox="1"/>
      </xdr:nvSpPr>
      <xdr:spPr>
        <a:xfrm>
          <a:off x="12514795" y="1217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110100</xdr:rowOff>
    </xdr:from>
    <xdr:to>
      <xdr:col>85</xdr:col>
      <xdr:colOff>127000</xdr:colOff>
      <xdr:row>98</xdr:row>
      <xdr:rowOff>112100</xdr:rowOff>
    </xdr:to>
    <xdr:cxnSp macro="">
      <xdr:nvCxnSpPr>
        <xdr:cNvPr id="674" name="直線コネクタ 673"/>
        <xdr:cNvCxnSpPr/>
      </xdr:nvCxnSpPr>
      <xdr:spPr>
        <a:xfrm flipV="1">
          <a:off x="15481300" y="16912200"/>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112100</xdr:rowOff>
    </xdr:from>
    <xdr:to>
      <xdr:col>81</xdr:col>
      <xdr:colOff>50800</xdr:colOff>
      <xdr:row>98</xdr:row>
      <xdr:rowOff>138516</xdr:rowOff>
    </xdr:to>
    <xdr:cxnSp macro="">
      <xdr:nvCxnSpPr>
        <xdr:cNvPr id="677" name="直線コネクタ 676"/>
        <xdr:cNvCxnSpPr/>
      </xdr:nvCxnSpPr>
      <xdr:spPr>
        <a:xfrm flipV="1">
          <a:off x="14592300" y="16914200"/>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112199</xdr:rowOff>
    </xdr:from>
    <xdr:to>
      <xdr:col>76</xdr:col>
      <xdr:colOff>114300</xdr:colOff>
      <xdr:row>98</xdr:row>
      <xdr:rowOff>138516</xdr:rowOff>
    </xdr:to>
    <xdr:cxnSp macro="">
      <xdr:nvCxnSpPr>
        <xdr:cNvPr id="680" name="直線コネクタ 679"/>
        <xdr:cNvCxnSpPr/>
      </xdr:nvCxnSpPr>
      <xdr:spPr>
        <a:xfrm>
          <a:off x="13703300" y="16914299"/>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112199</xdr:rowOff>
    </xdr:from>
    <xdr:to>
      <xdr:col>71</xdr:col>
      <xdr:colOff>177800</xdr:colOff>
      <xdr:row>98</xdr:row>
      <xdr:rowOff>126837</xdr:rowOff>
    </xdr:to>
    <xdr:cxnSp macro="">
      <xdr:nvCxnSpPr>
        <xdr:cNvPr id="683" name="直線コネクタ 682"/>
        <xdr:cNvCxnSpPr/>
      </xdr:nvCxnSpPr>
      <xdr:spPr>
        <a:xfrm flipV="1">
          <a:off x="12814300" y="16914299"/>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4" name="フローチャート: 判断 683"/>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8797</xdr:rowOff>
    </xdr:from>
    <xdr:ext cx="534377" cy="259045"/>
    <xdr:sp macro="" textlink="">
      <xdr:nvSpPr>
        <xdr:cNvPr id="685" name="テキスト ボックス 684"/>
        <xdr:cNvSpPr txBox="1"/>
      </xdr:nvSpPr>
      <xdr:spPr>
        <a:xfrm>
          <a:off x="13436111" y="169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6" name="フローチャート: 判断 685"/>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7" name="テキスト ボックス 686"/>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59300</xdr:rowOff>
    </xdr:from>
    <xdr:to>
      <xdr:col>85</xdr:col>
      <xdr:colOff>177800</xdr:colOff>
      <xdr:row>98</xdr:row>
      <xdr:rowOff>160900</xdr:rowOff>
    </xdr:to>
    <xdr:sp macro="" textlink="">
      <xdr:nvSpPr>
        <xdr:cNvPr id="693" name="楕円 692"/>
        <xdr:cNvSpPr/>
      </xdr:nvSpPr>
      <xdr:spPr>
        <a:xfrm>
          <a:off x="16268700" y="168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18677</xdr:rowOff>
    </xdr:from>
    <xdr:ext cx="534377" cy="259045"/>
    <xdr:sp macro="" textlink="">
      <xdr:nvSpPr>
        <xdr:cNvPr id="694" name="積立金該当値テキスト"/>
        <xdr:cNvSpPr txBox="1"/>
      </xdr:nvSpPr>
      <xdr:spPr>
        <a:xfrm>
          <a:off x="16370300" y="166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61300</xdr:rowOff>
    </xdr:from>
    <xdr:to>
      <xdr:col>81</xdr:col>
      <xdr:colOff>101600</xdr:colOff>
      <xdr:row>98</xdr:row>
      <xdr:rowOff>162900</xdr:rowOff>
    </xdr:to>
    <xdr:sp macro="" textlink="">
      <xdr:nvSpPr>
        <xdr:cNvPr id="695" name="楕円 694"/>
        <xdr:cNvSpPr/>
      </xdr:nvSpPr>
      <xdr:spPr>
        <a:xfrm>
          <a:off x="15430500" y="168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7977</xdr:rowOff>
    </xdr:from>
    <xdr:ext cx="534377" cy="259045"/>
    <xdr:sp macro="" textlink="">
      <xdr:nvSpPr>
        <xdr:cNvPr id="696" name="テキスト ボックス 695"/>
        <xdr:cNvSpPr txBox="1"/>
      </xdr:nvSpPr>
      <xdr:spPr>
        <a:xfrm>
          <a:off x="15214111" y="1663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87716</xdr:rowOff>
    </xdr:from>
    <xdr:to>
      <xdr:col>76</xdr:col>
      <xdr:colOff>165100</xdr:colOff>
      <xdr:row>99</xdr:row>
      <xdr:rowOff>17866</xdr:rowOff>
    </xdr:to>
    <xdr:sp macro="" textlink="">
      <xdr:nvSpPr>
        <xdr:cNvPr id="697" name="楕円 696"/>
        <xdr:cNvSpPr/>
      </xdr:nvSpPr>
      <xdr:spPr>
        <a:xfrm>
          <a:off x="14541500" y="16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8993</xdr:rowOff>
    </xdr:from>
    <xdr:ext cx="534377" cy="259045"/>
    <xdr:sp macro="" textlink="">
      <xdr:nvSpPr>
        <xdr:cNvPr id="698" name="テキスト ボックス 697"/>
        <xdr:cNvSpPr txBox="1"/>
      </xdr:nvSpPr>
      <xdr:spPr>
        <a:xfrm>
          <a:off x="14325111" y="1698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61399</xdr:rowOff>
    </xdr:from>
    <xdr:to>
      <xdr:col>72</xdr:col>
      <xdr:colOff>38100</xdr:colOff>
      <xdr:row>98</xdr:row>
      <xdr:rowOff>162999</xdr:rowOff>
    </xdr:to>
    <xdr:sp macro="" textlink="">
      <xdr:nvSpPr>
        <xdr:cNvPr id="699" name="楕円 698"/>
        <xdr:cNvSpPr/>
      </xdr:nvSpPr>
      <xdr:spPr>
        <a:xfrm>
          <a:off x="13652500" y="168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8076</xdr:rowOff>
    </xdr:from>
    <xdr:ext cx="534377" cy="259045"/>
    <xdr:sp macro="" textlink="">
      <xdr:nvSpPr>
        <xdr:cNvPr id="700" name="テキスト ボックス 699"/>
        <xdr:cNvSpPr txBox="1"/>
      </xdr:nvSpPr>
      <xdr:spPr>
        <a:xfrm>
          <a:off x="13436111" y="166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76037</xdr:rowOff>
    </xdr:from>
    <xdr:to>
      <xdr:col>67</xdr:col>
      <xdr:colOff>101600</xdr:colOff>
      <xdr:row>99</xdr:row>
      <xdr:rowOff>6187</xdr:rowOff>
    </xdr:to>
    <xdr:sp macro="" textlink="">
      <xdr:nvSpPr>
        <xdr:cNvPr id="701" name="楕円 700"/>
        <xdr:cNvSpPr/>
      </xdr:nvSpPr>
      <xdr:spPr>
        <a:xfrm>
          <a:off x="12763500" y="168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22714</xdr:rowOff>
    </xdr:from>
    <xdr:ext cx="534377" cy="259045"/>
    <xdr:sp macro="" textlink="">
      <xdr:nvSpPr>
        <xdr:cNvPr id="702" name="テキスト ボックス 701"/>
        <xdr:cNvSpPr txBox="1"/>
      </xdr:nvSpPr>
      <xdr:spPr>
        <a:xfrm>
          <a:off x="12547111" y="166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81026</xdr:rowOff>
    </xdr:from>
    <xdr:to>
      <xdr:col>116</xdr:col>
      <xdr:colOff>63500</xdr:colOff>
      <xdr:row>39</xdr:row>
      <xdr:rowOff>82550</xdr:rowOff>
    </xdr:to>
    <xdr:cxnSp macro="">
      <xdr:nvCxnSpPr>
        <xdr:cNvPr id="733" name="直線コネクタ 732"/>
        <xdr:cNvCxnSpPr/>
      </xdr:nvCxnSpPr>
      <xdr:spPr>
        <a:xfrm flipV="1">
          <a:off x="21323300" y="67675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64806</xdr:rowOff>
    </xdr:from>
    <xdr:to>
      <xdr:col>111</xdr:col>
      <xdr:colOff>177800</xdr:colOff>
      <xdr:row>39</xdr:row>
      <xdr:rowOff>82550</xdr:rowOff>
    </xdr:to>
    <xdr:cxnSp macro="">
      <xdr:nvCxnSpPr>
        <xdr:cNvPr id="736" name="直線コネクタ 735"/>
        <xdr:cNvCxnSpPr/>
      </xdr:nvCxnSpPr>
      <xdr:spPr>
        <a:xfrm>
          <a:off x="20434300" y="6751356"/>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64806</xdr:rowOff>
    </xdr:from>
    <xdr:to>
      <xdr:col>107</xdr:col>
      <xdr:colOff>50800</xdr:colOff>
      <xdr:row>39</xdr:row>
      <xdr:rowOff>83748</xdr:rowOff>
    </xdr:to>
    <xdr:cxnSp macro="">
      <xdr:nvCxnSpPr>
        <xdr:cNvPr id="739" name="直線コネクタ 738"/>
        <xdr:cNvCxnSpPr/>
      </xdr:nvCxnSpPr>
      <xdr:spPr>
        <a:xfrm flipV="1">
          <a:off x="19545300" y="6751356"/>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83748</xdr:rowOff>
    </xdr:from>
    <xdr:to>
      <xdr:col>102</xdr:col>
      <xdr:colOff>114300</xdr:colOff>
      <xdr:row>39</xdr:row>
      <xdr:rowOff>85162</xdr:rowOff>
    </xdr:to>
    <xdr:cxnSp macro="">
      <xdr:nvCxnSpPr>
        <xdr:cNvPr id="742" name="直線コネクタ 741"/>
        <xdr:cNvCxnSpPr/>
      </xdr:nvCxnSpPr>
      <xdr:spPr>
        <a:xfrm flipV="1">
          <a:off x="18656300" y="6770298"/>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3" name="フローチャート: 判断 742"/>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169580</xdr:rowOff>
    </xdr:from>
    <xdr:ext cx="469744" cy="259045"/>
    <xdr:sp macro="" textlink="">
      <xdr:nvSpPr>
        <xdr:cNvPr id="744" name="テキスト ボックス 743"/>
        <xdr:cNvSpPr txBox="1"/>
      </xdr:nvSpPr>
      <xdr:spPr>
        <a:xfrm>
          <a:off x="19310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5" name="フローチャート: 判断 744"/>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7056</xdr:rowOff>
    </xdr:from>
    <xdr:ext cx="469744" cy="259045"/>
    <xdr:sp macro="" textlink="">
      <xdr:nvSpPr>
        <xdr:cNvPr id="746" name="テキスト ボックス 745"/>
        <xdr:cNvSpPr txBox="1"/>
      </xdr:nvSpPr>
      <xdr:spPr>
        <a:xfrm>
          <a:off x="18421428"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30226</xdr:rowOff>
    </xdr:from>
    <xdr:to>
      <xdr:col>116</xdr:col>
      <xdr:colOff>114300</xdr:colOff>
      <xdr:row>39</xdr:row>
      <xdr:rowOff>131826</xdr:rowOff>
    </xdr:to>
    <xdr:sp macro="" textlink="">
      <xdr:nvSpPr>
        <xdr:cNvPr id="752" name="楕円 751"/>
        <xdr:cNvSpPr/>
      </xdr:nvSpPr>
      <xdr:spPr>
        <a:xfrm>
          <a:off x="22110700" y="67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116603</xdr:rowOff>
    </xdr:from>
    <xdr:ext cx="378565" cy="259045"/>
    <xdr:sp macro="" textlink="">
      <xdr:nvSpPr>
        <xdr:cNvPr id="753" name="投資及び出資金該当値テキスト"/>
        <xdr:cNvSpPr txBox="1"/>
      </xdr:nvSpPr>
      <xdr:spPr>
        <a:xfrm>
          <a:off x="22212300" y="6631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31750</xdr:rowOff>
    </xdr:from>
    <xdr:to>
      <xdr:col>112</xdr:col>
      <xdr:colOff>38100</xdr:colOff>
      <xdr:row>39</xdr:row>
      <xdr:rowOff>133350</xdr:rowOff>
    </xdr:to>
    <xdr:sp macro="" textlink="">
      <xdr:nvSpPr>
        <xdr:cNvPr id="754" name="楕円 753"/>
        <xdr:cNvSpPr/>
      </xdr:nvSpPr>
      <xdr:spPr>
        <a:xfrm>
          <a:off x="2127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124477</xdr:rowOff>
    </xdr:from>
    <xdr:ext cx="378565" cy="259045"/>
    <xdr:sp macro="" textlink="">
      <xdr:nvSpPr>
        <xdr:cNvPr id="755" name="テキスト ボックス 754"/>
        <xdr:cNvSpPr txBox="1"/>
      </xdr:nvSpPr>
      <xdr:spPr>
        <a:xfrm>
          <a:off x="21134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14006</xdr:rowOff>
    </xdr:from>
    <xdr:to>
      <xdr:col>107</xdr:col>
      <xdr:colOff>101600</xdr:colOff>
      <xdr:row>39</xdr:row>
      <xdr:rowOff>115606</xdr:rowOff>
    </xdr:to>
    <xdr:sp macro="" textlink="">
      <xdr:nvSpPr>
        <xdr:cNvPr id="756" name="楕円 755"/>
        <xdr:cNvSpPr/>
      </xdr:nvSpPr>
      <xdr:spPr>
        <a:xfrm>
          <a:off x="20383500" y="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106733</xdr:rowOff>
    </xdr:from>
    <xdr:ext cx="378565" cy="259045"/>
    <xdr:sp macro="" textlink="">
      <xdr:nvSpPr>
        <xdr:cNvPr id="757" name="テキスト ボックス 756"/>
        <xdr:cNvSpPr txBox="1"/>
      </xdr:nvSpPr>
      <xdr:spPr>
        <a:xfrm>
          <a:off x="20245017" y="679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32948</xdr:rowOff>
    </xdr:from>
    <xdr:to>
      <xdr:col>102</xdr:col>
      <xdr:colOff>165100</xdr:colOff>
      <xdr:row>39</xdr:row>
      <xdr:rowOff>134548</xdr:rowOff>
    </xdr:to>
    <xdr:sp macro="" textlink="">
      <xdr:nvSpPr>
        <xdr:cNvPr id="758" name="楕円 757"/>
        <xdr:cNvSpPr/>
      </xdr:nvSpPr>
      <xdr:spPr>
        <a:xfrm>
          <a:off x="19494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125675</xdr:rowOff>
    </xdr:from>
    <xdr:ext cx="378565" cy="259045"/>
    <xdr:sp macro="" textlink="">
      <xdr:nvSpPr>
        <xdr:cNvPr id="759" name="テキスト ボックス 758"/>
        <xdr:cNvSpPr txBox="1"/>
      </xdr:nvSpPr>
      <xdr:spPr>
        <a:xfrm>
          <a:off x="19356017" y="681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34362</xdr:rowOff>
    </xdr:from>
    <xdr:to>
      <xdr:col>98</xdr:col>
      <xdr:colOff>38100</xdr:colOff>
      <xdr:row>39</xdr:row>
      <xdr:rowOff>135962</xdr:rowOff>
    </xdr:to>
    <xdr:sp macro="" textlink="">
      <xdr:nvSpPr>
        <xdr:cNvPr id="760" name="楕円 759"/>
        <xdr:cNvSpPr/>
      </xdr:nvSpPr>
      <xdr:spPr>
        <a:xfrm>
          <a:off x="18605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127089</xdr:rowOff>
    </xdr:from>
    <xdr:ext cx="378565" cy="259045"/>
    <xdr:sp macro="" textlink="">
      <xdr:nvSpPr>
        <xdr:cNvPr id="761" name="テキスト ボックス 760"/>
        <xdr:cNvSpPr txBox="1"/>
      </xdr:nvSpPr>
      <xdr:spPr>
        <a:xfrm>
          <a:off x="18467017" y="681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113114</xdr:rowOff>
    </xdr:from>
    <xdr:to>
      <xdr:col>116</xdr:col>
      <xdr:colOff>63500</xdr:colOff>
      <xdr:row>58</xdr:row>
      <xdr:rowOff>113709</xdr:rowOff>
    </xdr:to>
    <xdr:cxnSp macro="">
      <xdr:nvCxnSpPr>
        <xdr:cNvPr id="788" name="直線コネクタ 787"/>
        <xdr:cNvCxnSpPr/>
      </xdr:nvCxnSpPr>
      <xdr:spPr>
        <a:xfrm flipV="1">
          <a:off x="21323300" y="10057214"/>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113709</xdr:rowOff>
    </xdr:from>
    <xdr:to>
      <xdr:col>111</xdr:col>
      <xdr:colOff>177800</xdr:colOff>
      <xdr:row>58</xdr:row>
      <xdr:rowOff>114143</xdr:rowOff>
    </xdr:to>
    <xdr:cxnSp macro="">
      <xdr:nvCxnSpPr>
        <xdr:cNvPr id="791" name="直線コネクタ 790"/>
        <xdr:cNvCxnSpPr/>
      </xdr:nvCxnSpPr>
      <xdr:spPr>
        <a:xfrm flipV="1">
          <a:off x="20434300" y="1005780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114143</xdr:rowOff>
    </xdr:from>
    <xdr:to>
      <xdr:col>107</xdr:col>
      <xdr:colOff>50800</xdr:colOff>
      <xdr:row>58</xdr:row>
      <xdr:rowOff>114600</xdr:rowOff>
    </xdr:to>
    <xdr:cxnSp macro="">
      <xdr:nvCxnSpPr>
        <xdr:cNvPr id="794" name="直線コネクタ 793"/>
        <xdr:cNvCxnSpPr/>
      </xdr:nvCxnSpPr>
      <xdr:spPr>
        <a:xfrm flipV="1">
          <a:off x="19545300" y="100582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114600</xdr:rowOff>
    </xdr:from>
    <xdr:to>
      <xdr:col>102</xdr:col>
      <xdr:colOff>114300</xdr:colOff>
      <xdr:row>58</xdr:row>
      <xdr:rowOff>114897</xdr:rowOff>
    </xdr:to>
    <xdr:cxnSp macro="">
      <xdr:nvCxnSpPr>
        <xdr:cNvPr id="797" name="直線コネクタ 796"/>
        <xdr:cNvCxnSpPr/>
      </xdr:nvCxnSpPr>
      <xdr:spPr>
        <a:xfrm flipV="1">
          <a:off x="18656300" y="10058700"/>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8" name="フローチャート: 判断 797"/>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9" name="テキスト ボックス 798"/>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0" name="フローチャート: 判断 799"/>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1" name="テキスト ボックス 800"/>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62314</xdr:rowOff>
    </xdr:from>
    <xdr:to>
      <xdr:col>116</xdr:col>
      <xdr:colOff>114300</xdr:colOff>
      <xdr:row>58</xdr:row>
      <xdr:rowOff>163914</xdr:rowOff>
    </xdr:to>
    <xdr:sp macro="" textlink="">
      <xdr:nvSpPr>
        <xdr:cNvPr id="807" name="楕円 806"/>
        <xdr:cNvSpPr/>
      </xdr:nvSpPr>
      <xdr:spPr>
        <a:xfrm>
          <a:off x="221107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148691</xdr:rowOff>
    </xdr:from>
    <xdr:ext cx="469744" cy="259045"/>
    <xdr:sp macro="" textlink="">
      <xdr:nvSpPr>
        <xdr:cNvPr id="808" name="貸付金該当値テキスト"/>
        <xdr:cNvSpPr txBox="1"/>
      </xdr:nvSpPr>
      <xdr:spPr>
        <a:xfrm>
          <a:off x="22212300" y="99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62909</xdr:rowOff>
    </xdr:from>
    <xdr:to>
      <xdr:col>112</xdr:col>
      <xdr:colOff>38100</xdr:colOff>
      <xdr:row>58</xdr:row>
      <xdr:rowOff>164509</xdr:rowOff>
    </xdr:to>
    <xdr:sp macro="" textlink="">
      <xdr:nvSpPr>
        <xdr:cNvPr id="809" name="楕円 808"/>
        <xdr:cNvSpPr/>
      </xdr:nvSpPr>
      <xdr:spPr>
        <a:xfrm>
          <a:off x="21272500" y="10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155636</xdr:rowOff>
    </xdr:from>
    <xdr:ext cx="469744" cy="259045"/>
    <xdr:sp macro="" textlink="">
      <xdr:nvSpPr>
        <xdr:cNvPr id="810" name="テキスト ボックス 809"/>
        <xdr:cNvSpPr txBox="1"/>
      </xdr:nvSpPr>
      <xdr:spPr>
        <a:xfrm>
          <a:off x="21088428" y="1009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63343</xdr:rowOff>
    </xdr:from>
    <xdr:to>
      <xdr:col>107</xdr:col>
      <xdr:colOff>101600</xdr:colOff>
      <xdr:row>58</xdr:row>
      <xdr:rowOff>164943</xdr:rowOff>
    </xdr:to>
    <xdr:sp macro="" textlink="">
      <xdr:nvSpPr>
        <xdr:cNvPr id="811" name="楕円 810"/>
        <xdr:cNvSpPr/>
      </xdr:nvSpPr>
      <xdr:spPr>
        <a:xfrm>
          <a:off x="20383500" y="1000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156070</xdr:rowOff>
    </xdr:from>
    <xdr:ext cx="469744" cy="259045"/>
    <xdr:sp macro="" textlink="">
      <xdr:nvSpPr>
        <xdr:cNvPr id="812" name="テキスト ボックス 811"/>
        <xdr:cNvSpPr txBox="1"/>
      </xdr:nvSpPr>
      <xdr:spPr>
        <a:xfrm>
          <a:off x="20199428" y="1010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63800</xdr:rowOff>
    </xdr:from>
    <xdr:to>
      <xdr:col>102</xdr:col>
      <xdr:colOff>165100</xdr:colOff>
      <xdr:row>58</xdr:row>
      <xdr:rowOff>165400</xdr:rowOff>
    </xdr:to>
    <xdr:sp macro="" textlink="">
      <xdr:nvSpPr>
        <xdr:cNvPr id="813" name="楕円 812"/>
        <xdr:cNvSpPr/>
      </xdr:nvSpPr>
      <xdr:spPr>
        <a:xfrm>
          <a:off x="19494500" y="100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156527</xdr:rowOff>
    </xdr:from>
    <xdr:ext cx="469744" cy="259045"/>
    <xdr:sp macro="" textlink="">
      <xdr:nvSpPr>
        <xdr:cNvPr id="814" name="テキスト ボックス 813"/>
        <xdr:cNvSpPr txBox="1"/>
      </xdr:nvSpPr>
      <xdr:spPr>
        <a:xfrm>
          <a:off x="19310428" y="1010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64097</xdr:rowOff>
    </xdr:from>
    <xdr:to>
      <xdr:col>98</xdr:col>
      <xdr:colOff>38100</xdr:colOff>
      <xdr:row>58</xdr:row>
      <xdr:rowOff>165697</xdr:rowOff>
    </xdr:to>
    <xdr:sp macro="" textlink="">
      <xdr:nvSpPr>
        <xdr:cNvPr id="815" name="楕円 814"/>
        <xdr:cNvSpPr/>
      </xdr:nvSpPr>
      <xdr:spPr>
        <a:xfrm>
          <a:off x="18605500" y="100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156824</xdr:rowOff>
    </xdr:from>
    <xdr:ext cx="469744" cy="259045"/>
    <xdr:sp macro="" textlink="">
      <xdr:nvSpPr>
        <xdr:cNvPr id="816" name="テキスト ボックス 815"/>
        <xdr:cNvSpPr txBox="1"/>
      </xdr:nvSpPr>
      <xdr:spPr>
        <a:xfrm>
          <a:off x="18421428" y="1010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98628</xdr:rowOff>
    </xdr:from>
    <xdr:to>
      <xdr:col>116</xdr:col>
      <xdr:colOff>63500</xdr:colOff>
      <xdr:row>73</xdr:row>
      <xdr:rowOff>122886</xdr:rowOff>
    </xdr:to>
    <xdr:cxnSp macro="">
      <xdr:nvCxnSpPr>
        <xdr:cNvPr id="846" name="直線コネクタ 845"/>
        <xdr:cNvCxnSpPr/>
      </xdr:nvCxnSpPr>
      <xdr:spPr>
        <a:xfrm>
          <a:off x="21323300" y="12614478"/>
          <a:ext cx="8382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98628</xdr:rowOff>
    </xdr:from>
    <xdr:to>
      <xdr:col>111</xdr:col>
      <xdr:colOff>177800</xdr:colOff>
      <xdr:row>73</xdr:row>
      <xdr:rowOff>134569</xdr:rowOff>
    </xdr:to>
    <xdr:cxnSp macro="">
      <xdr:nvCxnSpPr>
        <xdr:cNvPr id="849" name="直線コネクタ 848"/>
        <xdr:cNvCxnSpPr/>
      </xdr:nvCxnSpPr>
      <xdr:spPr>
        <a:xfrm flipV="1">
          <a:off x="20434300" y="12614478"/>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134569</xdr:rowOff>
    </xdr:from>
    <xdr:to>
      <xdr:col>107</xdr:col>
      <xdr:colOff>50800</xdr:colOff>
      <xdr:row>74</xdr:row>
      <xdr:rowOff>102273</xdr:rowOff>
    </xdr:to>
    <xdr:cxnSp macro="">
      <xdr:nvCxnSpPr>
        <xdr:cNvPr id="852" name="直線コネクタ 851"/>
        <xdr:cNvCxnSpPr/>
      </xdr:nvCxnSpPr>
      <xdr:spPr>
        <a:xfrm flipV="1">
          <a:off x="19545300" y="12650419"/>
          <a:ext cx="889000" cy="1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80467</xdr:rowOff>
    </xdr:from>
    <xdr:to>
      <xdr:col>102</xdr:col>
      <xdr:colOff>114300</xdr:colOff>
      <xdr:row>74</xdr:row>
      <xdr:rowOff>102273</xdr:rowOff>
    </xdr:to>
    <xdr:cxnSp macro="">
      <xdr:nvCxnSpPr>
        <xdr:cNvPr id="855" name="直線コネクタ 854"/>
        <xdr:cNvCxnSpPr/>
      </xdr:nvCxnSpPr>
      <xdr:spPr>
        <a:xfrm>
          <a:off x="18656300" y="12767767"/>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6" name="フローチャート: 判断 855"/>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90200</xdr:rowOff>
    </xdr:from>
    <xdr:ext cx="534377" cy="259045"/>
    <xdr:sp macro="" textlink="">
      <xdr:nvSpPr>
        <xdr:cNvPr id="857" name="テキスト ボックス 856"/>
        <xdr:cNvSpPr txBox="1"/>
      </xdr:nvSpPr>
      <xdr:spPr>
        <a:xfrm>
          <a:off x="19278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8" name="フローチャート: 判断 857"/>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112082</xdr:rowOff>
    </xdr:from>
    <xdr:ext cx="534377" cy="259045"/>
    <xdr:sp macro="" textlink="">
      <xdr:nvSpPr>
        <xdr:cNvPr id="859" name="テキスト ボックス 858"/>
        <xdr:cNvSpPr txBox="1"/>
      </xdr:nvSpPr>
      <xdr:spPr>
        <a:xfrm>
          <a:off x="18389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72086</xdr:rowOff>
    </xdr:from>
    <xdr:to>
      <xdr:col>116</xdr:col>
      <xdr:colOff>114300</xdr:colOff>
      <xdr:row>74</xdr:row>
      <xdr:rowOff>2236</xdr:rowOff>
    </xdr:to>
    <xdr:sp macro="" textlink="">
      <xdr:nvSpPr>
        <xdr:cNvPr id="865" name="楕円 864"/>
        <xdr:cNvSpPr/>
      </xdr:nvSpPr>
      <xdr:spPr>
        <a:xfrm>
          <a:off x="22110700" y="125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94963</xdr:rowOff>
    </xdr:from>
    <xdr:ext cx="599010" cy="259045"/>
    <xdr:sp macro="" textlink="">
      <xdr:nvSpPr>
        <xdr:cNvPr id="866" name="繰出金該当値テキスト"/>
        <xdr:cNvSpPr txBox="1"/>
      </xdr:nvSpPr>
      <xdr:spPr>
        <a:xfrm>
          <a:off x="22212300" y="124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47828</xdr:rowOff>
    </xdr:from>
    <xdr:to>
      <xdr:col>112</xdr:col>
      <xdr:colOff>38100</xdr:colOff>
      <xdr:row>73</xdr:row>
      <xdr:rowOff>149428</xdr:rowOff>
    </xdr:to>
    <xdr:sp macro="" textlink="">
      <xdr:nvSpPr>
        <xdr:cNvPr id="867" name="楕円 866"/>
        <xdr:cNvSpPr/>
      </xdr:nvSpPr>
      <xdr:spPr>
        <a:xfrm>
          <a:off x="212725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165955</xdr:rowOff>
    </xdr:from>
    <xdr:ext cx="599010" cy="259045"/>
    <xdr:sp macro="" textlink="">
      <xdr:nvSpPr>
        <xdr:cNvPr id="868" name="テキスト ボックス 867"/>
        <xdr:cNvSpPr txBox="1"/>
      </xdr:nvSpPr>
      <xdr:spPr>
        <a:xfrm>
          <a:off x="21023795" y="123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83769</xdr:rowOff>
    </xdr:from>
    <xdr:to>
      <xdr:col>107</xdr:col>
      <xdr:colOff>101600</xdr:colOff>
      <xdr:row>74</xdr:row>
      <xdr:rowOff>13919</xdr:rowOff>
    </xdr:to>
    <xdr:sp macro="" textlink="">
      <xdr:nvSpPr>
        <xdr:cNvPr id="869" name="楕円 868"/>
        <xdr:cNvSpPr/>
      </xdr:nvSpPr>
      <xdr:spPr>
        <a:xfrm>
          <a:off x="20383500" y="12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30446</xdr:rowOff>
    </xdr:from>
    <xdr:ext cx="599010" cy="259045"/>
    <xdr:sp macro="" textlink="">
      <xdr:nvSpPr>
        <xdr:cNvPr id="870" name="テキスト ボックス 869"/>
        <xdr:cNvSpPr txBox="1"/>
      </xdr:nvSpPr>
      <xdr:spPr>
        <a:xfrm>
          <a:off x="20134795" y="1237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51473</xdr:rowOff>
    </xdr:from>
    <xdr:to>
      <xdr:col>102</xdr:col>
      <xdr:colOff>165100</xdr:colOff>
      <xdr:row>74</xdr:row>
      <xdr:rowOff>153073</xdr:rowOff>
    </xdr:to>
    <xdr:sp macro="" textlink="">
      <xdr:nvSpPr>
        <xdr:cNvPr id="871" name="楕円 870"/>
        <xdr:cNvSpPr/>
      </xdr:nvSpPr>
      <xdr:spPr>
        <a:xfrm>
          <a:off x="19494500" y="1273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169600</xdr:rowOff>
    </xdr:from>
    <xdr:ext cx="534377" cy="259045"/>
    <xdr:sp macro="" textlink="">
      <xdr:nvSpPr>
        <xdr:cNvPr id="872" name="テキスト ボックス 871"/>
        <xdr:cNvSpPr txBox="1"/>
      </xdr:nvSpPr>
      <xdr:spPr>
        <a:xfrm>
          <a:off x="19278111" y="125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29667</xdr:rowOff>
    </xdr:from>
    <xdr:to>
      <xdr:col>98</xdr:col>
      <xdr:colOff>38100</xdr:colOff>
      <xdr:row>74</xdr:row>
      <xdr:rowOff>131267</xdr:rowOff>
    </xdr:to>
    <xdr:sp macro="" textlink="">
      <xdr:nvSpPr>
        <xdr:cNvPr id="873" name="楕円 872"/>
        <xdr:cNvSpPr/>
      </xdr:nvSpPr>
      <xdr:spPr>
        <a:xfrm>
          <a:off x="18605500" y="127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147794</xdr:rowOff>
    </xdr:from>
    <xdr:ext cx="534377" cy="259045"/>
    <xdr:sp macro="" textlink="">
      <xdr:nvSpPr>
        <xdr:cNvPr id="874" name="テキスト ボックス 873"/>
        <xdr:cNvSpPr txBox="1"/>
      </xdr:nvSpPr>
      <xdr:spPr>
        <a:xfrm>
          <a:off x="18389111" y="124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年度にピークを迎え、以降は減少しているものの、依然類似団体の平均よりは高くなっている。今後も事業の適切な管理を行い地方債発行を抑制するとともに、計画的な繰上償還を行っていく必要がある。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出金については、下水道事業の進捗により公営企業債の元利償還金に対するものとして、年々増加していく見込である。普通建設事業費（うち更新整備）については現在のところ類似団体の下限値に近い状況であるが、今後施設の更新等による増加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14,621
14,532
232.17
11,142,300
10,435,070
678,889
7,131,033
10,701,481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114554</xdr:rowOff>
    </xdr:from>
    <xdr:to>
      <xdr:col>24</xdr:col>
      <xdr:colOff>63500</xdr:colOff>
      <xdr:row>36</xdr:row>
      <xdr:rowOff>131046</xdr:rowOff>
    </xdr:to>
    <xdr:cxnSp macro="">
      <xdr:nvCxnSpPr>
        <xdr:cNvPr id="63" name="直線コネクタ 62"/>
        <xdr:cNvCxnSpPr/>
      </xdr:nvCxnSpPr>
      <xdr:spPr>
        <a:xfrm>
          <a:off x="3797300" y="6286754"/>
          <a:ext cx="8382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16746</xdr:rowOff>
    </xdr:from>
    <xdr:to>
      <xdr:col>19</xdr:col>
      <xdr:colOff>177800</xdr:colOff>
      <xdr:row>36</xdr:row>
      <xdr:rowOff>114554</xdr:rowOff>
    </xdr:to>
    <xdr:cxnSp macro="">
      <xdr:nvCxnSpPr>
        <xdr:cNvPr id="66" name="直線コネクタ 65"/>
        <xdr:cNvCxnSpPr/>
      </xdr:nvCxnSpPr>
      <xdr:spPr>
        <a:xfrm>
          <a:off x="2908300" y="6188946"/>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16746</xdr:rowOff>
    </xdr:from>
    <xdr:to>
      <xdr:col>15</xdr:col>
      <xdr:colOff>50800</xdr:colOff>
      <xdr:row>36</xdr:row>
      <xdr:rowOff>110962</xdr:rowOff>
    </xdr:to>
    <xdr:cxnSp macro="">
      <xdr:nvCxnSpPr>
        <xdr:cNvPr id="69" name="直線コネクタ 68"/>
        <xdr:cNvCxnSpPr/>
      </xdr:nvCxnSpPr>
      <xdr:spPr>
        <a:xfrm flipV="1">
          <a:off x="2019300" y="6188946"/>
          <a:ext cx="8890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110962</xdr:rowOff>
    </xdr:from>
    <xdr:to>
      <xdr:col>10</xdr:col>
      <xdr:colOff>114300</xdr:colOff>
      <xdr:row>36</xdr:row>
      <xdr:rowOff>139700</xdr:rowOff>
    </xdr:to>
    <xdr:cxnSp macro="">
      <xdr:nvCxnSpPr>
        <xdr:cNvPr id="72" name="直線コネクタ 71"/>
        <xdr:cNvCxnSpPr/>
      </xdr:nvCxnSpPr>
      <xdr:spPr>
        <a:xfrm flipV="1">
          <a:off x="1130300" y="628316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138356</xdr:rowOff>
    </xdr:from>
    <xdr:ext cx="469744" cy="259045"/>
    <xdr:sp macro="" textlink="">
      <xdr:nvSpPr>
        <xdr:cNvPr id="74" name="テキスト ボックス 73"/>
        <xdr:cNvSpPr txBox="1"/>
      </xdr:nvSpPr>
      <xdr:spPr>
        <a:xfrm>
          <a:off x="1784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167911</xdr:rowOff>
    </xdr:from>
    <xdr:ext cx="469744" cy="259045"/>
    <xdr:sp macro="" textlink="">
      <xdr:nvSpPr>
        <xdr:cNvPr id="76" name="テキスト ボックス 75"/>
        <xdr:cNvSpPr txBox="1"/>
      </xdr:nvSpPr>
      <xdr:spPr>
        <a:xfrm>
          <a:off x="895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80246</xdr:rowOff>
    </xdr:from>
    <xdr:to>
      <xdr:col>24</xdr:col>
      <xdr:colOff>114300</xdr:colOff>
      <xdr:row>37</xdr:row>
      <xdr:rowOff>10396</xdr:rowOff>
    </xdr:to>
    <xdr:sp macro="" textlink="">
      <xdr:nvSpPr>
        <xdr:cNvPr id="82" name="楕円 81"/>
        <xdr:cNvSpPr/>
      </xdr:nvSpPr>
      <xdr:spPr>
        <a:xfrm>
          <a:off x="4584700" y="62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103123</xdr:rowOff>
    </xdr:from>
    <xdr:ext cx="469744" cy="259045"/>
    <xdr:sp macro="" textlink="">
      <xdr:nvSpPr>
        <xdr:cNvPr id="83" name="議会費該当値テキスト"/>
        <xdr:cNvSpPr txBox="1"/>
      </xdr:nvSpPr>
      <xdr:spPr>
        <a:xfrm>
          <a:off x="4686300" y="610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63754</xdr:rowOff>
    </xdr:from>
    <xdr:to>
      <xdr:col>20</xdr:col>
      <xdr:colOff>38100</xdr:colOff>
      <xdr:row>36</xdr:row>
      <xdr:rowOff>165354</xdr:rowOff>
    </xdr:to>
    <xdr:sp macro="" textlink="">
      <xdr:nvSpPr>
        <xdr:cNvPr id="84" name="楕円 83"/>
        <xdr:cNvSpPr/>
      </xdr:nvSpPr>
      <xdr:spPr>
        <a:xfrm>
          <a:off x="3746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10431</xdr:rowOff>
    </xdr:from>
    <xdr:ext cx="469744" cy="259045"/>
    <xdr:sp macro="" textlink="">
      <xdr:nvSpPr>
        <xdr:cNvPr id="85" name="テキスト ボックス 84"/>
        <xdr:cNvSpPr txBox="1"/>
      </xdr:nvSpPr>
      <xdr:spPr>
        <a:xfrm>
          <a:off x="3562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137396</xdr:rowOff>
    </xdr:from>
    <xdr:to>
      <xdr:col>15</xdr:col>
      <xdr:colOff>101600</xdr:colOff>
      <xdr:row>36</xdr:row>
      <xdr:rowOff>67546</xdr:rowOff>
    </xdr:to>
    <xdr:sp macro="" textlink="">
      <xdr:nvSpPr>
        <xdr:cNvPr id="86" name="楕円 85"/>
        <xdr:cNvSpPr/>
      </xdr:nvSpPr>
      <xdr:spPr>
        <a:xfrm>
          <a:off x="28575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84073</xdr:rowOff>
    </xdr:from>
    <xdr:ext cx="469744" cy="259045"/>
    <xdr:sp macro="" textlink="">
      <xdr:nvSpPr>
        <xdr:cNvPr id="87" name="テキスト ボックス 86"/>
        <xdr:cNvSpPr txBox="1"/>
      </xdr:nvSpPr>
      <xdr:spPr>
        <a:xfrm>
          <a:off x="2673428" y="59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60162</xdr:rowOff>
    </xdr:from>
    <xdr:to>
      <xdr:col>10</xdr:col>
      <xdr:colOff>165100</xdr:colOff>
      <xdr:row>36</xdr:row>
      <xdr:rowOff>161762</xdr:rowOff>
    </xdr:to>
    <xdr:sp macro="" textlink="">
      <xdr:nvSpPr>
        <xdr:cNvPr id="88" name="楕円 87"/>
        <xdr:cNvSpPr/>
      </xdr:nvSpPr>
      <xdr:spPr>
        <a:xfrm>
          <a:off x="1968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6839</xdr:rowOff>
    </xdr:from>
    <xdr:ext cx="469744" cy="259045"/>
    <xdr:sp macro="" textlink="">
      <xdr:nvSpPr>
        <xdr:cNvPr id="89" name="テキスト ボックス 88"/>
        <xdr:cNvSpPr txBox="1"/>
      </xdr:nvSpPr>
      <xdr:spPr>
        <a:xfrm>
          <a:off x="1784428"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90" name="楕円 89"/>
        <xdr:cNvSpPr/>
      </xdr:nvSpPr>
      <xdr:spPr>
        <a:xfrm>
          <a:off x="1079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35577</xdr:rowOff>
    </xdr:from>
    <xdr:ext cx="469744" cy="259045"/>
    <xdr:sp macro="" textlink="">
      <xdr:nvSpPr>
        <xdr:cNvPr id="91" name="テキスト ボックス 90"/>
        <xdr:cNvSpPr txBox="1"/>
      </xdr:nvSpPr>
      <xdr:spPr>
        <a:xfrm>
          <a:off x="895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87344</xdr:rowOff>
    </xdr:from>
    <xdr:to>
      <xdr:col>24</xdr:col>
      <xdr:colOff>63500</xdr:colOff>
      <xdr:row>57</xdr:row>
      <xdr:rowOff>99473</xdr:rowOff>
    </xdr:to>
    <xdr:cxnSp macro="">
      <xdr:nvCxnSpPr>
        <xdr:cNvPr id="122" name="直線コネクタ 121"/>
        <xdr:cNvCxnSpPr/>
      </xdr:nvCxnSpPr>
      <xdr:spPr>
        <a:xfrm>
          <a:off x="3797300" y="9859994"/>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87344</xdr:rowOff>
    </xdr:from>
    <xdr:to>
      <xdr:col>19</xdr:col>
      <xdr:colOff>177800</xdr:colOff>
      <xdr:row>57</xdr:row>
      <xdr:rowOff>136865</xdr:rowOff>
    </xdr:to>
    <xdr:cxnSp macro="">
      <xdr:nvCxnSpPr>
        <xdr:cNvPr id="125" name="直線コネクタ 124"/>
        <xdr:cNvCxnSpPr/>
      </xdr:nvCxnSpPr>
      <xdr:spPr>
        <a:xfrm flipV="1">
          <a:off x="2908300" y="9859994"/>
          <a:ext cx="889000" cy="4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120279</xdr:rowOff>
    </xdr:from>
    <xdr:to>
      <xdr:col>15</xdr:col>
      <xdr:colOff>50800</xdr:colOff>
      <xdr:row>57</xdr:row>
      <xdr:rowOff>136865</xdr:rowOff>
    </xdr:to>
    <xdr:cxnSp macro="">
      <xdr:nvCxnSpPr>
        <xdr:cNvPr id="128" name="直線コネクタ 127"/>
        <xdr:cNvCxnSpPr/>
      </xdr:nvCxnSpPr>
      <xdr:spPr>
        <a:xfrm>
          <a:off x="2019300" y="9892929"/>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120279</xdr:rowOff>
    </xdr:from>
    <xdr:to>
      <xdr:col>10</xdr:col>
      <xdr:colOff>114300</xdr:colOff>
      <xdr:row>57</xdr:row>
      <xdr:rowOff>146434</xdr:rowOff>
    </xdr:to>
    <xdr:cxnSp macro="">
      <xdr:nvCxnSpPr>
        <xdr:cNvPr id="131" name="直線コネクタ 130"/>
        <xdr:cNvCxnSpPr/>
      </xdr:nvCxnSpPr>
      <xdr:spPr>
        <a:xfrm flipV="1">
          <a:off x="1130300" y="9892929"/>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59264</xdr:rowOff>
    </xdr:from>
    <xdr:ext cx="534377" cy="259045"/>
    <xdr:sp macro="" textlink="">
      <xdr:nvSpPr>
        <xdr:cNvPr id="133" name="テキスト ボックス 132"/>
        <xdr:cNvSpPr txBox="1"/>
      </xdr:nvSpPr>
      <xdr:spPr>
        <a:xfrm>
          <a:off x="1752111" y="10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48673</xdr:rowOff>
    </xdr:from>
    <xdr:to>
      <xdr:col>24</xdr:col>
      <xdr:colOff>114300</xdr:colOff>
      <xdr:row>57</xdr:row>
      <xdr:rowOff>150273</xdr:rowOff>
    </xdr:to>
    <xdr:sp macro="" textlink="">
      <xdr:nvSpPr>
        <xdr:cNvPr id="141" name="楕円 140"/>
        <xdr:cNvSpPr/>
      </xdr:nvSpPr>
      <xdr:spPr>
        <a:xfrm>
          <a:off x="4584700" y="98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71550</xdr:rowOff>
    </xdr:from>
    <xdr:ext cx="599010" cy="259045"/>
    <xdr:sp macro="" textlink="">
      <xdr:nvSpPr>
        <xdr:cNvPr id="142" name="総務費該当値テキスト"/>
        <xdr:cNvSpPr txBox="1"/>
      </xdr:nvSpPr>
      <xdr:spPr>
        <a:xfrm>
          <a:off x="4686300" y="967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36544</xdr:rowOff>
    </xdr:from>
    <xdr:to>
      <xdr:col>20</xdr:col>
      <xdr:colOff>38100</xdr:colOff>
      <xdr:row>57</xdr:row>
      <xdr:rowOff>138144</xdr:rowOff>
    </xdr:to>
    <xdr:sp macro="" textlink="">
      <xdr:nvSpPr>
        <xdr:cNvPr id="143" name="楕円 142"/>
        <xdr:cNvSpPr/>
      </xdr:nvSpPr>
      <xdr:spPr>
        <a:xfrm>
          <a:off x="3746500" y="98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154671</xdr:rowOff>
    </xdr:from>
    <xdr:ext cx="599010" cy="259045"/>
    <xdr:sp macro="" textlink="">
      <xdr:nvSpPr>
        <xdr:cNvPr id="144" name="テキスト ボックス 143"/>
        <xdr:cNvSpPr txBox="1"/>
      </xdr:nvSpPr>
      <xdr:spPr>
        <a:xfrm>
          <a:off x="3497795" y="958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86065</xdr:rowOff>
    </xdr:from>
    <xdr:to>
      <xdr:col>15</xdr:col>
      <xdr:colOff>101600</xdr:colOff>
      <xdr:row>58</xdr:row>
      <xdr:rowOff>16215</xdr:rowOff>
    </xdr:to>
    <xdr:sp macro="" textlink="">
      <xdr:nvSpPr>
        <xdr:cNvPr id="145" name="楕円 144"/>
        <xdr:cNvSpPr/>
      </xdr:nvSpPr>
      <xdr:spPr>
        <a:xfrm>
          <a:off x="2857500" y="98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7342</xdr:rowOff>
    </xdr:from>
    <xdr:ext cx="534377" cy="259045"/>
    <xdr:sp macro="" textlink="">
      <xdr:nvSpPr>
        <xdr:cNvPr id="146" name="テキスト ボックス 145"/>
        <xdr:cNvSpPr txBox="1"/>
      </xdr:nvSpPr>
      <xdr:spPr>
        <a:xfrm>
          <a:off x="2641111" y="99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69479</xdr:rowOff>
    </xdr:from>
    <xdr:to>
      <xdr:col>10</xdr:col>
      <xdr:colOff>165100</xdr:colOff>
      <xdr:row>57</xdr:row>
      <xdr:rowOff>171079</xdr:rowOff>
    </xdr:to>
    <xdr:sp macro="" textlink="">
      <xdr:nvSpPr>
        <xdr:cNvPr id="147" name="楕円 146"/>
        <xdr:cNvSpPr/>
      </xdr:nvSpPr>
      <xdr:spPr>
        <a:xfrm>
          <a:off x="1968500" y="98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16156</xdr:rowOff>
    </xdr:from>
    <xdr:ext cx="534377" cy="259045"/>
    <xdr:sp macro="" textlink="">
      <xdr:nvSpPr>
        <xdr:cNvPr id="148" name="テキスト ボックス 147"/>
        <xdr:cNvSpPr txBox="1"/>
      </xdr:nvSpPr>
      <xdr:spPr>
        <a:xfrm>
          <a:off x="1752111" y="96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95634</xdr:rowOff>
    </xdr:from>
    <xdr:to>
      <xdr:col>6</xdr:col>
      <xdr:colOff>38100</xdr:colOff>
      <xdr:row>58</xdr:row>
      <xdr:rowOff>25784</xdr:rowOff>
    </xdr:to>
    <xdr:sp macro="" textlink="">
      <xdr:nvSpPr>
        <xdr:cNvPr id="149" name="楕円 148"/>
        <xdr:cNvSpPr/>
      </xdr:nvSpPr>
      <xdr:spPr>
        <a:xfrm>
          <a:off x="1079500" y="98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42311</xdr:rowOff>
    </xdr:from>
    <xdr:ext cx="534377" cy="259045"/>
    <xdr:sp macro="" textlink="">
      <xdr:nvSpPr>
        <xdr:cNvPr id="150" name="テキスト ボックス 149"/>
        <xdr:cNvSpPr txBox="1"/>
      </xdr:nvSpPr>
      <xdr:spPr>
        <a:xfrm>
          <a:off x="863111" y="96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72117</xdr:rowOff>
    </xdr:from>
    <xdr:to>
      <xdr:col>24</xdr:col>
      <xdr:colOff>63500</xdr:colOff>
      <xdr:row>76</xdr:row>
      <xdr:rowOff>78522</xdr:rowOff>
    </xdr:to>
    <xdr:cxnSp macro="">
      <xdr:nvCxnSpPr>
        <xdr:cNvPr id="178" name="直線コネクタ 177"/>
        <xdr:cNvCxnSpPr/>
      </xdr:nvCxnSpPr>
      <xdr:spPr>
        <a:xfrm>
          <a:off x="3797300" y="13102317"/>
          <a:ext cx="8382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72117</xdr:rowOff>
    </xdr:from>
    <xdr:to>
      <xdr:col>19</xdr:col>
      <xdr:colOff>177800</xdr:colOff>
      <xdr:row>76</xdr:row>
      <xdr:rowOff>119016</xdr:rowOff>
    </xdr:to>
    <xdr:cxnSp macro="">
      <xdr:nvCxnSpPr>
        <xdr:cNvPr id="181" name="直線コネクタ 180"/>
        <xdr:cNvCxnSpPr/>
      </xdr:nvCxnSpPr>
      <xdr:spPr>
        <a:xfrm flipV="1">
          <a:off x="2908300" y="13102317"/>
          <a:ext cx="889000" cy="4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119016</xdr:rowOff>
    </xdr:from>
    <xdr:to>
      <xdr:col>15</xdr:col>
      <xdr:colOff>50800</xdr:colOff>
      <xdr:row>76</xdr:row>
      <xdr:rowOff>156552</xdr:rowOff>
    </xdr:to>
    <xdr:cxnSp macro="">
      <xdr:nvCxnSpPr>
        <xdr:cNvPr id="184" name="直線コネクタ 183"/>
        <xdr:cNvCxnSpPr/>
      </xdr:nvCxnSpPr>
      <xdr:spPr>
        <a:xfrm flipV="1">
          <a:off x="2019300" y="13149216"/>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156552</xdr:rowOff>
    </xdr:from>
    <xdr:to>
      <xdr:col>10</xdr:col>
      <xdr:colOff>114300</xdr:colOff>
      <xdr:row>77</xdr:row>
      <xdr:rowOff>23078</xdr:rowOff>
    </xdr:to>
    <xdr:cxnSp macro="">
      <xdr:nvCxnSpPr>
        <xdr:cNvPr id="187" name="直線コネクタ 186"/>
        <xdr:cNvCxnSpPr/>
      </xdr:nvCxnSpPr>
      <xdr:spPr>
        <a:xfrm flipV="1">
          <a:off x="1130300" y="13186752"/>
          <a:ext cx="8890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149965</xdr:rowOff>
    </xdr:from>
    <xdr:ext cx="599010" cy="259045"/>
    <xdr:sp macro="" textlink="">
      <xdr:nvSpPr>
        <xdr:cNvPr id="191" name="テキスト ボックス 190"/>
        <xdr:cNvSpPr txBox="1"/>
      </xdr:nvSpPr>
      <xdr:spPr>
        <a:xfrm>
          <a:off x="830795" y="1335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27722</xdr:rowOff>
    </xdr:from>
    <xdr:to>
      <xdr:col>24</xdr:col>
      <xdr:colOff>114300</xdr:colOff>
      <xdr:row>76</xdr:row>
      <xdr:rowOff>129322</xdr:rowOff>
    </xdr:to>
    <xdr:sp macro="" textlink="">
      <xdr:nvSpPr>
        <xdr:cNvPr id="197" name="楕円 196"/>
        <xdr:cNvSpPr/>
      </xdr:nvSpPr>
      <xdr:spPr>
        <a:xfrm>
          <a:off x="4584700" y="130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50599</xdr:rowOff>
    </xdr:from>
    <xdr:ext cx="599010" cy="259045"/>
    <xdr:sp macro="" textlink="">
      <xdr:nvSpPr>
        <xdr:cNvPr id="198" name="民生費該当値テキスト"/>
        <xdr:cNvSpPr txBox="1"/>
      </xdr:nvSpPr>
      <xdr:spPr>
        <a:xfrm>
          <a:off x="4686300" y="129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21317</xdr:rowOff>
    </xdr:from>
    <xdr:to>
      <xdr:col>20</xdr:col>
      <xdr:colOff>38100</xdr:colOff>
      <xdr:row>76</xdr:row>
      <xdr:rowOff>122917</xdr:rowOff>
    </xdr:to>
    <xdr:sp macro="" textlink="">
      <xdr:nvSpPr>
        <xdr:cNvPr id="199" name="楕円 198"/>
        <xdr:cNvSpPr/>
      </xdr:nvSpPr>
      <xdr:spPr>
        <a:xfrm>
          <a:off x="3746500" y="13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139444</xdr:rowOff>
    </xdr:from>
    <xdr:ext cx="599010" cy="259045"/>
    <xdr:sp macro="" textlink="">
      <xdr:nvSpPr>
        <xdr:cNvPr id="200" name="テキスト ボックス 199"/>
        <xdr:cNvSpPr txBox="1"/>
      </xdr:nvSpPr>
      <xdr:spPr>
        <a:xfrm>
          <a:off x="3497795" y="1282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68216</xdr:rowOff>
    </xdr:from>
    <xdr:to>
      <xdr:col>15</xdr:col>
      <xdr:colOff>101600</xdr:colOff>
      <xdr:row>76</xdr:row>
      <xdr:rowOff>169816</xdr:rowOff>
    </xdr:to>
    <xdr:sp macro="" textlink="">
      <xdr:nvSpPr>
        <xdr:cNvPr id="201" name="楕円 200"/>
        <xdr:cNvSpPr/>
      </xdr:nvSpPr>
      <xdr:spPr>
        <a:xfrm>
          <a:off x="2857500" y="1309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14893</xdr:rowOff>
    </xdr:from>
    <xdr:ext cx="599010" cy="259045"/>
    <xdr:sp macro="" textlink="">
      <xdr:nvSpPr>
        <xdr:cNvPr id="202" name="テキスト ボックス 201"/>
        <xdr:cNvSpPr txBox="1"/>
      </xdr:nvSpPr>
      <xdr:spPr>
        <a:xfrm>
          <a:off x="2608795" y="1287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105752</xdr:rowOff>
    </xdr:from>
    <xdr:to>
      <xdr:col>10</xdr:col>
      <xdr:colOff>165100</xdr:colOff>
      <xdr:row>77</xdr:row>
      <xdr:rowOff>35902</xdr:rowOff>
    </xdr:to>
    <xdr:sp macro="" textlink="">
      <xdr:nvSpPr>
        <xdr:cNvPr id="203" name="楕円 202"/>
        <xdr:cNvSpPr/>
      </xdr:nvSpPr>
      <xdr:spPr>
        <a:xfrm>
          <a:off x="1968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27029</xdr:rowOff>
    </xdr:from>
    <xdr:ext cx="599010" cy="259045"/>
    <xdr:sp macro="" textlink="">
      <xdr:nvSpPr>
        <xdr:cNvPr id="204" name="テキスト ボックス 203"/>
        <xdr:cNvSpPr txBox="1"/>
      </xdr:nvSpPr>
      <xdr:spPr>
        <a:xfrm>
          <a:off x="1719795" y="1322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143728</xdr:rowOff>
    </xdr:from>
    <xdr:to>
      <xdr:col>6</xdr:col>
      <xdr:colOff>38100</xdr:colOff>
      <xdr:row>77</xdr:row>
      <xdr:rowOff>73878</xdr:rowOff>
    </xdr:to>
    <xdr:sp macro="" textlink="">
      <xdr:nvSpPr>
        <xdr:cNvPr id="205" name="楕円 204"/>
        <xdr:cNvSpPr/>
      </xdr:nvSpPr>
      <xdr:spPr>
        <a:xfrm>
          <a:off x="1079500" y="131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90405</xdr:rowOff>
    </xdr:from>
    <xdr:ext cx="599010" cy="259045"/>
    <xdr:sp macro="" textlink="">
      <xdr:nvSpPr>
        <xdr:cNvPr id="206" name="テキスト ボックス 205"/>
        <xdr:cNvSpPr txBox="1"/>
      </xdr:nvSpPr>
      <xdr:spPr>
        <a:xfrm>
          <a:off x="830795" y="1294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142607</xdr:rowOff>
    </xdr:from>
    <xdr:to>
      <xdr:col>24</xdr:col>
      <xdr:colOff>63500</xdr:colOff>
      <xdr:row>95</xdr:row>
      <xdr:rowOff>101524</xdr:rowOff>
    </xdr:to>
    <xdr:cxnSp macro="">
      <xdr:nvCxnSpPr>
        <xdr:cNvPr id="237" name="直線コネクタ 236"/>
        <xdr:cNvCxnSpPr/>
      </xdr:nvCxnSpPr>
      <xdr:spPr>
        <a:xfrm flipV="1">
          <a:off x="3797300" y="16258907"/>
          <a:ext cx="838200" cy="1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53409</xdr:rowOff>
    </xdr:from>
    <xdr:to>
      <xdr:col>19</xdr:col>
      <xdr:colOff>177800</xdr:colOff>
      <xdr:row>95</xdr:row>
      <xdr:rowOff>101524</xdr:rowOff>
    </xdr:to>
    <xdr:cxnSp macro="">
      <xdr:nvCxnSpPr>
        <xdr:cNvPr id="240" name="直線コネクタ 239"/>
        <xdr:cNvCxnSpPr/>
      </xdr:nvCxnSpPr>
      <xdr:spPr>
        <a:xfrm>
          <a:off x="2908300" y="16341159"/>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53409</xdr:rowOff>
    </xdr:from>
    <xdr:to>
      <xdr:col>15</xdr:col>
      <xdr:colOff>50800</xdr:colOff>
      <xdr:row>95</xdr:row>
      <xdr:rowOff>73699</xdr:rowOff>
    </xdr:to>
    <xdr:cxnSp macro="">
      <xdr:nvCxnSpPr>
        <xdr:cNvPr id="243" name="直線コネクタ 242"/>
        <xdr:cNvCxnSpPr/>
      </xdr:nvCxnSpPr>
      <xdr:spPr>
        <a:xfrm flipV="1">
          <a:off x="2019300" y="16341159"/>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73699</xdr:rowOff>
    </xdr:from>
    <xdr:to>
      <xdr:col>10</xdr:col>
      <xdr:colOff>114300</xdr:colOff>
      <xdr:row>95</xdr:row>
      <xdr:rowOff>80874</xdr:rowOff>
    </xdr:to>
    <xdr:cxnSp macro="">
      <xdr:nvCxnSpPr>
        <xdr:cNvPr id="246" name="直線コネクタ 245"/>
        <xdr:cNvCxnSpPr/>
      </xdr:nvCxnSpPr>
      <xdr:spPr>
        <a:xfrm flipV="1">
          <a:off x="1130300" y="16361449"/>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163306</xdr:rowOff>
    </xdr:from>
    <xdr:ext cx="534377" cy="259045"/>
    <xdr:sp macro="" textlink="">
      <xdr:nvSpPr>
        <xdr:cNvPr id="248" name="テキスト ボックス 247"/>
        <xdr:cNvSpPr txBox="1"/>
      </xdr:nvSpPr>
      <xdr:spPr>
        <a:xfrm>
          <a:off x="1752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165690</xdr:rowOff>
    </xdr:from>
    <xdr:ext cx="534377" cy="259045"/>
    <xdr:sp macro="" textlink="">
      <xdr:nvSpPr>
        <xdr:cNvPr id="250" name="テキスト ボックス 249"/>
        <xdr:cNvSpPr txBox="1"/>
      </xdr:nvSpPr>
      <xdr:spPr>
        <a:xfrm>
          <a:off x="863111" y="166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91807</xdr:rowOff>
    </xdr:from>
    <xdr:to>
      <xdr:col>24</xdr:col>
      <xdr:colOff>114300</xdr:colOff>
      <xdr:row>95</xdr:row>
      <xdr:rowOff>21957</xdr:rowOff>
    </xdr:to>
    <xdr:sp macro="" textlink="">
      <xdr:nvSpPr>
        <xdr:cNvPr id="256" name="楕円 255"/>
        <xdr:cNvSpPr/>
      </xdr:nvSpPr>
      <xdr:spPr>
        <a:xfrm>
          <a:off x="4584700" y="162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114684</xdr:rowOff>
    </xdr:from>
    <xdr:ext cx="534377" cy="259045"/>
    <xdr:sp macro="" textlink="">
      <xdr:nvSpPr>
        <xdr:cNvPr id="257" name="衛生費該当値テキスト"/>
        <xdr:cNvSpPr txBox="1"/>
      </xdr:nvSpPr>
      <xdr:spPr>
        <a:xfrm>
          <a:off x="4686300" y="160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50724</xdr:rowOff>
    </xdr:from>
    <xdr:to>
      <xdr:col>20</xdr:col>
      <xdr:colOff>38100</xdr:colOff>
      <xdr:row>95</xdr:row>
      <xdr:rowOff>152324</xdr:rowOff>
    </xdr:to>
    <xdr:sp macro="" textlink="">
      <xdr:nvSpPr>
        <xdr:cNvPr id="258" name="楕円 257"/>
        <xdr:cNvSpPr/>
      </xdr:nvSpPr>
      <xdr:spPr>
        <a:xfrm>
          <a:off x="3746500" y="163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168851</xdr:rowOff>
    </xdr:from>
    <xdr:ext cx="534377" cy="259045"/>
    <xdr:sp macro="" textlink="">
      <xdr:nvSpPr>
        <xdr:cNvPr id="259" name="テキスト ボックス 258"/>
        <xdr:cNvSpPr txBox="1"/>
      </xdr:nvSpPr>
      <xdr:spPr>
        <a:xfrm>
          <a:off x="3530111" y="161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2609</xdr:rowOff>
    </xdr:from>
    <xdr:to>
      <xdr:col>15</xdr:col>
      <xdr:colOff>101600</xdr:colOff>
      <xdr:row>95</xdr:row>
      <xdr:rowOff>104209</xdr:rowOff>
    </xdr:to>
    <xdr:sp macro="" textlink="">
      <xdr:nvSpPr>
        <xdr:cNvPr id="260" name="楕円 259"/>
        <xdr:cNvSpPr/>
      </xdr:nvSpPr>
      <xdr:spPr>
        <a:xfrm>
          <a:off x="2857500" y="162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120736</xdr:rowOff>
    </xdr:from>
    <xdr:ext cx="534377" cy="259045"/>
    <xdr:sp macro="" textlink="">
      <xdr:nvSpPr>
        <xdr:cNvPr id="261" name="テキスト ボックス 260"/>
        <xdr:cNvSpPr txBox="1"/>
      </xdr:nvSpPr>
      <xdr:spPr>
        <a:xfrm>
          <a:off x="2641111" y="160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22899</xdr:rowOff>
    </xdr:from>
    <xdr:to>
      <xdr:col>10</xdr:col>
      <xdr:colOff>165100</xdr:colOff>
      <xdr:row>95</xdr:row>
      <xdr:rowOff>124499</xdr:rowOff>
    </xdr:to>
    <xdr:sp macro="" textlink="">
      <xdr:nvSpPr>
        <xdr:cNvPr id="262" name="楕円 261"/>
        <xdr:cNvSpPr/>
      </xdr:nvSpPr>
      <xdr:spPr>
        <a:xfrm>
          <a:off x="1968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141026</xdr:rowOff>
    </xdr:from>
    <xdr:ext cx="534377" cy="259045"/>
    <xdr:sp macro="" textlink="">
      <xdr:nvSpPr>
        <xdr:cNvPr id="263" name="テキスト ボックス 262"/>
        <xdr:cNvSpPr txBox="1"/>
      </xdr:nvSpPr>
      <xdr:spPr>
        <a:xfrm>
          <a:off x="1752111" y="160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30074</xdr:rowOff>
    </xdr:from>
    <xdr:to>
      <xdr:col>6</xdr:col>
      <xdr:colOff>38100</xdr:colOff>
      <xdr:row>95</xdr:row>
      <xdr:rowOff>131674</xdr:rowOff>
    </xdr:to>
    <xdr:sp macro="" textlink="">
      <xdr:nvSpPr>
        <xdr:cNvPr id="264" name="楕円 263"/>
        <xdr:cNvSpPr/>
      </xdr:nvSpPr>
      <xdr:spPr>
        <a:xfrm>
          <a:off x="1079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148201</xdr:rowOff>
    </xdr:from>
    <xdr:ext cx="534377" cy="259045"/>
    <xdr:sp macro="" textlink="">
      <xdr:nvSpPr>
        <xdr:cNvPr id="265" name="テキスト ボックス 264"/>
        <xdr:cNvSpPr txBox="1"/>
      </xdr:nvSpPr>
      <xdr:spPr>
        <a:xfrm>
          <a:off x="863111" y="160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122326</xdr:rowOff>
    </xdr:from>
    <xdr:to>
      <xdr:col>55</xdr:col>
      <xdr:colOff>0</xdr:colOff>
      <xdr:row>35</xdr:row>
      <xdr:rowOff>134214</xdr:rowOff>
    </xdr:to>
    <xdr:cxnSp macro="">
      <xdr:nvCxnSpPr>
        <xdr:cNvPr id="292" name="直線コネクタ 291"/>
        <xdr:cNvCxnSpPr/>
      </xdr:nvCxnSpPr>
      <xdr:spPr>
        <a:xfrm flipV="1">
          <a:off x="9639300" y="612307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134214</xdr:rowOff>
    </xdr:from>
    <xdr:to>
      <xdr:col>50</xdr:col>
      <xdr:colOff>114300</xdr:colOff>
      <xdr:row>35</xdr:row>
      <xdr:rowOff>142901</xdr:rowOff>
    </xdr:to>
    <xdr:cxnSp macro="">
      <xdr:nvCxnSpPr>
        <xdr:cNvPr id="295" name="直線コネクタ 294"/>
        <xdr:cNvCxnSpPr/>
      </xdr:nvCxnSpPr>
      <xdr:spPr>
        <a:xfrm flipV="1">
          <a:off x="8750300" y="613496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158310</xdr:rowOff>
    </xdr:from>
    <xdr:ext cx="378565" cy="259045"/>
    <xdr:sp macro="" textlink="">
      <xdr:nvSpPr>
        <xdr:cNvPr id="297" name="テキスト ボックス 296"/>
        <xdr:cNvSpPr txBox="1"/>
      </xdr:nvSpPr>
      <xdr:spPr>
        <a:xfrm>
          <a:off x="9450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142901</xdr:rowOff>
    </xdr:from>
    <xdr:to>
      <xdr:col>45</xdr:col>
      <xdr:colOff>177800</xdr:colOff>
      <xdr:row>35</xdr:row>
      <xdr:rowOff>152044</xdr:rowOff>
    </xdr:to>
    <xdr:cxnSp macro="">
      <xdr:nvCxnSpPr>
        <xdr:cNvPr id="298" name="直線コネクタ 297"/>
        <xdr:cNvCxnSpPr/>
      </xdr:nvCxnSpPr>
      <xdr:spPr>
        <a:xfrm flipV="1">
          <a:off x="7861300" y="614365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97502</xdr:rowOff>
    </xdr:from>
    <xdr:ext cx="378565" cy="259045"/>
    <xdr:sp macro="" textlink="">
      <xdr:nvSpPr>
        <xdr:cNvPr id="300" name="テキスト ボックス 299"/>
        <xdr:cNvSpPr txBox="1"/>
      </xdr:nvSpPr>
      <xdr:spPr>
        <a:xfrm>
          <a:off x="8561017" y="62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152044</xdr:rowOff>
    </xdr:from>
    <xdr:to>
      <xdr:col>41</xdr:col>
      <xdr:colOff>50800</xdr:colOff>
      <xdr:row>35</xdr:row>
      <xdr:rowOff>157988</xdr:rowOff>
    </xdr:to>
    <xdr:cxnSp macro="">
      <xdr:nvCxnSpPr>
        <xdr:cNvPr id="301" name="直線コネクタ 300"/>
        <xdr:cNvCxnSpPr/>
      </xdr:nvCxnSpPr>
      <xdr:spPr>
        <a:xfrm flipV="1">
          <a:off x="6972300" y="615279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71526</xdr:rowOff>
    </xdr:from>
    <xdr:to>
      <xdr:col>55</xdr:col>
      <xdr:colOff>50800</xdr:colOff>
      <xdr:row>36</xdr:row>
      <xdr:rowOff>1676</xdr:rowOff>
    </xdr:to>
    <xdr:sp macro="" textlink="">
      <xdr:nvSpPr>
        <xdr:cNvPr id="311" name="楕円 310"/>
        <xdr:cNvSpPr/>
      </xdr:nvSpPr>
      <xdr:spPr>
        <a:xfrm>
          <a:off x="104267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94403</xdr:rowOff>
    </xdr:from>
    <xdr:ext cx="469744" cy="259045"/>
    <xdr:sp macro="" textlink="">
      <xdr:nvSpPr>
        <xdr:cNvPr id="312" name="労働費該当値テキスト"/>
        <xdr:cNvSpPr txBox="1"/>
      </xdr:nvSpPr>
      <xdr:spPr>
        <a:xfrm>
          <a:off x="10528300" y="59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83414</xdr:rowOff>
    </xdr:from>
    <xdr:to>
      <xdr:col>50</xdr:col>
      <xdr:colOff>165100</xdr:colOff>
      <xdr:row>36</xdr:row>
      <xdr:rowOff>13564</xdr:rowOff>
    </xdr:to>
    <xdr:sp macro="" textlink="">
      <xdr:nvSpPr>
        <xdr:cNvPr id="313" name="楕円 312"/>
        <xdr:cNvSpPr/>
      </xdr:nvSpPr>
      <xdr:spPr>
        <a:xfrm>
          <a:off x="9588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30091</xdr:rowOff>
    </xdr:from>
    <xdr:ext cx="469744" cy="259045"/>
    <xdr:sp macro="" textlink="">
      <xdr:nvSpPr>
        <xdr:cNvPr id="314" name="テキスト ボックス 313"/>
        <xdr:cNvSpPr txBox="1"/>
      </xdr:nvSpPr>
      <xdr:spPr>
        <a:xfrm>
          <a:off x="9404428" y="5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92101</xdr:rowOff>
    </xdr:from>
    <xdr:to>
      <xdr:col>46</xdr:col>
      <xdr:colOff>38100</xdr:colOff>
      <xdr:row>36</xdr:row>
      <xdr:rowOff>22251</xdr:rowOff>
    </xdr:to>
    <xdr:sp macro="" textlink="">
      <xdr:nvSpPr>
        <xdr:cNvPr id="315" name="楕円 314"/>
        <xdr:cNvSpPr/>
      </xdr:nvSpPr>
      <xdr:spPr>
        <a:xfrm>
          <a:off x="8699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38778</xdr:rowOff>
    </xdr:from>
    <xdr:ext cx="469744" cy="259045"/>
    <xdr:sp macro="" textlink="">
      <xdr:nvSpPr>
        <xdr:cNvPr id="316" name="テキスト ボックス 315"/>
        <xdr:cNvSpPr txBox="1"/>
      </xdr:nvSpPr>
      <xdr:spPr>
        <a:xfrm>
          <a:off x="8515428" y="58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101244</xdr:rowOff>
    </xdr:from>
    <xdr:to>
      <xdr:col>41</xdr:col>
      <xdr:colOff>101600</xdr:colOff>
      <xdr:row>36</xdr:row>
      <xdr:rowOff>31394</xdr:rowOff>
    </xdr:to>
    <xdr:sp macro="" textlink="">
      <xdr:nvSpPr>
        <xdr:cNvPr id="317" name="楕円 316"/>
        <xdr:cNvSpPr/>
      </xdr:nvSpPr>
      <xdr:spPr>
        <a:xfrm>
          <a:off x="7810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22521</xdr:rowOff>
    </xdr:from>
    <xdr:ext cx="469744" cy="259045"/>
    <xdr:sp macro="" textlink="">
      <xdr:nvSpPr>
        <xdr:cNvPr id="318" name="テキスト ボックス 317"/>
        <xdr:cNvSpPr txBox="1"/>
      </xdr:nvSpPr>
      <xdr:spPr>
        <a:xfrm>
          <a:off x="7626428" y="61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107188</xdr:rowOff>
    </xdr:from>
    <xdr:to>
      <xdr:col>36</xdr:col>
      <xdr:colOff>165100</xdr:colOff>
      <xdr:row>36</xdr:row>
      <xdr:rowOff>37338</xdr:rowOff>
    </xdr:to>
    <xdr:sp macro="" textlink="">
      <xdr:nvSpPr>
        <xdr:cNvPr id="319" name="楕円 318"/>
        <xdr:cNvSpPr/>
      </xdr:nvSpPr>
      <xdr:spPr>
        <a:xfrm>
          <a:off x="6921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28465</xdr:rowOff>
    </xdr:from>
    <xdr:ext cx="469744" cy="259045"/>
    <xdr:sp macro="" textlink="">
      <xdr:nvSpPr>
        <xdr:cNvPr id="320" name="テキスト ボックス 319"/>
        <xdr:cNvSpPr txBox="1"/>
      </xdr:nvSpPr>
      <xdr:spPr>
        <a:xfrm>
          <a:off x="6737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22554</xdr:rowOff>
    </xdr:from>
    <xdr:to>
      <xdr:col>55</xdr:col>
      <xdr:colOff>0</xdr:colOff>
      <xdr:row>56</xdr:row>
      <xdr:rowOff>64816</xdr:rowOff>
    </xdr:to>
    <xdr:cxnSp macro="">
      <xdr:nvCxnSpPr>
        <xdr:cNvPr id="345" name="直線コネクタ 344"/>
        <xdr:cNvCxnSpPr/>
      </xdr:nvCxnSpPr>
      <xdr:spPr>
        <a:xfrm>
          <a:off x="9639300" y="9623754"/>
          <a:ext cx="838200" cy="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22554</xdr:rowOff>
    </xdr:from>
    <xdr:to>
      <xdr:col>50</xdr:col>
      <xdr:colOff>114300</xdr:colOff>
      <xdr:row>56</xdr:row>
      <xdr:rowOff>66331</xdr:rowOff>
    </xdr:to>
    <xdr:cxnSp macro="">
      <xdr:nvCxnSpPr>
        <xdr:cNvPr id="348" name="直線コネクタ 347"/>
        <xdr:cNvCxnSpPr/>
      </xdr:nvCxnSpPr>
      <xdr:spPr>
        <a:xfrm flipV="1">
          <a:off x="8750300" y="9623754"/>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66331</xdr:rowOff>
    </xdr:from>
    <xdr:to>
      <xdr:col>45</xdr:col>
      <xdr:colOff>177800</xdr:colOff>
      <xdr:row>56</xdr:row>
      <xdr:rowOff>71972</xdr:rowOff>
    </xdr:to>
    <xdr:cxnSp macro="">
      <xdr:nvCxnSpPr>
        <xdr:cNvPr id="351" name="直線コネクタ 350"/>
        <xdr:cNvCxnSpPr/>
      </xdr:nvCxnSpPr>
      <xdr:spPr>
        <a:xfrm flipV="1">
          <a:off x="7861300" y="9667531"/>
          <a:ext cx="889000" cy="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71972</xdr:rowOff>
    </xdr:from>
    <xdr:to>
      <xdr:col>41</xdr:col>
      <xdr:colOff>50800</xdr:colOff>
      <xdr:row>56</xdr:row>
      <xdr:rowOff>94026</xdr:rowOff>
    </xdr:to>
    <xdr:cxnSp macro="">
      <xdr:nvCxnSpPr>
        <xdr:cNvPr id="354" name="直線コネクタ 353"/>
        <xdr:cNvCxnSpPr/>
      </xdr:nvCxnSpPr>
      <xdr:spPr>
        <a:xfrm flipV="1">
          <a:off x="6972300" y="9673172"/>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47690</xdr:rowOff>
    </xdr:from>
    <xdr:ext cx="534377" cy="259045"/>
    <xdr:sp macro="" textlink="">
      <xdr:nvSpPr>
        <xdr:cNvPr id="356" name="テキスト ボックス 355"/>
        <xdr:cNvSpPr txBox="1"/>
      </xdr:nvSpPr>
      <xdr:spPr>
        <a:xfrm>
          <a:off x="7594111" y="98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36226</xdr:rowOff>
    </xdr:from>
    <xdr:ext cx="534377" cy="259045"/>
    <xdr:sp macro="" textlink="">
      <xdr:nvSpPr>
        <xdr:cNvPr id="358" name="テキスト ボックス 357"/>
        <xdr:cNvSpPr txBox="1"/>
      </xdr:nvSpPr>
      <xdr:spPr>
        <a:xfrm>
          <a:off x="6705111" y="9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14016</xdr:rowOff>
    </xdr:from>
    <xdr:to>
      <xdr:col>55</xdr:col>
      <xdr:colOff>50800</xdr:colOff>
      <xdr:row>56</xdr:row>
      <xdr:rowOff>115616</xdr:rowOff>
    </xdr:to>
    <xdr:sp macro="" textlink="">
      <xdr:nvSpPr>
        <xdr:cNvPr id="364" name="楕円 363"/>
        <xdr:cNvSpPr/>
      </xdr:nvSpPr>
      <xdr:spPr>
        <a:xfrm>
          <a:off x="10426700" y="96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36893</xdr:rowOff>
    </xdr:from>
    <xdr:ext cx="534377" cy="259045"/>
    <xdr:sp macro="" textlink="">
      <xdr:nvSpPr>
        <xdr:cNvPr id="365" name="農林水産業費該当値テキスト"/>
        <xdr:cNvSpPr txBox="1"/>
      </xdr:nvSpPr>
      <xdr:spPr>
        <a:xfrm>
          <a:off x="10528300" y="946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143204</xdr:rowOff>
    </xdr:from>
    <xdr:to>
      <xdr:col>50</xdr:col>
      <xdr:colOff>165100</xdr:colOff>
      <xdr:row>56</xdr:row>
      <xdr:rowOff>73354</xdr:rowOff>
    </xdr:to>
    <xdr:sp macro="" textlink="">
      <xdr:nvSpPr>
        <xdr:cNvPr id="366" name="楕円 365"/>
        <xdr:cNvSpPr/>
      </xdr:nvSpPr>
      <xdr:spPr>
        <a:xfrm>
          <a:off x="9588500" y="95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89881</xdr:rowOff>
    </xdr:from>
    <xdr:ext cx="534377" cy="259045"/>
    <xdr:sp macro="" textlink="">
      <xdr:nvSpPr>
        <xdr:cNvPr id="367" name="テキスト ボックス 366"/>
        <xdr:cNvSpPr txBox="1"/>
      </xdr:nvSpPr>
      <xdr:spPr>
        <a:xfrm>
          <a:off x="9372111" y="93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15531</xdr:rowOff>
    </xdr:from>
    <xdr:to>
      <xdr:col>46</xdr:col>
      <xdr:colOff>38100</xdr:colOff>
      <xdr:row>56</xdr:row>
      <xdr:rowOff>117131</xdr:rowOff>
    </xdr:to>
    <xdr:sp macro="" textlink="">
      <xdr:nvSpPr>
        <xdr:cNvPr id="368" name="楕円 367"/>
        <xdr:cNvSpPr/>
      </xdr:nvSpPr>
      <xdr:spPr>
        <a:xfrm>
          <a:off x="8699500" y="96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133658</xdr:rowOff>
    </xdr:from>
    <xdr:ext cx="534377" cy="259045"/>
    <xdr:sp macro="" textlink="">
      <xdr:nvSpPr>
        <xdr:cNvPr id="369" name="テキスト ボックス 368"/>
        <xdr:cNvSpPr txBox="1"/>
      </xdr:nvSpPr>
      <xdr:spPr>
        <a:xfrm>
          <a:off x="8483111" y="93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21172</xdr:rowOff>
    </xdr:from>
    <xdr:to>
      <xdr:col>41</xdr:col>
      <xdr:colOff>101600</xdr:colOff>
      <xdr:row>56</xdr:row>
      <xdr:rowOff>122772</xdr:rowOff>
    </xdr:to>
    <xdr:sp macro="" textlink="">
      <xdr:nvSpPr>
        <xdr:cNvPr id="370" name="楕円 369"/>
        <xdr:cNvSpPr/>
      </xdr:nvSpPr>
      <xdr:spPr>
        <a:xfrm>
          <a:off x="7810500" y="96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139299</xdr:rowOff>
    </xdr:from>
    <xdr:ext cx="534377" cy="259045"/>
    <xdr:sp macro="" textlink="">
      <xdr:nvSpPr>
        <xdr:cNvPr id="371" name="テキスト ボックス 370"/>
        <xdr:cNvSpPr txBox="1"/>
      </xdr:nvSpPr>
      <xdr:spPr>
        <a:xfrm>
          <a:off x="7594111" y="93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43226</xdr:rowOff>
    </xdr:from>
    <xdr:to>
      <xdr:col>36</xdr:col>
      <xdr:colOff>165100</xdr:colOff>
      <xdr:row>56</xdr:row>
      <xdr:rowOff>144826</xdr:rowOff>
    </xdr:to>
    <xdr:sp macro="" textlink="">
      <xdr:nvSpPr>
        <xdr:cNvPr id="372" name="楕円 371"/>
        <xdr:cNvSpPr/>
      </xdr:nvSpPr>
      <xdr:spPr>
        <a:xfrm>
          <a:off x="6921500" y="96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161353</xdr:rowOff>
    </xdr:from>
    <xdr:ext cx="534377" cy="259045"/>
    <xdr:sp macro="" textlink="">
      <xdr:nvSpPr>
        <xdr:cNvPr id="373" name="テキスト ボックス 372"/>
        <xdr:cNvSpPr txBox="1"/>
      </xdr:nvSpPr>
      <xdr:spPr>
        <a:xfrm>
          <a:off x="6705111" y="94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133553</xdr:rowOff>
    </xdr:from>
    <xdr:to>
      <xdr:col>55</xdr:col>
      <xdr:colOff>0</xdr:colOff>
      <xdr:row>78</xdr:row>
      <xdr:rowOff>138340</xdr:rowOff>
    </xdr:to>
    <xdr:cxnSp macro="">
      <xdr:nvCxnSpPr>
        <xdr:cNvPr id="402" name="直線コネクタ 401"/>
        <xdr:cNvCxnSpPr/>
      </xdr:nvCxnSpPr>
      <xdr:spPr>
        <a:xfrm flipV="1">
          <a:off x="9639300" y="13506653"/>
          <a:ext cx="8382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162864</xdr:rowOff>
    </xdr:from>
    <xdr:to>
      <xdr:col>50</xdr:col>
      <xdr:colOff>114300</xdr:colOff>
      <xdr:row>78</xdr:row>
      <xdr:rowOff>138340</xdr:rowOff>
    </xdr:to>
    <xdr:cxnSp macro="">
      <xdr:nvCxnSpPr>
        <xdr:cNvPr id="405" name="直線コネクタ 404"/>
        <xdr:cNvCxnSpPr/>
      </xdr:nvCxnSpPr>
      <xdr:spPr>
        <a:xfrm>
          <a:off x="8750300" y="13364514"/>
          <a:ext cx="889000" cy="1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162864</xdr:rowOff>
    </xdr:from>
    <xdr:to>
      <xdr:col>45</xdr:col>
      <xdr:colOff>177800</xdr:colOff>
      <xdr:row>78</xdr:row>
      <xdr:rowOff>147422</xdr:rowOff>
    </xdr:to>
    <xdr:cxnSp macro="">
      <xdr:nvCxnSpPr>
        <xdr:cNvPr id="408" name="直線コネクタ 407"/>
        <xdr:cNvCxnSpPr/>
      </xdr:nvCxnSpPr>
      <xdr:spPr>
        <a:xfrm flipV="1">
          <a:off x="7861300" y="13364514"/>
          <a:ext cx="889000" cy="1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146202</xdr:rowOff>
    </xdr:from>
    <xdr:to>
      <xdr:col>41</xdr:col>
      <xdr:colOff>50800</xdr:colOff>
      <xdr:row>78</xdr:row>
      <xdr:rowOff>147422</xdr:rowOff>
    </xdr:to>
    <xdr:cxnSp macro="">
      <xdr:nvCxnSpPr>
        <xdr:cNvPr id="411" name="直線コネクタ 410"/>
        <xdr:cNvCxnSpPr/>
      </xdr:nvCxnSpPr>
      <xdr:spPr>
        <a:xfrm>
          <a:off x="6972300" y="1351930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82753</xdr:rowOff>
    </xdr:from>
    <xdr:to>
      <xdr:col>55</xdr:col>
      <xdr:colOff>50800</xdr:colOff>
      <xdr:row>79</xdr:row>
      <xdr:rowOff>12903</xdr:rowOff>
    </xdr:to>
    <xdr:sp macro="" textlink="">
      <xdr:nvSpPr>
        <xdr:cNvPr id="421" name="楕円 420"/>
        <xdr:cNvSpPr/>
      </xdr:nvSpPr>
      <xdr:spPr>
        <a:xfrm>
          <a:off x="10426700" y="134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169130</xdr:rowOff>
    </xdr:from>
    <xdr:ext cx="469744" cy="259045"/>
    <xdr:sp macro="" textlink="">
      <xdr:nvSpPr>
        <xdr:cNvPr id="422" name="商工費該当値テキスト"/>
        <xdr:cNvSpPr txBox="1"/>
      </xdr:nvSpPr>
      <xdr:spPr>
        <a:xfrm>
          <a:off x="10528300" y="133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87540</xdr:rowOff>
    </xdr:from>
    <xdr:to>
      <xdr:col>50</xdr:col>
      <xdr:colOff>165100</xdr:colOff>
      <xdr:row>79</xdr:row>
      <xdr:rowOff>17690</xdr:rowOff>
    </xdr:to>
    <xdr:sp macro="" textlink="">
      <xdr:nvSpPr>
        <xdr:cNvPr id="423" name="楕円 422"/>
        <xdr:cNvSpPr/>
      </xdr:nvSpPr>
      <xdr:spPr>
        <a:xfrm>
          <a:off x="9588500" y="134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8817</xdr:rowOff>
    </xdr:from>
    <xdr:ext cx="469744" cy="259045"/>
    <xdr:sp macro="" textlink="">
      <xdr:nvSpPr>
        <xdr:cNvPr id="424" name="テキスト ボックス 423"/>
        <xdr:cNvSpPr txBox="1"/>
      </xdr:nvSpPr>
      <xdr:spPr>
        <a:xfrm>
          <a:off x="9404428" y="135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112064</xdr:rowOff>
    </xdr:from>
    <xdr:to>
      <xdr:col>46</xdr:col>
      <xdr:colOff>38100</xdr:colOff>
      <xdr:row>78</xdr:row>
      <xdr:rowOff>42214</xdr:rowOff>
    </xdr:to>
    <xdr:sp macro="" textlink="">
      <xdr:nvSpPr>
        <xdr:cNvPr id="425" name="楕円 424"/>
        <xdr:cNvSpPr/>
      </xdr:nvSpPr>
      <xdr:spPr>
        <a:xfrm>
          <a:off x="8699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33341</xdr:rowOff>
    </xdr:from>
    <xdr:ext cx="534377" cy="259045"/>
    <xdr:sp macro="" textlink="">
      <xdr:nvSpPr>
        <xdr:cNvPr id="426" name="テキスト ボックス 425"/>
        <xdr:cNvSpPr txBox="1"/>
      </xdr:nvSpPr>
      <xdr:spPr>
        <a:xfrm>
          <a:off x="8483111" y="1340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96622</xdr:rowOff>
    </xdr:from>
    <xdr:to>
      <xdr:col>41</xdr:col>
      <xdr:colOff>101600</xdr:colOff>
      <xdr:row>79</xdr:row>
      <xdr:rowOff>26772</xdr:rowOff>
    </xdr:to>
    <xdr:sp macro="" textlink="">
      <xdr:nvSpPr>
        <xdr:cNvPr id="427" name="楕円 426"/>
        <xdr:cNvSpPr/>
      </xdr:nvSpPr>
      <xdr:spPr>
        <a:xfrm>
          <a:off x="7810500" y="134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17899</xdr:rowOff>
    </xdr:from>
    <xdr:ext cx="469744" cy="259045"/>
    <xdr:sp macro="" textlink="">
      <xdr:nvSpPr>
        <xdr:cNvPr id="428" name="テキスト ボックス 427"/>
        <xdr:cNvSpPr txBox="1"/>
      </xdr:nvSpPr>
      <xdr:spPr>
        <a:xfrm>
          <a:off x="7626428" y="135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95402</xdr:rowOff>
    </xdr:from>
    <xdr:to>
      <xdr:col>36</xdr:col>
      <xdr:colOff>165100</xdr:colOff>
      <xdr:row>79</xdr:row>
      <xdr:rowOff>25552</xdr:rowOff>
    </xdr:to>
    <xdr:sp macro="" textlink="">
      <xdr:nvSpPr>
        <xdr:cNvPr id="429" name="楕円 428"/>
        <xdr:cNvSpPr/>
      </xdr:nvSpPr>
      <xdr:spPr>
        <a:xfrm>
          <a:off x="6921500" y="134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16679</xdr:rowOff>
    </xdr:from>
    <xdr:ext cx="469744" cy="259045"/>
    <xdr:sp macro="" textlink="">
      <xdr:nvSpPr>
        <xdr:cNvPr id="430" name="テキスト ボックス 429"/>
        <xdr:cNvSpPr txBox="1"/>
      </xdr:nvSpPr>
      <xdr:spPr>
        <a:xfrm>
          <a:off x="6737428" y="135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153767</xdr:rowOff>
    </xdr:from>
    <xdr:to>
      <xdr:col>55</xdr:col>
      <xdr:colOff>0</xdr:colOff>
      <xdr:row>97</xdr:row>
      <xdr:rowOff>157948</xdr:rowOff>
    </xdr:to>
    <xdr:cxnSp macro="">
      <xdr:nvCxnSpPr>
        <xdr:cNvPr id="455" name="直線コネクタ 454"/>
        <xdr:cNvCxnSpPr/>
      </xdr:nvCxnSpPr>
      <xdr:spPr>
        <a:xfrm>
          <a:off x="9639300" y="16784417"/>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150009</xdr:rowOff>
    </xdr:from>
    <xdr:to>
      <xdr:col>50</xdr:col>
      <xdr:colOff>114300</xdr:colOff>
      <xdr:row>97</xdr:row>
      <xdr:rowOff>153767</xdr:rowOff>
    </xdr:to>
    <xdr:cxnSp macro="">
      <xdr:nvCxnSpPr>
        <xdr:cNvPr id="458" name="直線コネクタ 457"/>
        <xdr:cNvCxnSpPr/>
      </xdr:nvCxnSpPr>
      <xdr:spPr>
        <a:xfrm>
          <a:off x="8750300" y="16780659"/>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150009</xdr:rowOff>
    </xdr:from>
    <xdr:to>
      <xdr:col>45</xdr:col>
      <xdr:colOff>177800</xdr:colOff>
      <xdr:row>97</xdr:row>
      <xdr:rowOff>161860</xdr:rowOff>
    </xdr:to>
    <xdr:cxnSp macro="">
      <xdr:nvCxnSpPr>
        <xdr:cNvPr id="461" name="直線コネクタ 460"/>
        <xdr:cNvCxnSpPr/>
      </xdr:nvCxnSpPr>
      <xdr:spPr>
        <a:xfrm flipV="1">
          <a:off x="7861300" y="16780659"/>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161860</xdr:rowOff>
    </xdr:from>
    <xdr:to>
      <xdr:col>41</xdr:col>
      <xdr:colOff>50800</xdr:colOff>
      <xdr:row>97</xdr:row>
      <xdr:rowOff>163184</xdr:rowOff>
    </xdr:to>
    <xdr:cxnSp macro="">
      <xdr:nvCxnSpPr>
        <xdr:cNvPr id="464" name="直線コネクタ 463"/>
        <xdr:cNvCxnSpPr/>
      </xdr:nvCxnSpPr>
      <xdr:spPr>
        <a:xfrm flipV="1">
          <a:off x="6972300" y="16792510"/>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34092</xdr:rowOff>
    </xdr:from>
    <xdr:ext cx="534377" cy="259045"/>
    <xdr:sp macro="" textlink="">
      <xdr:nvSpPr>
        <xdr:cNvPr id="466" name="テキスト ボックス 465"/>
        <xdr:cNvSpPr txBox="1"/>
      </xdr:nvSpPr>
      <xdr:spPr>
        <a:xfrm>
          <a:off x="7594111" y="168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107148</xdr:rowOff>
    </xdr:from>
    <xdr:to>
      <xdr:col>55</xdr:col>
      <xdr:colOff>50800</xdr:colOff>
      <xdr:row>98</xdr:row>
      <xdr:rowOff>37298</xdr:rowOff>
    </xdr:to>
    <xdr:sp macro="" textlink="">
      <xdr:nvSpPr>
        <xdr:cNvPr id="474" name="楕円 473"/>
        <xdr:cNvSpPr/>
      </xdr:nvSpPr>
      <xdr:spPr>
        <a:xfrm>
          <a:off x="10426700" y="167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66525</xdr:rowOff>
    </xdr:from>
    <xdr:ext cx="534377" cy="259045"/>
    <xdr:sp macro="" textlink="">
      <xdr:nvSpPr>
        <xdr:cNvPr id="475" name="土木費該当値テキスト"/>
        <xdr:cNvSpPr txBox="1"/>
      </xdr:nvSpPr>
      <xdr:spPr>
        <a:xfrm>
          <a:off x="10528300" y="165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102967</xdr:rowOff>
    </xdr:from>
    <xdr:to>
      <xdr:col>50</xdr:col>
      <xdr:colOff>165100</xdr:colOff>
      <xdr:row>98</xdr:row>
      <xdr:rowOff>33117</xdr:rowOff>
    </xdr:to>
    <xdr:sp macro="" textlink="">
      <xdr:nvSpPr>
        <xdr:cNvPr id="476" name="楕円 475"/>
        <xdr:cNvSpPr/>
      </xdr:nvSpPr>
      <xdr:spPr>
        <a:xfrm>
          <a:off x="9588500" y="167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49644</xdr:rowOff>
    </xdr:from>
    <xdr:ext cx="534377" cy="259045"/>
    <xdr:sp macro="" textlink="">
      <xdr:nvSpPr>
        <xdr:cNvPr id="477" name="テキスト ボックス 476"/>
        <xdr:cNvSpPr txBox="1"/>
      </xdr:nvSpPr>
      <xdr:spPr>
        <a:xfrm>
          <a:off x="9372111" y="165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99209</xdr:rowOff>
    </xdr:from>
    <xdr:to>
      <xdr:col>46</xdr:col>
      <xdr:colOff>38100</xdr:colOff>
      <xdr:row>98</xdr:row>
      <xdr:rowOff>29359</xdr:rowOff>
    </xdr:to>
    <xdr:sp macro="" textlink="">
      <xdr:nvSpPr>
        <xdr:cNvPr id="478" name="楕円 477"/>
        <xdr:cNvSpPr/>
      </xdr:nvSpPr>
      <xdr:spPr>
        <a:xfrm>
          <a:off x="8699500" y="16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45886</xdr:rowOff>
    </xdr:from>
    <xdr:ext cx="534377" cy="259045"/>
    <xdr:sp macro="" textlink="">
      <xdr:nvSpPr>
        <xdr:cNvPr id="479" name="テキスト ボックス 478"/>
        <xdr:cNvSpPr txBox="1"/>
      </xdr:nvSpPr>
      <xdr:spPr>
        <a:xfrm>
          <a:off x="8483111" y="165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111060</xdr:rowOff>
    </xdr:from>
    <xdr:to>
      <xdr:col>41</xdr:col>
      <xdr:colOff>101600</xdr:colOff>
      <xdr:row>98</xdr:row>
      <xdr:rowOff>41210</xdr:rowOff>
    </xdr:to>
    <xdr:sp macro="" textlink="">
      <xdr:nvSpPr>
        <xdr:cNvPr id="480" name="楕円 479"/>
        <xdr:cNvSpPr/>
      </xdr:nvSpPr>
      <xdr:spPr>
        <a:xfrm>
          <a:off x="7810500" y="167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57737</xdr:rowOff>
    </xdr:from>
    <xdr:ext cx="534377" cy="259045"/>
    <xdr:sp macro="" textlink="">
      <xdr:nvSpPr>
        <xdr:cNvPr id="481" name="テキスト ボックス 480"/>
        <xdr:cNvSpPr txBox="1"/>
      </xdr:nvSpPr>
      <xdr:spPr>
        <a:xfrm>
          <a:off x="7594111" y="165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112384</xdr:rowOff>
    </xdr:from>
    <xdr:to>
      <xdr:col>36</xdr:col>
      <xdr:colOff>165100</xdr:colOff>
      <xdr:row>98</xdr:row>
      <xdr:rowOff>42534</xdr:rowOff>
    </xdr:to>
    <xdr:sp macro="" textlink="">
      <xdr:nvSpPr>
        <xdr:cNvPr id="482" name="楕円 481"/>
        <xdr:cNvSpPr/>
      </xdr:nvSpPr>
      <xdr:spPr>
        <a:xfrm>
          <a:off x="6921500" y="167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33661</xdr:rowOff>
    </xdr:from>
    <xdr:ext cx="534377" cy="259045"/>
    <xdr:sp macro="" textlink="">
      <xdr:nvSpPr>
        <xdr:cNvPr id="483" name="テキスト ボックス 482"/>
        <xdr:cNvSpPr txBox="1"/>
      </xdr:nvSpPr>
      <xdr:spPr>
        <a:xfrm>
          <a:off x="6705111" y="168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68164</xdr:rowOff>
    </xdr:from>
    <xdr:to>
      <xdr:col>85</xdr:col>
      <xdr:colOff>127000</xdr:colOff>
      <xdr:row>37</xdr:row>
      <xdr:rowOff>101671</xdr:rowOff>
    </xdr:to>
    <xdr:cxnSp macro="">
      <xdr:nvCxnSpPr>
        <xdr:cNvPr id="514" name="直線コネクタ 513"/>
        <xdr:cNvCxnSpPr/>
      </xdr:nvCxnSpPr>
      <xdr:spPr>
        <a:xfrm flipV="1">
          <a:off x="15481300" y="6411814"/>
          <a:ext cx="8382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96968</xdr:rowOff>
    </xdr:from>
    <xdr:to>
      <xdr:col>81</xdr:col>
      <xdr:colOff>50800</xdr:colOff>
      <xdr:row>37</xdr:row>
      <xdr:rowOff>101671</xdr:rowOff>
    </xdr:to>
    <xdr:cxnSp macro="">
      <xdr:nvCxnSpPr>
        <xdr:cNvPr id="517" name="直線コネクタ 516"/>
        <xdr:cNvCxnSpPr/>
      </xdr:nvCxnSpPr>
      <xdr:spPr>
        <a:xfrm>
          <a:off x="14592300" y="6440618"/>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96968</xdr:rowOff>
    </xdr:from>
    <xdr:to>
      <xdr:col>76</xdr:col>
      <xdr:colOff>114300</xdr:colOff>
      <xdr:row>37</xdr:row>
      <xdr:rowOff>120693</xdr:rowOff>
    </xdr:to>
    <xdr:cxnSp macro="">
      <xdr:nvCxnSpPr>
        <xdr:cNvPr id="520" name="直線コネクタ 519"/>
        <xdr:cNvCxnSpPr/>
      </xdr:nvCxnSpPr>
      <xdr:spPr>
        <a:xfrm flipV="1">
          <a:off x="13703300" y="6440618"/>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100511</xdr:rowOff>
    </xdr:from>
    <xdr:to>
      <xdr:col>71</xdr:col>
      <xdr:colOff>177800</xdr:colOff>
      <xdr:row>37</xdr:row>
      <xdr:rowOff>120693</xdr:rowOff>
    </xdr:to>
    <xdr:cxnSp macro="">
      <xdr:nvCxnSpPr>
        <xdr:cNvPr id="523" name="直線コネクタ 522"/>
        <xdr:cNvCxnSpPr/>
      </xdr:nvCxnSpPr>
      <xdr:spPr>
        <a:xfrm>
          <a:off x="12814300" y="6444161"/>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5" name="テキスト ボックス 524"/>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27" name="テキスト ボックス 526"/>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17364</xdr:rowOff>
    </xdr:from>
    <xdr:to>
      <xdr:col>85</xdr:col>
      <xdr:colOff>177800</xdr:colOff>
      <xdr:row>37</xdr:row>
      <xdr:rowOff>118964</xdr:rowOff>
    </xdr:to>
    <xdr:sp macro="" textlink="">
      <xdr:nvSpPr>
        <xdr:cNvPr id="533" name="楕円 532"/>
        <xdr:cNvSpPr/>
      </xdr:nvSpPr>
      <xdr:spPr>
        <a:xfrm>
          <a:off x="16268700" y="6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167241</xdr:rowOff>
    </xdr:from>
    <xdr:ext cx="534377" cy="259045"/>
    <xdr:sp macro="" textlink="">
      <xdr:nvSpPr>
        <xdr:cNvPr id="534" name="消防費該当値テキスト"/>
        <xdr:cNvSpPr txBox="1"/>
      </xdr:nvSpPr>
      <xdr:spPr>
        <a:xfrm>
          <a:off x="16370300" y="633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50871</xdr:rowOff>
    </xdr:from>
    <xdr:to>
      <xdr:col>81</xdr:col>
      <xdr:colOff>101600</xdr:colOff>
      <xdr:row>37</xdr:row>
      <xdr:rowOff>152471</xdr:rowOff>
    </xdr:to>
    <xdr:sp macro="" textlink="">
      <xdr:nvSpPr>
        <xdr:cNvPr id="535" name="楕円 534"/>
        <xdr:cNvSpPr/>
      </xdr:nvSpPr>
      <xdr:spPr>
        <a:xfrm>
          <a:off x="15430500" y="63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143598</xdr:rowOff>
    </xdr:from>
    <xdr:ext cx="534377" cy="259045"/>
    <xdr:sp macro="" textlink="">
      <xdr:nvSpPr>
        <xdr:cNvPr id="536" name="テキスト ボックス 535"/>
        <xdr:cNvSpPr txBox="1"/>
      </xdr:nvSpPr>
      <xdr:spPr>
        <a:xfrm>
          <a:off x="15214111" y="64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46168</xdr:rowOff>
    </xdr:from>
    <xdr:to>
      <xdr:col>76</xdr:col>
      <xdr:colOff>165100</xdr:colOff>
      <xdr:row>37</xdr:row>
      <xdr:rowOff>147768</xdr:rowOff>
    </xdr:to>
    <xdr:sp macro="" textlink="">
      <xdr:nvSpPr>
        <xdr:cNvPr id="537" name="楕円 536"/>
        <xdr:cNvSpPr/>
      </xdr:nvSpPr>
      <xdr:spPr>
        <a:xfrm>
          <a:off x="14541500" y="63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138895</xdr:rowOff>
    </xdr:from>
    <xdr:ext cx="534377" cy="259045"/>
    <xdr:sp macro="" textlink="">
      <xdr:nvSpPr>
        <xdr:cNvPr id="538" name="テキスト ボックス 537"/>
        <xdr:cNvSpPr txBox="1"/>
      </xdr:nvSpPr>
      <xdr:spPr>
        <a:xfrm>
          <a:off x="14325111" y="64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69893</xdr:rowOff>
    </xdr:from>
    <xdr:to>
      <xdr:col>72</xdr:col>
      <xdr:colOff>38100</xdr:colOff>
      <xdr:row>38</xdr:row>
      <xdr:rowOff>43</xdr:rowOff>
    </xdr:to>
    <xdr:sp macro="" textlink="">
      <xdr:nvSpPr>
        <xdr:cNvPr id="539" name="楕円 538"/>
        <xdr:cNvSpPr/>
      </xdr:nvSpPr>
      <xdr:spPr>
        <a:xfrm>
          <a:off x="13652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162620</xdr:rowOff>
    </xdr:from>
    <xdr:ext cx="534377" cy="259045"/>
    <xdr:sp macro="" textlink="">
      <xdr:nvSpPr>
        <xdr:cNvPr id="540" name="テキスト ボックス 539"/>
        <xdr:cNvSpPr txBox="1"/>
      </xdr:nvSpPr>
      <xdr:spPr>
        <a:xfrm>
          <a:off x="13436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49711</xdr:rowOff>
    </xdr:from>
    <xdr:to>
      <xdr:col>67</xdr:col>
      <xdr:colOff>101600</xdr:colOff>
      <xdr:row>37</xdr:row>
      <xdr:rowOff>151311</xdr:rowOff>
    </xdr:to>
    <xdr:sp macro="" textlink="">
      <xdr:nvSpPr>
        <xdr:cNvPr id="541" name="楕円 540"/>
        <xdr:cNvSpPr/>
      </xdr:nvSpPr>
      <xdr:spPr>
        <a:xfrm>
          <a:off x="12763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142439</xdr:rowOff>
    </xdr:from>
    <xdr:ext cx="534377" cy="259045"/>
    <xdr:sp macro="" textlink="">
      <xdr:nvSpPr>
        <xdr:cNvPr id="542" name="テキスト ボックス 541"/>
        <xdr:cNvSpPr txBox="1"/>
      </xdr:nvSpPr>
      <xdr:spPr>
        <a:xfrm>
          <a:off x="12547111" y="64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99238</xdr:rowOff>
    </xdr:from>
    <xdr:to>
      <xdr:col>85</xdr:col>
      <xdr:colOff>127000</xdr:colOff>
      <xdr:row>57</xdr:row>
      <xdr:rowOff>6147</xdr:rowOff>
    </xdr:to>
    <xdr:cxnSp macro="">
      <xdr:nvCxnSpPr>
        <xdr:cNvPr id="572" name="直線コネクタ 571"/>
        <xdr:cNvCxnSpPr/>
      </xdr:nvCxnSpPr>
      <xdr:spPr>
        <a:xfrm flipV="1">
          <a:off x="15481300" y="9700438"/>
          <a:ext cx="8382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6147</xdr:rowOff>
    </xdr:from>
    <xdr:to>
      <xdr:col>81</xdr:col>
      <xdr:colOff>50800</xdr:colOff>
      <xdr:row>57</xdr:row>
      <xdr:rowOff>136436</xdr:rowOff>
    </xdr:to>
    <xdr:cxnSp macro="">
      <xdr:nvCxnSpPr>
        <xdr:cNvPr id="575" name="直線コネクタ 574"/>
        <xdr:cNvCxnSpPr/>
      </xdr:nvCxnSpPr>
      <xdr:spPr>
        <a:xfrm flipV="1">
          <a:off x="14592300" y="9778797"/>
          <a:ext cx="889000" cy="1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136436</xdr:rowOff>
    </xdr:from>
    <xdr:to>
      <xdr:col>76</xdr:col>
      <xdr:colOff>114300</xdr:colOff>
      <xdr:row>57</xdr:row>
      <xdr:rowOff>141694</xdr:rowOff>
    </xdr:to>
    <xdr:cxnSp macro="">
      <xdr:nvCxnSpPr>
        <xdr:cNvPr id="578" name="直線コネクタ 577"/>
        <xdr:cNvCxnSpPr/>
      </xdr:nvCxnSpPr>
      <xdr:spPr>
        <a:xfrm flipV="1">
          <a:off x="13703300" y="990908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97219</xdr:rowOff>
    </xdr:from>
    <xdr:to>
      <xdr:col>71</xdr:col>
      <xdr:colOff>177800</xdr:colOff>
      <xdr:row>57</xdr:row>
      <xdr:rowOff>141694</xdr:rowOff>
    </xdr:to>
    <xdr:cxnSp macro="">
      <xdr:nvCxnSpPr>
        <xdr:cNvPr id="581" name="直線コネクタ 580"/>
        <xdr:cNvCxnSpPr/>
      </xdr:nvCxnSpPr>
      <xdr:spPr>
        <a:xfrm>
          <a:off x="12814300" y="9698419"/>
          <a:ext cx="889000" cy="2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85" name="テキスト ボックス 584"/>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48438</xdr:rowOff>
    </xdr:from>
    <xdr:to>
      <xdr:col>85</xdr:col>
      <xdr:colOff>177800</xdr:colOff>
      <xdr:row>56</xdr:row>
      <xdr:rowOff>150038</xdr:rowOff>
    </xdr:to>
    <xdr:sp macro="" textlink="">
      <xdr:nvSpPr>
        <xdr:cNvPr id="591" name="楕円 590"/>
        <xdr:cNvSpPr/>
      </xdr:nvSpPr>
      <xdr:spPr>
        <a:xfrm>
          <a:off x="162687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71315</xdr:rowOff>
    </xdr:from>
    <xdr:ext cx="534377" cy="259045"/>
    <xdr:sp macro="" textlink="">
      <xdr:nvSpPr>
        <xdr:cNvPr id="592" name="教育費該当値テキスト"/>
        <xdr:cNvSpPr txBox="1"/>
      </xdr:nvSpPr>
      <xdr:spPr>
        <a:xfrm>
          <a:off x="16370300" y="95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126797</xdr:rowOff>
    </xdr:from>
    <xdr:to>
      <xdr:col>81</xdr:col>
      <xdr:colOff>101600</xdr:colOff>
      <xdr:row>57</xdr:row>
      <xdr:rowOff>56947</xdr:rowOff>
    </xdr:to>
    <xdr:sp macro="" textlink="">
      <xdr:nvSpPr>
        <xdr:cNvPr id="593" name="楕円 592"/>
        <xdr:cNvSpPr/>
      </xdr:nvSpPr>
      <xdr:spPr>
        <a:xfrm>
          <a:off x="15430500" y="97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48074</xdr:rowOff>
    </xdr:from>
    <xdr:ext cx="534377" cy="259045"/>
    <xdr:sp macro="" textlink="">
      <xdr:nvSpPr>
        <xdr:cNvPr id="594" name="テキスト ボックス 593"/>
        <xdr:cNvSpPr txBox="1"/>
      </xdr:nvSpPr>
      <xdr:spPr>
        <a:xfrm>
          <a:off x="15214111" y="98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85636</xdr:rowOff>
    </xdr:from>
    <xdr:to>
      <xdr:col>76</xdr:col>
      <xdr:colOff>165100</xdr:colOff>
      <xdr:row>58</xdr:row>
      <xdr:rowOff>15786</xdr:rowOff>
    </xdr:to>
    <xdr:sp macro="" textlink="">
      <xdr:nvSpPr>
        <xdr:cNvPr id="595" name="楕円 594"/>
        <xdr:cNvSpPr/>
      </xdr:nvSpPr>
      <xdr:spPr>
        <a:xfrm>
          <a:off x="14541500" y="98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6913</xdr:rowOff>
    </xdr:from>
    <xdr:ext cx="534377" cy="259045"/>
    <xdr:sp macro="" textlink="">
      <xdr:nvSpPr>
        <xdr:cNvPr id="596" name="テキスト ボックス 595"/>
        <xdr:cNvSpPr txBox="1"/>
      </xdr:nvSpPr>
      <xdr:spPr>
        <a:xfrm>
          <a:off x="14325111" y="9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90894</xdr:rowOff>
    </xdr:from>
    <xdr:to>
      <xdr:col>72</xdr:col>
      <xdr:colOff>38100</xdr:colOff>
      <xdr:row>58</xdr:row>
      <xdr:rowOff>21044</xdr:rowOff>
    </xdr:to>
    <xdr:sp macro="" textlink="">
      <xdr:nvSpPr>
        <xdr:cNvPr id="597" name="楕円 596"/>
        <xdr:cNvSpPr/>
      </xdr:nvSpPr>
      <xdr:spPr>
        <a:xfrm>
          <a:off x="13652500" y="98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12171</xdr:rowOff>
    </xdr:from>
    <xdr:ext cx="534377" cy="259045"/>
    <xdr:sp macro="" textlink="">
      <xdr:nvSpPr>
        <xdr:cNvPr id="598" name="テキスト ボックス 597"/>
        <xdr:cNvSpPr txBox="1"/>
      </xdr:nvSpPr>
      <xdr:spPr>
        <a:xfrm>
          <a:off x="13436111" y="99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46419</xdr:rowOff>
    </xdr:from>
    <xdr:to>
      <xdr:col>67</xdr:col>
      <xdr:colOff>101600</xdr:colOff>
      <xdr:row>56</xdr:row>
      <xdr:rowOff>148019</xdr:rowOff>
    </xdr:to>
    <xdr:sp macro="" textlink="">
      <xdr:nvSpPr>
        <xdr:cNvPr id="599" name="楕円 598"/>
        <xdr:cNvSpPr/>
      </xdr:nvSpPr>
      <xdr:spPr>
        <a:xfrm>
          <a:off x="12763500" y="96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164546</xdr:rowOff>
    </xdr:from>
    <xdr:ext cx="534377" cy="259045"/>
    <xdr:sp macro="" textlink="">
      <xdr:nvSpPr>
        <xdr:cNvPr id="600" name="テキスト ボックス 599"/>
        <xdr:cNvSpPr txBox="1"/>
      </xdr:nvSpPr>
      <xdr:spPr>
        <a:xfrm>
          <a:off x="12547111" y="94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95732</xdr:rowOff>
    </xdr:from>
    <xdr:to>
      <xdr:col>85</xdr:col>
      <xdr:colOff>127000</xdr:colOff>
      <xdr:row>79</xdr:row>
      <xdr:rowOff>52124</xdr:rowOff>
    </xdr:to>
    <xdr:cxnSp macro="">
      <xdr:nvCxnSpPr>
        <xdr:cNvPr id="631" name="直線コネクタ 630"/>
        <xdr:cNvCxnSpPr/>
      </xdr:nvCxnSpPr>
      <xdr:spPr>
        <a:xfrm flipV="1">
          <a:off x="15481300" y="13468832"/>
          <a:ext cx="8382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52124</xdr:rowOff>
    </xdr:from>
    <xdr:to>
      <xdr:col>81</xdr:col>
      <xdr:colOff>50800</xdr:colOff>
      <xdr:row>79</xdr:row>
      <xdr:rowOff>95624</xdr:rowOff>
    </xdr:to>
    <xdr:cxnSp macro="">
      <xdr:nvCxnSpPr>
        <xdr:cNvPr id="634" name="直線コネクタ 633"/>
        <xdr:cNvCxnSpPr/>
      </xdr:nvCxnSpPr>
      <xdr:spPr>
        <a:xfrm flipV="1">
          <a:off x="14592300" y="13596674"/>
          <a:ext cx="8890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151674</xdr:rowOff>
    </xdr:from>
    <xdr:to>
      <xdr:col>76</xdr:col>
      <xdr:colOff>114300</xdr:colOff>
      <xdr:row>79</xdr:row>
      <xdr:rowOff>95624</xdr:rowOff>
    </xdr:to>
    <xdr:cxnSp macro="">
      <xdr:nvCxnSpPr>
        <xdr:cNvPr id="637" name="直線コネクタ 636"/>
        <xdr:cNvCxnSpPr/>
      </xdr:nvCxnSpPr>
      <xdr:spPr>
        <a:xfrm>
          <a:off x="13703300" y="13524774"/>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160079</xdr:rowOff>
    </xdr:from>
    <xdr:to>
      <xdr:col>71</xdr:col>
      <xdr:colOff>177800</xdr:colOff>
      <xdr:row>78</xdr:row>
      <xdr:rowOff>151674</xdr:rowOff>
    </xdr:to>
    <xdr:cxnSp macro="">
      <xdr:nvCxnSpPr>
        <xdr:cNvPr id="640" name="直線コネクタ 639"/>
        <xdr:cNvCxnSpPr/>
      </xdr:nvCxnSpPr>
      <xdr:spPr>
        <a:xfrm>
          <a:off x="12814300" y="13190279"/>
          <a:ext cx="889000" cy="3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70570</xdr:rowOff>
    </xdr:from>
    <xdr:ext cx="469744" cy="259045"/>
    <xdr:sp macro="" textlink="">
      <xdr:nvSpPr>
        <xdr:cNvPr id="642" name="テキスト ボックス 641"/>
        <xdr:cNvSpPr txBox="1"/>
      </xdr:nvSpPr>
      <xdr:spPr>
        <a:xfrm>
          <a:off x="13468428"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70713</xdr:rowOff>
    </xdr:from>
    <xdr:ext cx="469744" cy="259045"/>
    <xdr:sp macro="" textlink="">
      <xdr:nvSpPr>
        <xdr:cNvPr id="644" name="テキスト ボックス 643"/>
        <xdr:cNvSpPr txBox="1"/>
      </xdr:nvSpPr>
      <xdr:spPr>
        <a:xfrm>
          <a:off x="12579428"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44932</xdr:rowOff>
    </xdr:from>
    <xdr:to>
      <xdr:col>85</xdr:col>
      <xdr:colOff>177800</xdr:colOff>
      <xdr:row>78</xdr:row>
      <xdr:rowOff>146532</xdr:rowOff>
    </xdr:to>
    <xdr:sp macro="" textlink="">
      <xdr:nvSpPr>
        <xdr:cNvPr id="650" name="楕円 649"/>
        <xdr:cNvSpPr/>
      </xdr:nvSpPr>
      <xdr:spPr>
        <a:xfrm>
          <a:off x="162687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67809</xdr:rowOff>
    </xdr:from>
    <xdr:ext cx="534377" cy="259045"/>
    <xdr:sp macro="" textlink="">
      <xdr:nvSpPr>
        <xdr:cNvPr id="651" name="災害復旧費該当値テキスト"/>
        <xdr:cNvSpPr txBox="1"/>
      </xdr:nvSpPr>
      <xdr:spPr>
        <a:xfrm>
          <a:off x="16370300" y="132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1324</xdr:rowOff>
    </xdr:from>
    <xdr:to>
      <xdr:col>81</xdr:col>
      <xdr:colOff>101600</xdr:colOff>
      <xdr:row>79</xdr:row>
      <xdr:rowOff>102924</xdr:rowOff>
    </xdr:to>
    <xdr:sp macro="" textlink="">
      <xdr:nvSpPr>
        <xdr:cNvPr id="652" name="楕円 651"/>
        <xdr:cNvSpPr/>
      </xdr:nvSpPr>
      <xdr:spPr>
        <a:xfrm>
          <a:off x="15430500" y="135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94051</xdr:rowOff>
    </xdr:from>
    <xdr:ext cx="469744" cy="259045"/>
    <xdr:sp macro="" textlink="">
      <xdr:nvSpPr>
        <xdr:cNvPr id="653" name="テキスト ボックス 652"/>
        <xdr:cNvSpPr txBox="1"/>
      </xdr:nvSpPr>
      <xdr:spPr>
        <a:xfrm>
          <a:off x="15246428" y="136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44824</xdr:rowOff>
    </xdr:from>
    <xdr:to>
      <xdr:col>76</xdr:col>
      <xdr:colOff>165100</xdr:colOff>
      <xdr:row>79</xdr:row>
      <xdr:rowOff>146424</xdr:rowOff>
    </xdr:to>
    <xdr:sp macro="" textlink="">
      <xdr:nvSpPr>
        <xdr:cNvPr id="654" name="楕円 653"/>
        <xdr:cNvSpPr/>
      </xdr:nvSpPr>
      <xdr:spPr>
        <a:xfrm>
          <a:off x="14541500" y="135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137551</xdr:rowOff>
    </xdr:from>
    <xdr:ext cx="378565" cy="259045"/>
    <xdr:sp macro="" textlink="">
      <xdr:nvSpPr>
        <xdr:cNvPr id="655" name="テキスト ボックス 654"/>
        <xdr:cNvSpPr txBox="1"/>
      </xdr:nvSpPr>
      <xdr:spPr>
        <a:xfrm>
          <a:off x="14403017" y="1368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100874</xdr:rowOff>
    </xdr:from>
    <xdr:to>
      <xdr:col>72</xdr:col>
      <xdr:colOff>38100</xdr:colOff>
      <xdr:row>79</xdr:row>
      <xdr:rowOff>31024</xdr:rowOff>
    </xdr:to>
    <xdr:sp macro="" textlink="">
      <xdr:nvSpPr>
        <xdr:cNvPr id="656" name="楕円 655"/>
        <xdr:cNvSpPr/>
      </xdr:nvSpPr>
      <xdr:spPr>
        <a:xfrm>
          <a:off x="13652500" y="1347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47551</xdr:rowOff>
    </xdr:from>
    <xdr:ext cx="534377" cy="259045"/>
    <xdr:sp macro="" textlink="">
      <xdr:nvSpPr>
        <xdr:cNvPr id="657" name="テキスト ボックス 656"/>
        <xdr:cNvSpPr txBox="1"/>
      </xdr:nvSpPr>
      <xdr:spPr>
        <a:xfrm>
          <a:off x="13436111" y="132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109279</xdr:rowOff>
    </xdr:from>
    <xdr:to>
      <xdr:col>67</xdr:col>
      <xdr:colOff>101600</xdr:colOff>
      <xdr:row>77</xdr:row>
      <xdr:rowOff>39429</xdr:rowOff>
    </xdr:to>
    <xdr:sp macro="" textlink="">
      <xdr:nvSpPr>
        <xdr:cNvPr id="658" name="楕円 657"/>
        <xdr:cNvSpPr/>
      </xdr:nvSpPr>
      <xdr:spPr>
        <a:xfrm>
          <a:off x="12763500" y="131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55955</xdr:rowOff>
    </xdr:from>
    <xdr:ext cx="534377" cy="259045"/>
    <xdr:sp macro="" textlink="">
      <xdr:nvSpPr>
        <xdr:cNvPr id="659" name="テキスト ボックス 658"/>
        <xdr:cNvSpPr txBox="1"/>
      </xdr:nvSpPr>
      <xdr:spPr>
        <a:xfrm>
          <a:off x="12547111" y="129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123561</xdr:rowOff>
    </xdr:from>
    <xdr:to>
      <xdr:col>85</xdr:col>
      <xdr:colOff>127000</xdr:colOff>
      <xdr:row>94</xdr:row>
      <xdr:rowOff>102384</xdr:rowOff>
    </xdr:to>
    <xdr:cxnSp macro="">
      <xdr:nvCxnSpPr>
        <xdr:cNvPr id="688" name="直線コネクタ 687"/>
        <xdr:cNvCxnSpPr/>
      </xdr:nvCxnSpPr>
      <xdr:spPr>
        <a:xfrm>
          <a:off x="15481300" y="16068411"/>
          <a:ext cx="8382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23526</xdr:rowOff>
    </xdr:from>
    <xdr:to>
      <xdr:col>81</xdr:col>
      <xdr:colOff>50800</xdr:colOff>
      <xdr:row>93</xdr:row>
      <xdr:rowOff>123561</xdr:rowOff>
    </xdr:to>
    <xdr:cxnSp macro="">
      <xdr:nvCxnSpPr>
        <xdr:cNvPr id="691" name="直線コネクタ 690"/>
        <xdr:cNvCxnSpPr/>
      </xdr:nvCxnSpPr>
      <xdr:spPr>
        <a:xfrm>
          <a:off x="14592300" y="15968376"/>
          <a:ext cx="889000" cy="10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8674</xdr:rowOff>
    </xdr:from>
    <xdr:to>
      <xdr:col>76</xdr:col>
      <xdr:colOff>114300</xdr:colOff>
      <xdr:row>93</xdr:row>
      <xdr:rowOff>23526</xdr:rowOff>
    </xdr:to>
    <xdr:cxnSp macro="">
      <xdr:nvCxnSpPr>
        <xdr:cNvPr id="694" name="直線コネクタ 693"/>
        <xdr:cNvCxnSpPr/>
      </xdr:nvCxnSpPr>
      <xdr:spPr>
        <a:xfrm>
          <a:off x="13703300" y="15953524"/>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108885</xdr:rowOff>
    </xdr:from>
    <xdr:to>
      <xdr:col>71</xdr:col>
      <xdr:colOff>177800</xdr:colOff>
      <xdr:row>93</xdr:row>
      <xdr:rowOff>8674</xdr:rowOff>
    </xdr:to>
    <xdr:cxnSp macro="">
      <xdr:nvCxnSpPr>
        <xdr:cNvPr id="697" name="直線コネクタ 696"/>
        <xdr:cNvCxnSpPr/>
      </xdr:nvCxnSpPr>
      <xdr:spPr>
        <a:xfrm>
          <a:off x="12814300" y="15882285"/>
          <a:ext cx="8890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56545</xdr:rowOff>
    </xdr:from>
    <xdr:ext cx="534377" cy="259045"/>
    <xdr:sp macro="" textlink="">
      <xdr:nvSpPr>
        <xdr:cNvPr id="699" name="テキスト ボックス 698"/>
        <xdr:cNvSpPr txBox="1"/>
      </xdr:nvSpPr>
      <xdr:spPr>
        <a:xfrm>
          <a:off x="13436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43431</xdr:rowOff>
    </xdr:from>
    <xdr:ext cx="534377" cy="259045"/>
    <xdr:sp macro="" textlink="">
      <xdr:nvSpPr>
        <xdr:cNvPr id="701" name="テキスト ボックス 700"/>
        <xdr:cNvSpPr txBox="1"/>
      </xdr:nvSpPr>
      <xdr:spPr>
        <a:xfrm>
          <a:off x="12547111" y="166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51584</xdr:rowOff>
    </xdr:from>
    <xdr:to>
      <xdr:col>85</xdr:col>
      <xdr:colOff>177800</xdr:colOff>
      <xdr:row>94</xdr:row>
      <xdr:rowOff>153184</xdr:rowOff>
    </xdr:to>
    <xdr:sp macro="" textlink="">
      <xdr:nvSpPr>
        <xdr:cNvPr id="707" name="楕円 706"/>
        <xdr:cNvSpPr/>
      </xdr:nvSpPr>
      <xdr:spPr>
        <a:xfrm>
          <a:off x="16268700" y="161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74461</xdr:rowOff>
    </xdr:from>
    <xdr:ext cx="599010" cy="259045"/>
    <xdr:sp macro="" textlink="">
      <xdr:nvSpPr>
        <xdr:cNvPr id="708" name="公債費該当値テキスト"/>
        <xdr:cNvSpPr txBox="1"/>
      </xdr:nvSpPr>
      <xdr:spPr>
        <a:xfrm>
          <a:off x="16370300" y="160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72761</xdr:rowOff>
    </xdr:from>
    <xdr:to>
      <xdr:col>81</xdr:col>
      <xdr:colOff>101600</xdr:colOff>
      <xdr:row>94</xdr:row>
      <xdr:rowOff>2911</xdr:rowOff>
    </xdr:to>
    <xdr:sp macro="" textlink="">
      <xdr:nvSpPr>
        <xdr:cNvPr id="709" name="楕円 708"/>
        <xdr:cNvSpPr/>
      </xdr:nvSpPr>
      <xdr:spPr>
        <a:xfrm>
          <a:off x="15430500" y="160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19438</xdr:rowOff>
    </xdr:from>
    <xdr:ext cx="599010" cy="259045"/>
    <xdr:sp macro="" textlink="">
      <xdr:nvSpPr>
        <xdr:cNvPr id="710" name="テキスト ボックス 709"/>
        <xdr:cNvSpPr txBox="1"/>
      </xdr:nvSpPr>
      <xdr:spPr>
        <a:xfrm>
          <a:off x="15181795" y="1579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144176</xdr:rowOff>
    </xdr:from>
    <xdr:to>
      <xdr:col>76</xdr:col>
      <xdr:colOff>165100</xdr:colOff>
      <xdr:row>93</xdr:row>
      <xdr:rowOff>74326</xdr:rowOff>
    </xdr:to>
    <xdr:sp macro="" textlink="">
      <xdr:nvSpPr>
        <xdr:cNvPr id="711" name="楕円 710"/>
        <xdr:cNvSpPr/>
      </xdr:nvSpPr>
      <xdr:spPr>
        <a:xfrm>
          <a:off x="14541500" y="159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90853</xdr:rowOff>
    </xdr:from>
    <xdr:ext cx="599010" cy="259045"/>
    <xdr:sp macro="" textlink="">
      <xdr:nvSpPr>
        <xdr:cNvPr id="712" name="テキスト ボックス 711"/>
        <xdr:cNvSpPr txBox="1"/>
      </xdr:nvSpPr>
      <xdr:spPr>
        <a:xfrm>
          <a:off x="14292795" y="156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129324</xdr:rowOff>
    </xdr:from>
    <xdr:to>
      <xdr:col>72</xdr:col>
      <xdr:colOff>38100</xdr:colOff>
      <xdr:row>93</xdr:row>
      <xdr:rowOff>59474</xdr:rowOff>
    </xdr:to>
    <xdr:sp macro="" textlink="">
      <xdr:nvSpPr>
        <xdr:cNvPr id="713" name="楕円 712"/>
        <xdr:cNvSpPr/>
      </xdr:nvSpPr>
      <xdr:spPr>
        <a:xfrm>
          <a:off x="13652500" y="159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76001</xdr:rowOff>
    </xdr:from>
    <xdr:ext cx="599010" cy="259045"/>
    <xdr:sp macro="" textlink="">
      <xdr:nvSpPr>
        <xdr:cNvPr id="714" name="テキスト ボックス 713"/>
        <xdr:cNvSpPr txBox="1"/>
      </xdr:nvSpPr>
      <xdr:spPr>
        <a:xfrm>
          <a:off x="13403795" y="156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58085</xdr:rowOff>
    </xdr:from>
    <xdr:to>
      <xdr:col>67</xdr:col>
      <xdr:colOff>101600</xdr:colOff>
      <xdr:row>92</xdr:row>
      <xdr:rowOff>159685</xdr:rowOff>
    </xdr:to>
    <xdr:sp macro="" textlink="">
      <xdr:nvSpPr>
        <xdr:cNvPr id="715" name="楕円 714"/>
        <xdr:cNvSpPr/>
      </xdr:nvSpPr>
      <xdr:spPr>
        <a:xfrm>
          <a:off x="12763500" y="158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4762</xdr:rowOff>
    </xdr:from>
    <xdr:ext cx="599010" cy="259045"/>
    <xdr:sp macro="" textlink="">
      <xdr:nvSpPr>
        <xdr:cNvPr id="716" name="テキスト ボックス 715"/>
        <xdr:cNvSpPr txBox="1"/>
      </xdr:nvSpPr>
      <xdr:spPr>
        <a:xfrm>
          <a:off x="12514795" y="1560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２１年度にピークを迎え、以降は減少しているものの、依然類似団体の平均より高くなっている。今後も事業の適切な管理を行い地方債発行を抑制するとともに、計画的な繰上償還を行っていく必要がある。</a:t>
          </a:r>
          <a:endParaRPr lang="ja-JP" altLang="ja-JP" sz="1400">
            <a:effectLst/>
          </a:endParaRPr>
        </a:p>
        <a:p>
          <a:r>
            <a:rPr kumimoji="1" lang="ja-JP" altLang="ja-JP" sz="1100">
              <a:solidFill>
                <a:schemeClr val="dk1"/>
              </a:solidFill>
              <a:effectLst/>
              <a:latin typeface="+mn-lt"/>
              <a:ea typeface="+mn-ea"/>
              <a:cs typeface="+mn-cs"/>
            </a:rPr>
            <a:t>商工費の増加要因については、地方創生に係る美咲町プレミアム商品券発行事業の実施によるものである。また、労働費については、ここ数年決算額に変動はないものの、人口の変動により住民一人当たりのコストが変化している。</a:t>
          </a:r>
          <a:endParaRPr lang="ja-JP" altLang="ja-JP" sz="1400">
            <a:effectLst/>
          </a:endParaRPr>
        </a:p>
        <a:p>
          <a:r>
            <a:rPr kumimoji="1" lang="ja-JP" altLang="ja-JP" sz="1100">
              <a:solidFill>
                <a:schemeClr val="dk1"/>
              </a:solidFill>
              <a:effectLst/>
              <a:latin typeface="+mn-lt"/>
              <a:ea typeface="+mn-ea"/>
              <a:cs typeface="+mn-cs"/>
            </a:rPr>
            <a:t>土木費の増加要因については、防災・安全交付金事業の新規実施に加え、辺地対策事業債を活用した道路事業が増加したことによる。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a:t>
          </a:r>
          <a:r>
            <a:rPr lang="ja-JP" altLang="ja-JP" sz="1100" b="0" i="0" baseline="0">
              <a:solidFill>
                <a:schemeClr val="tx1"/>
              </a:solidFill>
              <a:effectLst/>
              <a:latin typeface="+mn-lt"/>
              <a:ea typeface="+mn-ea"/>
              <a:cs typeface="+mn-cs"/>
            </a:rPr>
            <a:t>実質単年度収支については、次年度以降も引き続き行財政改革によるコスト削減に努め、黒字となるよう財政の健全化を図る。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11142300</v>
      </c>
      <c r="BO4" s="410"/>
      <c r="BP4" s="410"/>
      <c r="BQ4" s="410"/>
      <c r="BR4" s="410"/>
      <c r="BS4" s="410"/>
      <c r="BT4" s="410"/>
      <c r="BU4" s="411"/>
      <c r="BV4" s="409">
        <v>11556205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9.5</v>
      </c>
      <c r="CU4" s="416"/>
      <c r="CV4" s="416"/>
      <c r="CW4" s="416"/>
      <c r="CX4" s="416"/>
      <c r="CY4" s="416"/>
      <c r="CZ4" s="416"/>
      <c r="DA4" s="417"/>
      <c r="DB4" s="415">
        <v>10.3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10435070</v>
      </c>
      <c r="BO5" s="447"/>
      <c r="BP5" s="447"/>
      <c r="BQ5" s="447"/>
      <c r="BR5" s="447"/>
      <c r="BS5" s="447"/>
      <c r="BT5" s="447"/>
      <c r="BU5" s="448"/>
      <c r="BV5" s="446">
        <v>10779815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83.8</v>
      </c>
      <c r="CU5" s="444"/>
      <c r="CV5" s="444"/>
      <c r="CW5" s="444"/>
      <c r="CX5" s="444"/>
      <c r="CY5" s="444"/>
      <c r="CZ5" s="444"/>
      <c r="DA5" s="445"/>
      <c r="DB5" s="443">
        <v>83.9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707230</v>
      </c>
      <c r="BO6" s="447"/>
      <c r="BP6" s="447"/>
      <c r="BQ6" s="447"/>
      <c r="BR6" s="447"/>
      <c r="BS6" s="447"/>
      <c r="BT6" s="447"/>
      <c r="BU6" s="448"/>
      <c r="BV6" s="446">
        <v>776390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87.3</v>
      </c>
      <c r="CU6" s="484"/>
      <c r="CV6" s="484"/>
      <c r="CW6" s="484"/>
      <c r="CX6" s="484"/>
      <c r="CY6" s="484"/>
      <c r="CZ6" s="484"/>
      <c r="DA6" s="485"/>
      <c r="DB6" s="483">
        <v>87.3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28341</v>
      </c>
      <c r="BO7" s="447"/>
      <c r="BP7" s="447"/>
      <c r="BQ7" s="447"/>
      <c r="BR7" s="447"/>
      <c r="BS7" s="447"/>
      <c r="BT7" s="447"/>
      <c r="BU7" s="448"/>
      <c r="BV7" s="446">
        <v>21008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7131033</v>
      </c>
      <c r="CU7" s="447"/>
      <c r="CV7" s="447"/>
      <c r="CW7" s="447"/>
      <c r="CX7" s="447"/>
      <c r="CY7" s="447"/>
      <c r="CZ7" s="447"/>
      <c r="DA7" s="448"/>
      <c r="DB7" s="446">
        <v>7336130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678889</v>
      </c>
      <c r="BO8" s="447"/>
      <c r="BP8" s="447"/>
      <c r="BQ8" s="447"/>
      <c r="BR8" s="447"/>
      <c r="BS8" s="447"/>
      <c r="BT8" s="447"/>
      <c r="BU8" s="448"/>
      <c r="BV8" s="446">
        <v>755382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14432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-76493</v>
      </c>
      <c r="BO9" s="447"/>
      <c r="BP9" s="447"/>
      <c r="BQ9" s="447"/>
      <c r="BR9" s="447"/>
      <c r="BS9" s="447"/>
      <c r="BT9" s="447"/>
      <c r="BU9" s="448"/>
      <c r="BV9" s="446">
        <v>-40478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17.7</v>
      </c>
      <c r="CU9" s="444"/>
      <c r="CV9" s="444"/>
      <c r="CW9" s="444"/>
      <c r="CX9" s="444"/>
      <c r="CY9" s="444"/>
      <c r="CZ9" s="444"/>
      <c r="DA9" s="445"/>
      <c r="DB9" s="443">
        <v>20.5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15642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3882</v>
      </c>
      <c r="BO10" s="447"/>
      <c r="BP10" s="447"/>
      <c r="BQ10" s="447"/>
      <c r="BR10" s="447"/>
      <c r="BS10" s="447"/>
      <c r="BT10" s="447"/>
      <c r="BU10" s="448"/>
      <c r="BV10" s="446">
        <v>54305</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14621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14532</v>
      </c>
      <c r="S13" s="528"/>
      <c r="T13" s="528"/>
      <c r="U13" s="528"/>
      <c r="V13" s="529"/>
      <c r="W13" s="462" t="s">
        <v>131</v>
      </c>
      <c r="X13" s="463"/>
      <c r="Y13" s="463"/>
      <c r="Z13" s="463"/>
      <c r="AA13" s="463"/>
      <c r="AB13" s="453"/>
      <c r="AC13" s="497">
        <v>1183</v>
      </c>
      <c r="AD13" s="498"/>
      <c r="AE13" s="498"/>
      <c r="AF13" s="498"/>
      <c r="AG13" s="537"/>
      <c r="AH13" s="497">
        <v>1247</v>
      </c>
      <c r="AI13" s="498"/>
      <c r="AJ13" s="498"/>
      <c r="AK13" s="498"/>
      <c r="AL13" s="499"/>
      <c r="AM13" s="475" t="s">
        <v>132</v>
      </c>
      <c r="AN13" s="476"/>
      <c r="AO13" s="476"/>
      <c r="AP13" s="476"/>
      <c r="AQ13" s="476"/>
      <c r="AR13" s="476"/>
      <c r="AS13" s="476"/>
      <c r="AT13" s="477"/>
      <c r="AU13" s="478" t="s">
        <v>113</v>
      </c>
      <c r="AV13" s="479"/>
      <c r="AW13" s="479"/>
      <c r="AX13" s="479"/>
      <c r="AY13" s="480" t="s">
        <v>133</v>
      </c>
      <c r="AZ13" s="481"/>
      <c r="BA13" s="481"/>
      <c r="BB13" s="481"/>
      <c r="BC13" s="481"/>
      <c r="BD13" s="481"/>
      <c r="BE13" s="481"/>
      <c r="BF13" s="481"/>
      <c r="BG13" s="481"/>
      <c r="BH13" s="481"/>
      <c r="BI13" s="481"/>
      <c r="BJ13" s="481"/>
      <c r="BK13" s="481"/>
      <c r="BL13" s="481"/>
      <c r="BM13" s="482"/>
      <c r="BN13" s="446">
        <v>-72611</v>
      </c>
      <c r="BO13" s="447"/>
      <c r="BP13" s="447"/>
      <c r="BQ13" s="447"/>
      <c r="BR13" s="447"/>
      <c r="BS13" s="447"/>
      <c r="BT13" s="447"/>
      <c r="BU13" s="448"/>
      <c r="BV13" s="446">
        <v>13827</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10.5</v>
      </c>
      <c r="CU13" s="444"/>
      <c r="CV13" s="444"/>
      <c r="CW13" s="444"/>
      <c r="CX13" s="444"/>
      <c r="CY13" s="444"/>
      <c r="CZ13" s="444"/>
      <c r="DA13" s="445"/>
      <c r="DB13" s="443">
        <v>11.5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14951</v>
      </c>
      <c r="S14" s="528"/>
      <c r="T14" s="528"/>
      <c r="U14" s="528"/>
      <c r="V14" s="529"/>
      <c r="W14" s="436"/>
      <c r="X14" s="437"/>
      <c r="Y14" s="437"/>
      <c r="Z14" s="437"/>
      <c r="AA14" s="437"/>
      <c r="AB14" s="426"/>
      <c r="AC14" s="530">
        <v>17.100000000000001</v>
      </c>
      <c r="AD14" s="531"/>
      <c r="AE14" s="531"/>
      <c r="AF14" s="531"/>
      <c r="AG14" s="532"/>
      <c r="AH14" s="530">
        <v>17.600000000000001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33</v>
      </c>
      <c r="CU14" s="542"/>
      <c r="CV14" s="542"/>
      <c r="CW14" s="542"/>
      <c r="CX14" s="542"/>
      <c r="CY14" s="542"/>
      <c r="CZ14" s="542"/>
      <c r="DA14" s="543"/>
      <c r="DB14" s="541">
        <v>40.4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14865</v>
      </c>
      <c r="S15" s="528"/>
      <c r="T15" s="528"/>
      <c r="U15" s="528"/>
      <c r="V15" s="529"/>
      <c r="W15" s="462" t="s">
        <v>138</v>
      </c>
      <c r="X15" s="463"/>
      <c r="Y15" s="463"/>
      <c r="Z15" s="463"/>
      <c r="AA15" s="463"/>
      <c r="AB15" s="453"/>
      <c r="AC15" s="497">
        <v>1922</v>
      </c>
      <c r="AD15" s="498"/>
      <c r="AE15" s="498"/>
      <c r="AF15" s="498"/>
      <c r="AG15" s="537"/>
      <c r="AH15" s="497">
        <v>1945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1518983</v>
      </c>
      <c r="BO15" s="410"/>
      <c r="BP15" s="410"/>
      <c r="BQ15" s="410"/>
      <c r="BR15" s="410"/>
      <c r="BS15" s="410"/>
      <c r="BT15" s="410"/>
      <c r="BU15" s="411"/>
      <c r="BV15" s="409">
        <v>1467395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27.8</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6170189</v>
      </c>
      <c r="BO16" s="447"/>
      <c r="BP16" s="447"/>
      <c r="BQ16" s="447"/>
      <c r="BR16" s="447"/>
      <c r="BS16" s="447"/>
      <c r="BT16" s="447"/>
      <c r="BU16" s="448"/>
      <c r="BV16" s="446">
        <v>6248868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3821</v>
      </c>
      <c r="AD17" s="498"/>
      <c r="AE17" s="498"/>
      <c r="AF17" s="498"/>
      <c r="AG17" s="537"/>
      <c r="AH17" s="497">
        <v>3894</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1882221</v>
      </c>
      <c r="BO17" s="447"/>
      <c r="BP17" s="447"/>
      <c r="BQ17" s="447"/>
      <c r="BR17" s="447"/>
      <c r="BS17" s="447"/>
      <c r="BT17" s="447"/>
      <c r="BU17" s="448"/>
      <c r="BV17" s="446">
        <v>1810144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232.17</v>
      </c>
      <c r="M18" s="559"/>
      <c r="N18" s="559"/>
      <c r="O18" s="559"/>
      <c r="P18" s="559"/>
      <c r="Q18" s="559"/>
      <c r="R18" s="560"/>
      <c r="S18" s="560"/>
      <c r="T18" s="560"/>
      <c r="U18" s="560"/>
      <c r="V18" s="561"/>
      <c r="W18" s="464"/>
      <c r="X18" s="465"/>
      <c r="Y18" s="465"/>
      <c r="Z18" s="465"/>
      <c r="AA18" s="465"/>
      <c r="AB18" s="456"/>
      <c r="AC18" s="562">
        <v>55.2</v>
      </c>
      <c r="AD18" s="563"/>
      <c r="AE18" s="563"/>
      <c r="AF18" s="563"/>
      <c r="AG18" s="564"/>
      <c r="AH18" s="562">
        <v>55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6042934</v>
      </c>
      <c r="BO18" s="447"/>
      <c r="BP18" s="447"/>
      <c r="BQ18" s="447"/>
      <c r="BR18" s="447"/>
      <c r="BS18" s="447"/>
      <c r="BT18" s="447"/>
      <c r="BU18" s="448"/>
      <c r="BV18" s="446">
        <v>6256946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8447127</v>
      </c>
      <c r="BO19" s="447"/>
      <c r="BP19" s="447"/>
      <c r="BQ19" s="447"/>
      <c r="BR19" s="447"/>
      <c r="BS19" s="447"/>
      <c r="BT19" s="447"/>
      <c r="BU19" s="448"/>
      <c r="BV19" s="446">
        <v>8912008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5258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10701481</v>
      </c>
      <c r="BO23" s="447"/>
      <c r="BP23" s="447"/>
      <c r="BQ23" s="447"/>
      <c r="BR23" s="447"/>
      <c r="BS23" s="447"/>
      <c r="BT23" s="447"/>
      <c r="BU23" s="448"/>
      <c r="BV23" s="446">
        <v>11143501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7350</v>
      </c>
      <c r="R24" s="498"/>
      <c r="S24" s="498"/>
      <c r="T24" s="498"/>
      <c r="U24" s="498"/>
      <c r="V24" s="537"/>
      <c r="W24" s="596"/>
      <c r="X24" s="584"/>
      <c r="Y24" s="585"/>
      <c r="Z24" s="496" t="s">
        <v>161</v>
      </c>
      <c r="AA24" s="476"/>
      <c r="AB24" s="476"/>
      <c r="AC24" s="476"/>
      <c r="AD24" s="476"/>
      <c r="AE24" s="476"/>
      <c r="AF24" s="476"/>
      <c r="AG24" s="477"/>
      <c r="AH24" s="497">
        <v>187</v>
      </c>
      <c r="AI24" s="498"/>
      <c r="AJ24" s="498"/>
      <c r="AK24" s="498"/>
      <c r="AL24" s="537"/>
      <c r="AM24" s="497">
        <v>567732</v>
      </c>
      <c r="AN24" s="498"/>
      <c r="AO24" s="498"/>
      <c r="AP24" s="498"/>
      <c r="AQ24" s="498"/>
      <c r="AR24" s="537"/>
      <c r="AS24" s="497">
        <v>3036</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10102177</v>
      </c>
      <c r="BO24" s="447"/>
      <c r="BP24" s="447"/>
      <c r="BQ24" s="447"/>
      <c r="BR24" s="447"/>
      <c r="BS24" s="447"/>
      <c r="BT24" s="447"/>
      <c r="BU24" s="448"/>
      <c r="BV24" s="446">
        <v>10304305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5980</v>
      </c>
      <c r="R25" s="498"/>
      <c r="S25" s="498"/>
      <c r="T25" s="498"/>
      <c r="U25" s="498"/>
      <c r="V25" s="537"/>
      <c r="W25" s="596"/>
      <c r="X25" s="584"/>
      <c r="Y25" s="585"/>
      <c r="Z25" s="496" t="s">
        <v>164</v>
      </c>
      <c r="AA25" s="476"/>
      <c r="AB25" s="476"/>
      <c r="AC25" s="476"/>
      <c r="AD25" s="476"/>
      <c r="AE25" s="476"/>
      <c r="AF25" s="476"/>
      <c r="AG25" s="477"/>
      <c r="AH25" s="497" t="s">
        <v>121</v>
      </c>
      <c r="AI25" s="498"/>
      <c r="AJ25" s="498"/>
      <c r="AK25" s="498"/>
      <c r="AL25" s="537"/>
      <c r="AM25" s="497" t="s">
        <v>121</v>
      </c>
      <c r="AN25" s="498"/>
      <c r="AO25" s="498"/>
      <c r="AP25" s="498"/>
      <c r="AQ25" s="498"/>
      <c r="AR25" s="537"/>
      <c r="AS25" s="497" t="s">
        <v>121</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3123309</v>
      </c>
      <c r="BO25" s="410"/>
      <c r="BP25" s="410"/>
      <c r="BQ25" s="410"/>
      <c r="BR25" s="410"/>
      <c r="BS25" s="410"/>
      <c r="BT25" s="410"/>
      <c r="BU25" s="411"/>
      <c r="BV25" s="409">
        <v>393502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5590</v>
      </c>
      <c r="R26" s="498"/>
      <c r="S26" s="498"/>
      <c r="T26" s="498"/>
      <c r="U26" s="498"/>
      <c r="V26" s="537"/>
      <c r="W26" s="596"/>
      <c r="X26" s="584"/>
      <c r="Y26" s="585"/>
      <c r="Z26" s="496" t="s">
        <v>167</v>
      </c>
      <c r="AA26" s="606"/>
      <c r="AB26" s="606"/>
      <c r="AC26" s="606"/>
      <c r="AD26" s="606"/>
      <c r="AE26" s="606"/>
      <c r="AF26" s="606"/>
      <c r="AG26" s="607"/>
      <c r="AH26" s="497">
        <v>6</v>
      </c>
      <c r="AI26" s="498"/>
      <c r="AJ26" s="498"/>
      <c r="AK26" s="498"/>
      <c r="AL26" s="537"/>
      <c r="AM26" s="497">
        <v>16236</v>
      </c>
      <c r="AN26" s="498"/>
      <c r="AO26" s="498"/>
      <c r="AP26" s="498"/>
      <c r="AQ26" s="498"/>
      <c r="AR26" s="537"/>
      <c r="AS26" s="497">
        <v>2706</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3150</v>
      </c>
      <c r="R27" s="498"/>
      <c r="S27" s="498"/>
      <c r="T27" s="498"/>
      <c r="U27" s="498"/>
      <c r="V27" s="537"/>
      <c r="W27" s="596"/>
      <c r="X27" s="584"/>
      <c r="Y27" s="585"/>
      <c r="Z27" s="496" t="s">
        <v>170</v>
      </c>
      <c r="AA27" s="476"/>
      <c r="AB27" s="476"/>
      <c r="AC27" s="476"/>
      <c r="AD27" s="476"/>
      <c r="AE27" s="476"/>
      <c r="AF27" s="476"/>
      <c r="AG27" s="477"/>
      <c r="AH27" s="497">
        <v>1</v>
      </c>
      <c r="AI27" s="498"/>
      <c r="AJ27" s="498"/>
      <c r="AK27" s="498"/>
      <c r="AL27" s="537"/>
      <c r="AM27" s="497" t="s">
        <v>171</v>
      </c>
      <c r="AN27" s="498"/>
      <c r="AO27" s="498"/>
      <c r="AP27" s="498"/>
      <c r="AQ27" s="498"/>
      <c r="AR27" s="537"/>
      <c r="AS27" s="497" t="s">
        <v>172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336387</v>
      </c>
      <c r="BO27" s="620"/>
      <c r="BP27" s="620"/>
      <c r="BQ27" s="620"/>
      <c r="BR27" s="620"/>
      <c r="BS27" s="620"/>
      <c r="BT27" s="620"/>
      <c r="BU27" s="621"/>
      <c r="BV27" s="619">
        <v>336212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2620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121</v>
      </c>
      <c r="AN28" s="498"/>
      <c r="AO28" s="498"/>
      <c r="AP28" s="498"/>
      <c r="AQ28" s="498"/>
      <c r="AR28" s="537"/>
      <c r="AS28" s="497" t="s">
        <v>176</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3386307</v>
      </c>
      <c r="BO28" s="410"/>
      <c r="BP28" s="410"/>
      <c r="BQ28" s="410"/>
      <c r="BR28" s="410"/>
      <c r="BS28" s="410"/>
      <c r="BT28" s="410"/>
      <c r="BU28" s="411"/>
      <c r="BV28" s="409">
        <v>3382425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14</v>
      </c>
      <c r="M29" s="498"/>
      <c r="N29" s="498"/>
      <c r="O29" s="498"/>
      <c r="P29" s="537"/>
      <c r="Q29" s="497">
        <v>2400</v>
      </c>
      <c r="R29" s="498"/>
      <c r="S29" s="498"/>
      <c r="T29" s="498"/>
      <c r="U29" s="498"/>
      <c r="V29" s="537"/>
      <c r="W29" s="597"/>
      <c r="X29" s="598"/>
      <c r="Y29" s="599"/>
      <c r="Z29" s="496" t="s">
        <v>179</v>
      </c>
      <c r="AA29" s="476"/>
      <c r="AB29" s="476"/>
      <c r="AC29" s="476"/>
      <c r="AD29" s="476"/>
      <c r="AE29" s="476"/>
      <c r="AF29" s="476"/>
      <c r="AG29" s="477"/>
      <c r="AH29" s="497">
        <v>188</v>
      </c>
      <c r="AI29" s="498"/>
      <c r="AJ29" s="498"/>
      <c r="AK29" s="498"/>
      <c r="AL29" s="537"/>
      <c r="AM29" s="497">
        <v>571569</v>
      </c>
      <c r="AN29" s="498"/>
      <c r="AO29" s="498"/>
      <c r="AP29" s="498"/>
      <c r="AQ29" s="498"/>
      <c r="AR29" s="537"/>
      <c r="AS29" s="497">
        <v>3040</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235245</v>
      </c>
      <c r="BO29" s="447"/>
      <c r="BP29" s="447"/>
      <c r="BQ29" s="447"/>
      <c r="BR29" s="447"/>
      <c r="BS29" s="447"/>
      <c r="BT29" s="447"/>
      <c r="BU29" s="448"/>
      <c r="BV29" s="446">
        <v>235108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3309325</v>
      </c>
      <c r="BO30" s="620"/>
      <c r="BP30" s="620"/>
      <c r="BQ30" s="620"/>
      <c r="BR30" s="620"/>
      <c r="BS30" s="620"/>
      <c r="BT30" s="620"/>
      <c r="BU30" s="621"/>
      <c r="BV30" s="619">
        <v>2981038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8</v>
      </c>
      <c r="V34" s="632"/>
      <c r="W34" s="633" t="str">
        <f>IF('各会計、関係団体の財政状況及び健全化判断比率'!B28="","",'各会計、関係団体の財政状況及び健全化判断比率'!B28)</f>
        <v>美咲町国民健康保険事業特別会計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IF('各会計、関係団体の財政状況及び健全化判断比率'!B34="","",'各会計、関係団体の財政状況及び健全化判断比率'!B34)</f>
        <v>美咲町柵原飯岡簡易水道事業特別会計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24</v>
      </c>
      <c r="BX34" s="632"/>
      <c r="BY34" s="633" t="str">
        <f>IF('各会計、関係団体の財政状況及び健全化判断比率'!B68="","",'各会計、関係団体の財政状況及び健全化判断比率'!B68)</f>
        <v>久米老人ホーム組合一般会計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34</v>
      </c>
      <c r="CP34" s="632"/>
      <c r="CQ34" s="633" t="str">
        <f>IF('各会計、関係団体の財政状況及び健全化判断比率'!BS7="","",'各会計、関係団体の財政状況及び健全化判断比率'!BS7)</f>
        <v>久米郡土地開発公社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美咲町みさきネット事業特別会計</v>
      </c>
      <c r="F35" s="633"/>
      <c r="G35" s="633"/>
      <c r="H35" s="633"/>
      <c r="I35" s="633"/>
      <c r="J35" s="633"/>
      <c r="K35" s="633"/>
      <c r="L35" s="633"/>
      <c r="M35" s="633"/>
      <c r="N35" s="633"/>
      <c r="O35" s="633"/>
      <c r="P35" s="633"/>
      <c r="Q35" s="633"/>
      <c r="R35" s="633"/>
      <c r="S35" s="633"/>
      <c r="T35" s="193"/>
      <c r="U35" s="632">
        <f>IF(W35="","",U34+1)</f>
        <v>9</v>
      </c>
      <c r="V35" s="632"/>
      <c r="W35" s="633" t="str">
        <f>IF('各会計、関係団体の財政状況及び健全化判断比率'!B29="","",'各会計、関係団体の財政状況及び健全化判断比率'!B29)</f>
        <v>美咲町介護保険事業特別会計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15</v>
      </c>
      <c r="BF35" s="632"/>
      <c r="BG35" s="633" t="str">
        <f>IF('各会計、関係団体の財政状況及び健全化判断比率'!B35="","",'各会計、関係団体の財政状況及び健全化判断比率'!B35)</f>
        <v>美咲町柵原北部簡易水道事業特別会計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25</v>
      </c>
      <c r="BX35" s="632"/>
      <c r="BY35" s="633" t="str">
        <f>IF('各会計、関係団体の財政状況及び健全化判断比率'!B69="","",'各会計、関係団体の財政状況及び健全化判断比率'!B69)</f>
        <v>久米老人ホーム組合指定訪問介護事業特別会計</v>
      </c>
      <c r="BZ35" s="633"/>
      <c r="CA35" s="633"/>
      <c r="CB35" s="633"/>
      <c r="CC35" s="633"/>
      <c r="CD35" s="633"/>
      <c r="CE35" s="633"/>
      <c r="CF35" s="633"/>
      <c r="CG35" s="633"/>
      <c r="CH35" s="633"/>
      <c r="CI35" s="633"/>
      <c r="CJ35" s="633"/>
      <c r="CK35" s="633"/>
      <c r="CL35" s="633"/>
      <c r="CM35" s="633"/>
      <c r="CN35" s="193"/>
      <c r="CO35" s="632">
        <f t="shared" ref="CO35:CO43" si="3">IF(CQ35="","",CO34+1)</f>
        <v>35</v>
      </c>
      <c r="CP35" s="632"/>
      <c r="CQ35" s="633" t="str">
        <f>IF('各会計、関係団体の財政状況及び健全化判断比率'!BS8="","",'各会計、関係団体の財政状況及び健全化判断比率'!BS8)</f>
        <v>財団法人　美咲町農業公社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美咲町住宅新築資金等貸付事業特別会計</v>
      </c>
      <c r="F36" s="633"/>
      <c r="G36" s="633"/>
      <c r="H36" s="633"/>
      <c r="I36" s="633"/>
      <c r="J36" s="633"/>
      <c r="K36" s="633"/>
      <c r="L36" s="633"/>
      <c r="M36" s="633"/>
      <c r="N36" s="633"/>
      <c r="O36" s="633"/>
      <c r="P36" s="633"/>
      <c r="Q36" s="633"/>
      <c r="R36" s="633"/>
      <c r="S36" s="633"/>
      <c r="T36" s="193"/>
      <c r="U36" s="632">
        <f t="shared" ref="U36:U43" si="4">IF(W36="","",U35+1)</f>
        <v>10</v>
      </c>
      <c r="V36" s="632"/>
      <c r="W36" s="633" t="str">
        <f>IF('各会計、関係団体の財政状況及び健全化判断比率'!B30="","",'各会計、関係団体の財政状況及び健全化判断比率'!B30)</f>
        <v>美咲町介護サービス事業特別会計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16</v>
      </c>
      <c r="BF36" s="632"/>
      <c r="BG36" s="633" t="str">
        <f>IF('各会計、関係団体の財政状況及び健全化判断比率'!B36="","",'各会計、関係団体の財政状況及び健全化判断比率'!B36)</f>
        <v>美咲町柵原中央簡易水道事業特別会計</v>
      </c>
      <c r="BH36" s="633"/>
      <c r="BI36" s="633"/>
      <c r="BJ36" s="633"/>
      <c r="BK36" s="633"/>
      <c r="BL36" s="633"/>
      <c r="BM36" s="633"/>
      <c r="BN36" s="633"/>
      <c r="BO36" s="633"/>
      <c r="BP36" s="633"/>
      <c r="BQ36" s="633"/>
      <c r="BR36" s="633"/>
      <c r="BS36" s="633"/>
      <c r="BT36" s="633"/>
      <c r="BU36" s="633"/>
      <c r="BV36" s="193"/>
      <c r="BW36" s="632">
        <f t="shared" si="2"/>
        <v>26</v>
      </c>
      <c r="BX36" s="632"/>
      <c r="BY36" s="633" t="str">
        <f>IF('各会計、関係団体の財政状況及び健全化判断比率'!B70="","",'各会計、関係団体の財政状況及び健全化判断比率'!B70)</f>
        <v>柵原・吉井特別養護老人ホーム組合</v>
      </c>
      <c r="BZ36" s="633"/>
      <c r="CA36" s="633"/>
      <c r="CB36" s="633"/>
      <c r="CC36" s="633"/>
      <c r="CD36" s="633"/>
      <c r="CE36" s="633"/>
      <c r="CF36" s="633"/>
      <c r="CG36" s="633"/>
      <c r="CH36" s="633"/>
      <c r="CI36" s="633"/>
      <c r="CJ36" s="633"/>
      <c r="CK36" s="633"/>
      <c r="CL36" s="633"/>
      <c r="CM36" s="633"/>
      <c r="CN36" s="193"/>
      <c r="CO36" s="632">
        <f t="shared" si="3"/>
        <v>36</v>
      </c>
      <c r="CP36" s="632"/>
      <c r="CQ36" s="633" t="str">
        <f>IF('各会計、関係団体の財政状況及び健全化判断比率'!BS9="","",'各会計、関係団体の財政状況及び健全化判断比率'!BS9)</f>
        <v>株式会社　美咲物産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美咲町津山・柵原線共同バス運行事業特別会計</v>
      </c>
      <c r="F37" s="633"/>
      <c r="G37" s="633"/>
      <c r="H37" s="633"/>
      <c r="I37" s="633"/>
      <c r="J37" s="633"/>
      <c r="K37" s="633"/>
      <c r="L37" s="633"/>
      <c r="M37" s="633"/>
      <c r="N37" s="633"/>
      <c r="O37" s="633"/>
      <c r="P37" s="633"/>
      <c r="Q37" s="633"/>
      <c r="R37" s="633"/>
      <c r="S37" s="633"/>
      <c r="T37" s="193"/>
      <c r="U37" s="632">
        <f t="shared" si="4"/>
        <v>11</v>
      </c>
      <c r="V37" s="632"/>
      <c r="W37" s="633" t="str">
        <f>IF('各会計、関係団体の財政状況及び健全化判断比率'!B31="","",'各会計、関係団体の財政状況及び健全化判断比率'!B31)</f>
        <v>美咲町国民健康保険診療所事業特別会計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17</v>
      </c>
      <c r="BF37" s="632"/>
      <c r="BG37" s="633" t="str">
        <f>IF('各会計、関係団体の財政状況及び健全化判断比率'!B37="","",'各会計、関係団体の財政状況及び健全化判断比率'!B37)</f>
        <v>美咲町統合簡易水道事業特別会計</v>
      </c>
      <c r="BH37" s="633"/>
      <c r="BI37" s="633"/>
      <c r="BJ37" s="633"/>
      <c r="BK37" s="633"/>
      <c r="BL37" s="633"/>
      <c r="BM37" s="633"/>
      <c r="BN37" s="633"/>
      <c r="BO37" s="633"/>
      <c r="BP37" s="633"/>
      <c r="BQ37" s="633"/>
      <c r="BR37" s="633"/>
      <c r="BS37" s="633"/>
      <c r="BT37" s="633"/>
      <c r="BU37" s="633"/>
      <c r="BV37" s="193"/>
      <c r="BW37" s="632">
        <f t="shared" si="2"/>
        <v>27</v>
      </c>
      <c r="BX37" s="632"/>
      <c r="BY37" s="633" t="str">
        <f>IF('各会計、関係団体の財政状況及び健全化判断比率'!B71="","",'各会計、関係団体の財政状況及び健全化判断比率'!B71)</f>
        <v>柵原・吉井・英田火葬場組合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美咲町津山・西川線共同バス運行事業特別会計</v>
      </c>
      <c r="F38" s="633"/>
      <c r="G38" s="633"/>
      <c r="H38" s="633"/>
      <c r="I38" s="633"/>
      <c r="J38" s="633"/>
      <c r="K38" s="633"/>
      <c r="L38" s="633"/>
      <c r="M38" s="633"/>
      <c r="N38" s="633"/>
      <c r="O38" s="633"/>
      <c r="P38" s="633"/>
      <c r="Q38" s="633"/>
      <c r="R38" s="633"/>
      <c r="S38" s="633"/>
      <c r="T38" s="193"/>
      <c r="U38" s="632">
        <f t="shared" si="4"/>
        <v>12</v>
      </c>
      <c r="V38" s="632"/>
      <c r="W38" s="633" t="str">
        <f>IF('各会計、関係団体の財政状況及び健全化判断比率'!B32="","",'各会計、関係団体の財政状況及び健全化判断比率'!B32)</f>
        <v>美咲町後期高齢者医療特別会計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18</v>
      </c>
      <c r="BF38" s="632"/>
      <c r="BG38" s="633" t="str">
        <f>IF('各会計、関係団体の財政状況及び健全化判断比率'!B38="","",'各会計、関係団体の財政状況及び健全化判断比率'!B38)</f>
        <v>美咲町中央簡易水道事業特別会計</v>
      </c>
      <c r="BH38" s="633"/>
      <c r="BI38" s="633"/>
      <c r="BJ38" s="633"/>
      <c r="BK38" s="633"/>
      <c r="BL38" s="633"/>
      <c r="BM38" s="633"/>
      <c r="BN38" s="633"/>
      <c r="BO38" s="633"/>
      <c r="BP38" s="633"/>
      <c r="BQ38" s="633"/>
      <c r="BR38" s="633"/>
      <c r="BS38" s="633"/>
      <c r="BT38" s="633"/>
      <c r="BU38" s="633"/>
      <c r="BV38" s="193"/>
      <c r="BW38" s="632">
        <f t="shared" si="2"/>
        <v>28</v>
      </c>
      <c r="BX38" s="632"/>
      <c r="BY38" s="633" t="str">
        <f>IF('各会計、関係団体の財政状況及び健全化判断比率'!B72="","",'各会計、関係団体の財政状況及び健全化判断比率'!B72)</f>
        <v>津山広域事務組合（一般会計）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f t="shared" si="5"/>
        <v>6</v>
      </c>
      <c r="D39" s="632"/>
      <c r="E39" s="633" t="str">
        <f>IF('各会計、関係団体の財政状況及び健全化判断比率'!B12="","",'各会計、関係団体の財政状況及び健全化判断比率'!B12)</f>
        <v>美咲町旭川ダム沿線バス運行事業特別会計</v>
      </c>
      <c r="F39" s="633"/>
      <c r="G39" s="633"/>
      <c r="H39" s="633"/>
      <c r="I39" s="633"/>
      <c r="J39" s="633"/>
      <c r="K39" s="633"/>
      <c r="L39" s="633"/>
      <c r="M39" s="633"/>
      <c r="N39" s="633"/>
      <c r="O39" s="633"/>
      <c r="P39" s="633"/>
      <c r="Q39" s="633"/>
      <c r="R39" s="633"/>
      <c r="S39" s="633"/>
      <c r="T39" s="193"/>
      <c r="U39" s="632">
        <f t="shared" si="4"/>
        <v>13</v>
      </c>
      <c r="V39" s="632"/>
      <c r="W39" s="633" t="str">
        <f>IF('各会計、関係団体の財政状況及び健全化判断比率'!B33="","",'各会計、関係団体の財政状況及び健全化判断比率'!B33)</f>
        <v>久米郡介護認定審査事業特別会計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19</v>
      </c>
      <c r="BF39" s="632"/>
      <c r="BG39" s="633" t="str">
        <f>IF('各会計、関係団体の財政状況及び健全化判断比率'!B39="","",'各会計、関係団体の財政状況及び健全化判断比率'!B39)</f>
        <v>美咲町中央北部簡易水道事業特別会計</v>
      </c>
      <c r="BH39" s="633"/>
      <c r="BI39" s="633"/>
      <c r="BJ39" s="633"/>
      <c r="BK39" s="633"/>
      <c r="BL39" s="633"/>
      <c r="BM39" s="633"/>
      <c r="BN39" s="633"/>
      <c r="BO39" s="633"/>
      <c r="BP39" s="633"/>
      <c r="BQ39" s="633"/>
      <c r="BR39" s="633"/>
      <c r="BS39" s="633"/>
      <c r="BT39" s="633"/>
      <c r="BU39" s="633"/>
      <c r="BV39" s="193"/>
      <c r="BW39" s="632">
        <f t="shared" si="2"/>
        <v>29</v>
      </c>
      <c r="BX39" s="632"/>
      <c r="BY39" s="633" t="str">
        <f>IF('各会計、関係団体の財政状況及び健全化判断比率'!B73="","",'各会計、関係団体の財政状況及び健全化判断比率'!B73)</f>
        <v>津山広域事務組合（ふるさと振興事業特別会計含む）</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f t="shared" si="5"/>
        <v>7</v>
      </c>
      <c r="D40" s="632"/>
      <c r="E40" s="633" t="str">
        <f>IF('各会計、関係団体の財政状況及び健全化判断比率'!B13="","",'各会計、関係団体の財政状況及び健全化判断比率'!B13)</f>
        <v>久米郡障害程度区分認定審査事業特別会計</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20</v>
      </c>
      <c r="BF40" s="632"/>
      <c r="BG40" s="633" t="str">
        <f>IF('各会計、関係団体の財政状況及び健全化判断比率'!B40="","",'各会計、関係団体の財政状況及び健全化判断比率'!B40)</f>
        <v>美咲町中央打穴・大垪和簡易水道事業特別会計</v>
      </c>
      <c r="BH40" s="633"/>
      <c r="BI40" s="633"/>
      <c r="BJ40" s="633"/>
      <c r="BK40" s="633"/>
      <c r="BL40" s="633"/>
      <c r="BM40" s="633"/>
      <c r="BN40" s="633"/>
      <c r="BO40" s="633"/>
      <c r="BP40" s="633"/>
      <c r="BQ40" s="633"/>
      <c r="BR40" s="633"/>
      <c r="BS40" s="633"/>
      <c r="BT40" s="633"/>
      <c r="BU40" s="633"/>
      <c r="BV40" s="193"/>
      <c r="BW40" s="632">
        <f t="shared" si="2"/>
        <v>30</v>
      </c>
      <c r="BX40" s="632"/>
      <c r="BY40" s="633" t="str">
        <f>IF('各会計、関係団体の財政状況及び健全化判断比率'!B74="","",'各会計、関係団体の財政状況及び健全化判断比率'!B74)</f>
        <v>津山圏域資源循環施設組合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f t="shared" si="1"/>
        <v>21</v>
      </c>
      <c r="BF41" s="632"/>
      <c r="BG41" s="633" t="str">
        <f>IF('各会計、関係団体の財政状況及び健全化判断比率'!B41="","",'各会計、関係団体の財政状況及び健全化判断比率'!B41)</f>
        <v>美咲町下水道事業特別会計</v>
      </c>
      <c r="BH41" s="633"/>
      <c r="BI41" s="633"/>
      <c r="BJ41" s="633"/>
      <c r="BK41" s="633"/>
      <c r="BL41" s="633"/>
      <c r="BM41" s="633"/>
      <c r="BN41" s="633"/>
      <c r="BO41" s="633"/>
      <c r="BP41" s="633"/>
      <c r="BQ41" s="633"/>
      <c r="BR41" s="633"/>
      <c r="BS41" s="633"/>
      <c r="BT41" s="633"/>
      <c r="BU41" s="633"/>
      <c r="BV41" s="193"/>
      <c r="BW41" s="632">
        <f t="shared" si="2"/>
        <v>31</v>
      </c>
      <c r="BX41" s="632"/>
      <c r="BY41" s="633" t="str">
        <f>IF('各会計、関係団体の財政状況及び健全化判断比率'!B75="","",'各会計、関係団体の財政状況及び健全化判断比率'!B75)</f>
        <v>津山圏域衛生処理組合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f t="shared" si="1"/>
        <v>22</v>
      </c>
      <c r="BF42" s="632"/>
      <c r="BG42" s="633" t="str">
        <f>IF('各会計、関係団体の財政状況及び健全化判断比率'!B42="","",'各会計、関係団体の財政状況及び健全化判断比率'!B42)</f>
        <v>美咲町柵原公共下水道事業特別会計</v>
      </c>
      <c r="BH42" s="633"/>
      <c r="BI42" s="633"/>
      <c r="BJ42" s="633"/>
      <c r="BK42" s="633"/>
      <c r="BL42" s="633"/>
      <c r="BM42" s="633"/>
      <c r="BN42" s="633"/>
      <c r="BO42" s="633"/>
      <c r="BP42" s="633"/>
      <c r="BQ42" s="633"/>
      <c r="BR42" s="633"/>
      <c r="BS42" s="633"/>
      <c r="BT42" s="633"/>
      <c r="BU42" s="633"/>
      <c r="BV42" s="193"/>
      <c r="BW42" s="632">
        <f t="shared" si="2"/>
        <v>32</v>
      </c>
      <c r="BX42" s="632"/>
      <c r="BY42" s="633" t="str">
        <f>IF('各会計、関係団体の財政状況及び健全化判断比率'!B76="","",'各会計、関係団体の財政状況及び健全化判断比率'!B76)</f>
        <v>津山圏域消防組合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f t="shared" si="1"/>
        <v>23</v>
      </c>
      <c r="BF43" s="632"/>
      <c r="BG43" s="633" t="str">
        <f>IF('各会計、関係団体の財政状況及び健全化判断比率'!B43="","",'各会計、関係団体の財政状況及び健全化判断比率'!B43)</f>
        <v>美咲町中央公共下水道事業特別会計</v>
      </c>
      <c r="BH43" s="633"/>
      <c r="BI43" s="633"/>
      <c r="BJ43" s="633"/>
      <c r="BK43" s="633"/>
      <c r="BL43" s="633"/>
      <c r="BM43" s="633"/>
      <c r="BN43" s="633"/>
      <c r="BO43" s="633"/>
      <c r="BP43" s="633"/>
      <c r="BQ43" s="633"/>
      <c r="BR43" s="633"/>
      <c r="BS43" s="633"/>
      <c r="BT43" s="633"/>
      <c r="BU43" s="633"/>
      <c r="BV43" s="193"/>
      <c r="BW43" s="632">
        <f t="shared" si="2"/>
        <v>33</v>
      </c>
      <c r="BX43" s="632"/>
      <c r="BY43" s="633" t="str">
        <f>IF('各会計、関係団体の財政状況及び健全化判断比率'!B77="","",'各会計、関係団体の財政状況及び健全化判断比率'!B77)</f>
        <v>津山地区農業共済事務組合　農業共済事業会計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4VLC+zKb85fnbjtPQWYaBGHs1krbkPPEnTvMEs4sxI5kfX4GPh7Wfx5o+yCj8nN7gSsohT9AH7vnDzU1KI96g==" saltValue="WAm9AkVqtuTqM5FMQdIG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5" t="s">
        <v>559</v>
      </c>
      <c r="D34" s="1225"/>
      <c r="E34" s="1226"/>
      <c r="F34" s="32" t="s">
        <v>560</v>
      </c>
      <c r="G34" s="33" t="s">
        <v>561</v>
      </c>
      <c r="H34" s="33" t="s">
        <v>560</v>
      </c>
      <c r="I34" s="33" t="s">
        <v>562</v>
      </c>
      <c r="J34" s="34" t="s">
        <v>561</v>
      </c>
      <c r="K34" s="22"/>
      <c r="L34" s="22"/>
      <c r="M34" s="22"/>
      <c r="N34" s="22"/>
      <c r="O34" s="22"/>
      <c r="P34" s="22"/>
    </row>
    <row r="35" spans="1:16" ht="39" customHeight="1" x14ac:dyDescent="0.15">
      <c r="A35" s="22"/>
      <c r="B35" s="35"/>
      <c r="C35" s="1219" t="s">
        <v>563</v>
      </c>
      <c r="D35" s="1220"/>
      <c r="E35" s="1221"/>
      <c r="F35" s="36">
        <v>11.25</v>
      </c>
      <c r="G35" s="37">
        <v>11.68</v>
      </c>
      <c r="H35" s="37">
        <v>10.62</v>
      </c>
      <c r="I35" s="37">
        <v>10.55</v>
      </c>
      <c r="J35" s="38">
        <v>9.82</v>
      </c>
      <c r="K35" s="22"/>
      <c r="L35" s="22"/>
      <c r="M35" s="22"/>
      <c r="N35" s="22"/>
      <c r="O35" s="22"/>
      <c r="P35" s="22"/>
    </row>
    <row r="36" spans="1:16" ht="39" customHeight="1" x14ac:dyDescent="0.15">
      <c r="A36" s="22"/>
      <c r="B36" s="35"/>
      <c r="C36" s="1219" t="s">
        <v>564</v>
      </c>
      <c r="D36" s="1220"/>
      <c r="E36" s="1221"/>
      <c r="F36" s="36">
        <v>0.66</v>
      </c>
      <c r="G36" s="37">
        <v>0.42</v>
      </c>
      <c r="H36" s="37">
        <v>1.1499999999999999</v>
      </c>
      <c r="I36" s="37">
        <v>1.05</v>
      </c>
      <c r="J36" s="38">
        <v>1.28</v>
      </c>
      <c r="K36" s="22"/>
      <c r="L36" s="22"/>
      <c r="M36" s="22"/>
      <c r="N36" s="22"/>
      <c r="O36" s="22"/>
      <c r="P36" s="22"/>
    </row>
    <row r="37" spans="1:16" ht="39" customHeight="1" x14ac:dyDescent="0.15">
      <c r="A37" s="22"/>
      <c r="B37" s="35"/>
      <c r="C37" s="1219" t="s">
        <v>565</v>
      </c>
      <c r="D37" s="1220"/>
      <c r="E37" s="1221"/>
      <c r="F37" s="36">
        <v>1.18</v>
      </c>
      <c r="G37" s="37">
        <v>1.0900000000000001</v>
      </c>
      <c r="H37" s="37">
        <v>0.57999999999999996</v>
      </c>
      <c r="I37" s="37">
        <v>1.45</v>
      </c>
      <c r="J37" s="38">
        <v>1</v>
      </c>
      <c r="K37" s="22"/>
      <c r="L37" s="22"/>
      <c r="M37" s="22"/>
      <c r="N37" s="22"/>
      <c r="O37" s="22"/>
      <c r="P37" s="22"/>
    </row>
    <row r="38" spans="1:16" ht="39" customHeight="1" x14ac:dyDescent="0.15">
      <c r="A38" s="22"/>
      <c r="B38" s="35"/>
      <c r="C38" s="1219" t="s">
        <v>566</v>
      </c>
      <c r="D38" s="1220"/>
      <c r="E38" s="1221"/>
      <c r="F38" s="36">
        <v>0.2</v>
      </c>
      <c r="G38" s="37">
        <v>0.24</v>
      </c>
      <c r="H38" s="37">
        <v>0.24</v>
      </c>
      <c r="I38" s="37">
        <v>0.18</v>
      </c>
      <c r="J38" s="38">
        <v>0.28000000000000003</v>
      </c>
      <c r="K38" s="22"/>
      <c r="L38" s="22"/>
      <c r="M38" s="22"/>
      <c r="N38" s="22"/>
      <c r="O38" s="22"/>
      <c r="P38" s="22"/>
    </row>
    <row r="39" spans="1:16" ht="39" customHeight="1" x14ac:dyDescent="0.15">
      <c r="A39" s="22"/>
      <c r="B39" s="35"/>
      <c r="C39" s="1219" t="s">
        <v>567</v>
      </c>
      <c r="D39" s="1220"/>
      <c r="E39" s="1221"/>
      <c r="F39" s="36">
        <v>0.34</v>
      </c>
      <c r="G39" s="37">
        <v>0.33</v>
      </c>
      <c r="H39" s="37">
        <v>0.39</v>
      </c>
      <c r="I39" s="37">
        <v>0.17</v>
      </c>
      <c r="J39" s="38">
        <v>0.27</v>
      </c>
      <c r="K39" s="22"/>
      <c r="L39" s="22"/>
      <c r="M39" s="22"/>
      <c r="N39" s="22"/>
      <c r="O39" s="22"/>
      <c r="P39" s="22"/>
    </row>
    <row r="40" spans="1:16" ht="39" customHeight="1" x14ac:dyDescent="0.15">
      <c r="A40" s="22"/>
      <c r="B40" s="35"/>
      <c r="C40" s="1219" t="s">
        <v>568</v>
      </c>
      <c r="D40" s="1220"/>
      <c r="E40" s="1221"/>
      <c r="F40" s="36">
        <v>0.19</v>
      </c>
      <c r="G40" s="37">
        <v>0.22</v>
      </c>
      <c r="H40" s="37">
        <v>0.21</v>
      </c>
      <c r="I40" s="37">
        <v>0.21</v>
      </c>
      <c r="J40" s="38">
        <v>0.23</v>
      </c>
      <c r="K40" s="22"/>
      <c r="L40" s="22"/>
      <c r="M40" s="22"/>
      <c r="N40" s="22"/>
      <c r="O40" s="22"/>
      <c r="P40" s="22"/>
    </row>
    <row r="41" spans="1:16" ht="39" customHeight="1" x14ac:dyDescent="0.15">
      <c r="A41" s="22"/>
      <c r="B41" s="35"/>
      <c r="C41" s="1219" t="s">
        <v>569</v>
      </c>
      <c r="D41" s="1220"/>
      <c r="E41" s="1221"/>
      <c r="F41" s="36">
        <v>0.08</v>
      </c>
      <c r="G41" s="37">
        <v>0.11</v>
      </c>
      <c r="H41" s="37">
        <v>0.19</v>
      </c>
      <c r="I41" s="37">
        <v>0.28000000000000003</v>
      </c>
      <c r="J41" s="38">
        <v>0.19</v>
      </c>
      <c r="K41" s="22"/>
      <c r="L41" s="22"/>
      <c r="M41" s="22"/>
      <c r="N41" s="22"/>
      <c r="O41" s="22"/>
      <c r="P41" s="22"/>
    </row>
    <row r="42" spans="1:16" ht="39" customHeight="1" x14ac:dyDescent="0.15">
      <c r="A42" s="22"/>
      <c r="B42" s="39"/>
      <c r="C42" s="1219" t="s">
        <v>570</v>
      </c>
      <c r="D42" s="1220"/>
      <c r="E42" s="1221"/>
      <c r="F42" s="36" t="s">
        <v>511</v>
      </c>
      <c r="G42" s="37" t="s">
        <v>511</v>
      </c>
      <c r="H42" s="37" t="s">
        <v>511</v>
      </c>
      <c r="I42" s="37" t="s">
        <v>511</v>
      </c>
      <c r="J42" s="38" t="s">
        <v>511</v>
      </c>
      <c r="K42" s="22"/>
      <c r="L42" s="22"/>
      <c r="M42" s="22"/>
      <c r="N42" s="22"/>
      <c r="O42" s="22"/>
      <c r="P42" s="22"/>
    </row>
    <row r="43" spans="1:16" ht="39" customHeight="1" thickBot="1" x14ac:dyDescent="0.2">
      <c r="A43" s="22"/>
      <c r="B43" s="40"/>
      <c r="C43" s="1222" t="s">
        <v>571</v>
      </c>
      <c r="D43" s="1223"/>
      <c r="E43" s="1224"/>
      <c r="F43" s="41">
        <v>1.1499999999999999</v>
      </c>
      <c r="G43" s="42">
        <v>1.18</v>
      </c>
      <c r="H43" s="42">
        <v>0.94</v>
      </c>
      <c r="I43" s="42">
        <v>0.73</v>
      </c>
      <c r="J43" s="43">
        <v>0.74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iCWBhgqlYYJ1qG5vuX2xrQFC69M9NnmLgmIoMXO2HinFVY1ETsXZ1jvyKncxLUeuEWVI1eB1P2coTqlc4mCkw==" saltValue="dTYiMB6rwtUNq7OdSa5M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2135</v>
      </c>
      <c r="L45" s="60">
        <v>2023</v>
      </c>
      <c r="M45" s="60">
        <v>1912</v>
      </c>
      <c r="N45" s="60">
        <v>1863</v>
      </c>
      <c r="O45" s="61">
        <v>1534</v>
      </c>
      <c r="P45" s="48"/>
      <c r="Q45" s="48"/>
      <c r="R45" s="48"/>
      <c r="S45" s="48"/>
      <c r="T45" s="48"/>
      <c r="U45" s="48"/>
    </row>
    <row r="46" spans="1:21" ht="30.75" customHeight="1" x14ac:dyDescent="0.15">
      <c r="A46" s="48"/>
      <c r="B46" s="1237"/>
      <c r="C46" s="1238"/>
      <c r="D46" s="62"/>
      <c r="E46" s="1229" t="s">
        <v>13</v>
      </c>
      <c r="F46" s="1229"/>
      <c r="G46" s="1229"/>
      <c r="H46" s="1229"/>
      <c r="I46" s="1229"/>
      <c r="J46" s="123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29" t="s">
        <v>14</v>
      </c>
      <c r="F47" s="1229"/>
      <c r="G47" s="1229"/>
      <c r="H47" s="1229"/>
      <c r="I47" s="1229"/>
      <c r="J47" s="1230"/>
      <c r="K47" s="63" t="s">
        <v>511</v>
      </c>
      <c r="L47" s="64" t="s">
        <v>511</v>
      </c>
      <c r="M47" s="64" t="s">
        <v>511</v>
      </c>
      <c r="N47" s="64" t="s">
        <v>511</v>
      </c>
      <c r="O47" s="65" t="s">
        <v>511</v>
      </c>
      <c r="P47" s="48"/>
      <c r="Q47" s="48"/>
      <c r="R47" s="48"/>
      <c r="S47" s="48"/>
      <c r="T47" s="48"/>
      <c r="U47" s="48"/>
    </row>
    <row r="48" spans="1:21" ht="30.75" customHeight="1" x14ac:dyDescent="0.15">
      <c r="A48" s="48"/>
      <c r="B48" s="1237"/>
      <c r="C48" s="1238"/>
      <c r="D48" s="62"/>
      <c r="E48" s="1229" t="s">
        <v>15</v>
      </c>
      <c r="F48" s="1229"/>
      <c r="G48" s="1229"/>
      <c r="H48" s="1229"/>
      <c r="I48" s="1229"/>
      <c r="J48" s="1230"/>
      <c r="K48" s="63">
        <v>419</v>
      </c>
      <c r="L48" s="64">
        <v>437</v>
      </c>
      <c r="M48" s="64">
        <v>440</v>
      </c>
      <c r="N48" s="64">
        <v>491</v>
      </c>
      <c r="O48" s="65">
        <v>472</v>
      </c>
      <c r="P48" s="48"/>
      <c r="Q48" s="48"/>
      <c r="R48" s="48"/>
      <c r="S48" s="48"/>
      <c r="T48" s="48"/>
      <c r="U48" s="48"/>
    </row>
    <row r="49" spans="1:21" ht="30.75" customHeight="1" x14ac:dyDescent="0.15">
      <c r="A49" s="48"/>
      <c r="B49" s="1237"/>
      <c r="C49" s="1238"/>
      <c r="D49" s="62"/>
      <c r="E49" s="1229" t="s">
        <v>16</v>
      </c>
      <c r="F49" s="1229"/>
      <c r="G49" s="1229"/>
      <c r="H49" s="1229"/>
      <c r="I49" s="1229"/>
      <c r="J49" s="1230"/>
      <c r="K49" s="63">
        <v>46</v>
      </c>
      <c r="L49" s="64">
        <v>39</v>
      </c>
      <c r="M49" s="64">
        <v>37</v>
      </c>
      <c r="N49" s="64">
        <v>38</v>
      </c>
      <c r="O49" s="65">
        <v>40</v>
      </c>
      <c r="P49" s="48"/>
      <c r="Q49" s="48"/>
      <c r="R49" s="48"/>
      <c r="S49" s="48"/>
      <c r="T49" s="48"/>
      <c r="U49" s="48"/>
    </row>
    <row r="50" spans="1:21" ht="30.75" customHeight="1" x14ac:dyDescent="0.15">
      <c r="A50" s="48"/>
      <c r="B50" s="1237"/>
      <c r="C50" s="1238"/>
      <c r="D50" s="62"/>
      <c r="E50" s="1229" t="s">
        <v>17</v>
      </c>
      <c r="F50" s="1229"/>
      <c r="G50" s="1229"/>
      <c r="H50" s="1229"/>
      <c r="I50" s="1229"/>
      <c r="J50" s="1230"/>
      <c r="K50" s="63">
        <v>29</v>
      </c>
      <c r="L50" s="64">
        <v>18</v>
      </c>
      <c r="M50" s="64">
        <v>11</v>
      </c>
      <c r="N50" s="64">
        <v>9</v>
      </c>
      <c r="O50" s="65">
        <v>7</v>
      </c>
      <c r="P50" s="48"/>
      <c r="Q50" s="48"/>
      <c r="R50" s="48"/>
      <c r="S50" s="48"/>
      <c r="T50" s="48"/>
      <c r="U50" s="48"/>
    </row>
    <row r="51" spans="1:21" ht="30.75" customHeight="1" x14ac:dyDescent="0.15">
      <c r="A51" s="48"/>
      <c r="B51" s="1239"/>
      <c r="C51" s="1240"/>
      <c r="D51" s="66"/>
      <c r="E51" s="1229" t="s">
        <v>18</v>
      </c>
      <c r="F51" s="1229"/>
      <c r="G51" s="1229"/>
      <c r="H51" s="1229"/>
      <c r="I51" s="1229"/>
      <c r="J51" s="1230"/>
      <c r="K51" s="63">
        <v>1</v>
      </c>
      <c r="L51" s="64">
        <v>0</v>
      </c>
      <c r="M51" s="64">
        <v>0</v>
      </c>
      <c r="N51" s="64">
        <v>0</v>
      </c>
      <c r="O51" s="65">
        <v>0</v>
      </c>
      <c r="P51" s="48"/>
      <c r="Q51" s="48"/>
      <c r="R51" s="48"/>
      <c r="S51" s="48"/>
      <c r="T51" s="48"/>
      <c r="U51" s="48"/>
    </row>
    <row r="52" spans="1:21" ht="30.75" customHeight="1" x14ac:dyDescent="0.15">
      <c r="A52" s="48"/>
      <c r="B52" s="1227" t="s">
        <v>19</v>
      </c>
      <c r="C52" s="1228"/>
      <c r="D52" s="66"/>
      <c r="E52" s="1229" t="s">
        <v>20</v>
      </c>
      <c r="F52" s="1229"/>
      <c r="G52" s="1229"/>
      <c r="H52" s="1229"/>
      <c r="I52" s="1229"/>
      <c r="J52" s="1230"/>
      <c r="K52" s="63">
        <v>1813</v>
      </c>
      <c r="L52" s="64">
        <v>1806</v>
      </c>
      <c r="M52" s="64">
        <v>1777</v>
      </c>
      <c r="N52" s="64">
        <v>1738</v>
      </c>
      <c r="O52" s="65">
        <v>1520</v>
      </c>
      <c r="P52" s="48"/>
      <c r="Q52" s="48"/>
      <c r="R52" s="48"/>
      <c r="S52" s="48"/>
      <c r="T52" s="48"/>
      <c r="U52" s="48"/>
    </row>
    <row r="53" spans="1:21" ht="30.75" customHeight="1" thickBot="1" x14ac:dyDescent="0.2">
      <c r="A53" s="48"/>
      <c r="B53" s="1231" t="s">
        <v>21</v>
      </c>
      <c r="C53" s="1232"/>
      <c r="D53" s="67"/>
      <c r="E53" s="1233" t="s">
        <v>22</v>
      </c>
      <c r="F53" s="1233"/>
      <c r="G53" s="1233"/>
      <c r="H53" s="1233"/>
      <c r="I53" s="1233"/>
      <c r="J53" s="1234"/>
      <c r="K53" s="68">
        <v>817</v>
      </c>
      <c r="L53" s="69">
        <v>711</v>
      </c>
      <c r="M53" s="69">
        <v>623</v>
      </c>
      <c r="N53" s="69">
        <v>663</v>
      </c>
      <c r="O53" s="70">
        <v>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P/yR+Wg08AzW7S/6NK5zDZJSQgp4UvytaZux+/nIj1lNJLduEF8a0oLg1fkSiBKzSH+kX6bi0A41sZInHy2OQ==" saltValue="hhsNB8e/HISsrSXA5Eyo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3" t="s">
        <v>24</v>
      </c>
      <c r="C41" s="1244"/>
      <c r="D41" s="81"/>
      <c r="E41" s="1249" t="s">
        <v>25</v>
      </c>
      <c r="F41" s="1249"/>
      <c r="G41" s="1249"/>
      <c r="H41" s="1250"/>
      <c r="I41" s="82">
        <v>14594</v>
      </c>
      <c r="J41" s="83">
        <v>13264</v>
      </c>
      <c r="K41" s="83">
        <v>12169</v>
      </c>
      <c r="L41" s="83">
        <v>11144</v>
      </c>
      <c r="M41" s="84">
        <v>10701</v>
      </c>
    </row>
    <row r="42" spans="2:13" ht="27.75" customHeight="1" x14ac:dyDescent="0.15">
      <c r="B42" s="1245"/>
      <c r="C42" s="1246"/>
      <c r="D42" s="85"/>
      <c r="E42" s="1251" t="s">
        <v>26</v>
      </c>
      <c r="F42" s="1251"/>
      <c r="G42" s="1251"/>
      <c r="H42" s="1252"/>
      <c r="I42" s="86">
        <v>214</v>
      </c>
      <c r="J42" s="87">
        <v>153</v>
      </c>
      <c r="K42" s="87">
        <v>129</v>
      </c>
      <c r="L42" s="87">
        <v>107</v>
      </c>
      <c r="M42" s="88">
        <v>88</v>
      </c>
    </row>
    <row r="43" spans="2:13" ht="27.75" customHeight="1" x14ac:dyDescent="0.15">
      <c r="B43" s="1245"/>
      <c r="C43" s="1246"/>
      <c r="D43" s="85"/>
      <c r="E43" s="1251" t="s">
        <v>27</v>
      </c>
      <c r="F43" s="1251"/>
      <c r="G43" s="1251"/>
      <c r="H43" s="1252"/>
      <c r="I43" s="86">
        <v>5156</v>
      </c>
      <c r="J43" s="87">
        <v>5048</v>
      </c>
      <c r="K43" s="87">
        <v>4932</v>
      </c>
      <c r="L43" s="87">
        <v>4796</v>
      </c>
      <c r="M43" s="88">
        <v>4718</v>
      </c>
    </row>
    <row r="44" spans="2:13" ht="27.75" customHeight="1" x14ac:dyDescent="0.15">
      <c r="B44" s="1245"/>
      <c r="C44" s="1246"/>
      <c r="D44" s="85"/>
      <c r="E44" s="1251" t="s">
        <v>28</v>
      </c>
      <c r="F44" s="1251"/>
      <c r="G44" s="1251"/>
      <c r="H44" s="1252"/>
      <c r="I44" s="86">
        <v>483</v>
      </c>
      <c r="J44" s="87">
        <v>805</v>
      </c>
      <c r="K44" s="87">
        <v>1206</v>
      </c>
      <c r="L44" s="87">
        <v>1160</v>
      </c>
      <c r="M44" s="88">
        <v>1182</v>
      </c>
    </row>
    <row r="45" spans="2:13" ht="27.75" customHeight="1" x14ac:dyDescent="0.15">
      <c r="B45" s="1245"/>
      <c r="C45" s="1246"/>
      <c r="D45" s="85"/>
      <c r="E45" s="1251" t="s">
        <v>29</v>
      </c>
      <c r="F45" s="1251"/>
      <c r="G45" s="1251"/>
      <c r="H45" s="1252"/>
      <c r="I45" s="86">
        <v>2517</v>
      </c>
      <c r="J45" s="87">
        <v>2369</v>
      </c>
      <c r="K45" s="87">
        <v>2441</v>
      </c>
      <c r="L45" s="87">
        <v>2337</v>
      </c>
      <c r="M45" s="88">
        <v>2345</v>
      </c>
    </row>
    <row r="46" spans="2:13" ht="27.75" customHeight="1" x14ac:dyDescent="0.15">
      <c r="B46" s="1245"/>
      <c r="C46" s="1246"/>
      <c r="D46" s="89"/>
      <c r="E46" s="1251" t="s">
        <v>30</v>
      </c>
      <c r="F46" s="1251"/>
      <c r="G46" s="1251"/>
      <c r="H46" s="1252"/>
      <c r="I46" s="86" t="s">
        <v>511</v>
      </c>
      <c r="J46" s="87" t="s">
        <v>511</v>
      </c>
      <c r="K46" s="87" t="s">
        <v>511</v>
      </c>
      <c r="L46" s="87" t="s">
        <v>511</v>
      </c>
      <c r="M46" s="88" t="s">
        <v>511</v>
      </c>
    </row>
    <row r="47" spans="2:13" ht="27.75" customHeight="1" x14ac:dyDescent="0.15">
      <c r="B47" s="1245"/>
      <c r="C47" s="1246"/>
      <c r="D47" s="90"/>
      <c r="E47" s="1253" t="s">
        <v>31</v>
      </c>
      <c r="F47" s="1254"/>
      <c r="G47" s="1254"/>
      <c r="H47" s="1255"/>
      <c r="I47" s="86" t="s">
        <v>511</v>
      </c>
      <c r="J47" s="87" t="s">
        <v>511</v>
      </c>
      <c r="K47" s="87" t="s">
        <v>511</v>
      </c>
      <c r="L47" s="87" t="s">
        <v>511</v>
      </c>
      <c r="M47" s="88" t="s">
        <v>511</v>
      </c>
    </row>
    <row r="48" spans="2:13" ht="27.75" customHeight="1" x14ac:dyDescent="0.15">
      <c r="B48" s="1245"/>
      <c r="C48" s="1246"/>
      <c r="D48" s="85"/>
      <c r="E48" s="1251" t="s">
        <v>32</v>
      </c>
      <c r="F48" s="1251"/>
      <c r="G48" s="1251"/>
      <c r="H48" s="1252"/>
      <c r="I48" s="86" t="s">
        <v>511</v>
      </c>
      <c r="J48" s="87" t="s">
        <v>511</v>
      </c>
      <c r="K48" s="87" t="s">
        <v>511</v>
      </c>
      <c r="L48" s="87" t="s">
        <v>511</v>
      </c>
      <c r="M48" s="88" t="s">
        <v>511</v>
      </c>
    </row>
    <row r="49" spans="2:13" ht="27.75" customHeight="1" x14ac:dyDescent="0.15">
      <c r="B49" s="1247"/>
      <c r="C49" s="1248"/>
      <c r="D49" s="85"/>
      <c r="E49" s="1251" t="s">
        <v>33</v>
      </c>
      <c r="F49" s="1251"/>
      <c r="G49" s="1251"/>
      <c r="H49" s="1252"/>
      <c r="I49" s="86" t="s">
        <v>511</v>
      </c>
      <c r="J49" s="87" t="s">
        <v>511</v>
      </c>
      <c r="K49" s="87" t="s">
        <v>511</v>
      </c>
      <c r="L49" s="87" t="s">
        <v>511</v>
      </c>
      <c r="M49" s="88" t="s">
        <v>511</v>
      </c>
    </row>
    <row r="50" spans="2:13" ht="27.75" customHeight="1" x14ac:dyDescent="0.15">
      <c r="B50" s="1256" t="s">
        <v>34</v>
      </c>
      <c r="C50" s="1257"/>
      <c r="D50" s="91"/>
      <c r="E50" s="1251" t="s">
        <v>35</v>
      </c>
      <c r="F50" s="1251"/>
      <c r="G50" s="1251"/>
      <c r="H50" s="1252"/>
      <c r="I50" s="86">
        <v>4446</v>
      </c>
      <c r="J50" s="87">
        <v>4828</v>
      </c>
      <c r="K50" s="87">
        <v>5074</v>
      </c>
      <c r="L50" s="87">
        <v>5309</v>
      </c>
      <c r="M50" s="88">
        <v>5679</v>
      </c>
    </row>
    <row r="51" spans="2:13" ht="27.75" customHeight="1" x14ac:dyDescent="0.15">
      <c r="B51" s="1245"/>
      <c r="C51" s="1246"/>
      <c r="D51" s="85"/>
      <c r="E51" s="1251" t="s">
        <v>36</v>
      </c>
      <c r="F51" s="1251"/>
      <c r="G51" s="1251"/>
      <c r="H51" s="1252"/>
      <c r="I51" s="86">
        <v>275</v>
      </c>
      <c r="J51" s="87">
        <v>231</v>
      </c>
      <c r="K51" s="87">
        <v>185</v>
      </c>
      <c r="L51" s="87">
        <v>98</v>
      </c>
      <c r="M51" s="88">
        <v>76</v>
      </c>
    </row>
    <row r="52" spans="2:13" ht="27.75" customHeight="1" x14ac:dyDescent="0.15">
      <c r="B52" s="1247"/>
      <c r="C52" s="1248"/>
      <c r="D52" s="85"/>
      <c r="E52" s="1251" t="s">
        <v>37</v>
      </c>
      <c r="F52" s="1251"/>
      <c r="G52" s="1251"/>
      <c r="H52" s="1252"/>
      <c r="I52" s="86">
        <v>14081</v>
      </c>
      <c r="J52" s="87">
        <v>13434</v>
      </c>
      <c r="K52" s="87">
        <v>12656</v>
      </c>
      <c r="L52" s="87">
        <v>11855</v>
      </c>
      <c r="M52" s="88">
        <v>11412</v>
      </c>
    </row>
    <row r="53" spans="2:13" ht="27.75" customHeight="1" thickBot="1" x14ac:dyDescent="0.2">
      <c r="B53" s="1258" t="s">
        <v>38</v>
      </c>
      <c r="C53" s="1259"/>
      <c r="D53" s="92"/>
      <c r="E53" s="1260" t="s">
        <v>39</v>
      </c>
      <c r="F53" s="1260"/>
      <c r="G53" s="1260"/>
      <c r="H53" s="1261"/>
      <c r="I53" s="93">
        <v>4162</v>
      </c>
      <c r="J53" s="94">
        <v>3148</v>
      </c>
      <c r="K53" s="94">
        <v>2962</v>
      </c>
      <c r="L53" s="94">
        <v>2281</v>
      </c>
      <c r="M53" s="95">
        <v>1867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l9MtOFBa0qEIjQKvrCCKt95UJ4imaoR5TunSNXO6EWXjX4GVDjm1IQVeBFpeN0EYXFzmPvoe6p8hTkVw7lmRw==" saltValue="UTDH8QMwCxB2FP9tBDSm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0" t="s">
        <v>42</v>
      </c>
      <c r="D55" s="1270"/>
      <c r="E55" s="1271"/>
      <c r="F55" s="107">
        <v>3328</v>
      </c>
      <c r="G55" s="107">
        <v>3382</v>
      </c>
      <c r="H55" s="108">
        <v>3386</v>
      </c>
    </row>
    <row r="56" spans="2:8" ht="52.5" customHeight="1" x14ac:dyDescent="0.15">
      <c r="B56" s="109"/>
      <c r="C56" s="1272" t="s">
        <v>43</v>
      </c>
      <c r="D56" s="1272"/>
      <c r="E56" s="1273"/>
      <c r="F56" s="110">
        <v>235</v>
      </c>
      <c r="G56" s="110">
        <v>235</v>
      </c>
      <c r="H56" s="111">
        <v>235</v>
      </c>
    </row>
    <row r="57" spans="2:8" ht="53.25" customHeight="1" x14ac:dyDescent="0.15">
      <c r="B57" s="109"/>
      <c r="C57" s="1274" t="s">
        <v>44</v>
      </c>
      <c r="D57" s="1274"/>
      <c r="E57" s="1275"/>
      <c r="F57" s="112">
        <v>2793</v>
      </c>
      <c r="G57" s="112">
        <v>2981</v>
      </c>
      <c r="H57" s="113">
        <v>3309</v>
      </c>
    </row>
    <row r="58" spans="2:8" ht="45.75" customHeight="1" x14ac:dyDescent="0.15">
      <c r="B58" s="114"/>
      <c r="C58" s="1262" t="s">
        <v>596</v>
      </c>
      <c r="D58" s="1263"/>
      <c r="E58" s="1264"/>
      <c r="F58" s="115">
        <v>1637</v>
      </c>
      <c r="G58" s="115">
        <v>1637</v>
      </c>
      <c r="H58" s="116">
        <v>1637</v>
      </c>
    </row>
    <row r="59" spans="2:8" ht="45.75" customHeight="1" x14ac:dyDescent="0.15">
      <c r="B59" s="114"/>
      <c r="C59" s="1262" t="s">
        <v>597</v>
      </c>
      <c r="D59" s="1263"/>
      <c r="E59" s="1264"/>
      <c r="F59" s="115">
        <v>312</v>
      </c>
      <c r="G59" s="115">
        <v>450</v>
      </c>
      <c r="H59" s="116">
        <v>553</v>
      </c>
    </row>
    <row r="60" spans="2:8" ht="45.75" customHeight="1" x14ac:dyDescent="0.15">
      <c r="B60" s="114"/>
      <c r="C60" s="1262" t="s">
        <v>598</v>
      </c>
      <c r="D60" s="1263"/>
      <c r="E60" s="1264"/>
      <c r="F60" s="115">
        <v>178</v>
      </c>
      <c r="G60" s="115">
        <v>229</v>
      </c>
      <c r="H60" s="116">
        <v>329</v>
      </c>
    </row>
    <row r="61" spans="2:8" ht="45.75" customHeight="1" x14ac:dyDescent="0.15">
      <c r="B61" s="114"/>
      <c r="C61" s="1262" t="s">
        <v>599</v>
      </c>
      <c r="D61" s="1263"/>
      <c r="E61" s="1264"/>
      <c r="F61" s="115">
        <v>100</v>
      </c>
      <c r="G61" s="115">
        <v>195</v>
      </c>
      <c r="H61" s="116">
        <v>295</v>
      </c>
    </row>
    <row r="62" spans="2:8" ht="45.75" customHeight="1" thickBot="1" x14ac:dyDescent="0.2">
      <c r="B62" s="117"/>
      <c r="C62" s="1265" t="s">
        <v>600</v>
      </c>
      <c r="D62" s="1266"/>
      <c r="E62" s="1267"/>
      <c r="F62" s="118">
        <v>151</v>
      </c>
      <c r="G62" s="118">
        <v>95</v>
      </c>
      <c r="H62" s="119">
        <v>95</v>
      </c>
    </row>
    <row r="63" spans="2:8" ht="52.5" customHeight="1" thickBot="1" x14ac:dyDescent="0.2">
      <c r="B63" s="120"/>
      <c r="C63" s="1268" t="s">
        <v>45</v>
      </c>
      <c r="D63" s="1268"/>
      <c r="E63" s="1269"/>
      <c r="F63" s="121">
        <v>6356</v>
      </c>
      <c r="G63" s="121">
        <v>6599</v>
      </c>
      <c r="H63" s="122">
        <v>6931</v>
      </c>
    </row>
    <row r="64" spans="2:8" ht="15" customHeight="1" x14ac:dyDescent="0.15"/>
    <row r="65" ht="0" hidden="1" customHeight="1" x14ac:dyDescent="0.15"/>
    <row r="66" ht="0" hidden="1" customHeight="1" x14ac:dyDescent="0.15"/>
  </sheetData>
  <sheetProtection algorithmName="SHA-512" hashValue="I/ckXrX1Az7f4Z9YovZSSUj1T5p7J5KML63HboRAnSwbYDOr/iPaHEEowcA3qDAfHnCR91C6IlcLN84TAv2a9A==" saltValue="SscN0SAjT+v339/G+W1o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9" t="s">
        <v>614</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84"/>
      <c r="H51" s="1284"/>
      <c r="I51" s="1298"/>
      <c r="J51" s="1298"/>
      <c r="K51" s="1283"/>
      <c r="L51" s="1283"/>
      <c r="M51" s="1283"/>
      <c r="N51" s="1283"/>
      <c r="AM51" s="383"/>
      <c r="AN51" s="1279" t="s">
        <v>605</v>
      </c>
      <c r="AO51" s="1279"/>
      <c r="AP51" s="1279"/>
      <c r="AQ51" s="1279"/>
      <c r="AR51" s="1279"/>
      <c r="AS51" s="1279"/>
      <c r="AT51" s="1279"/>
      <c r="AU51" s="1279"/>
      <c r="AV51" s="1279"/>
      <c r="AW51" s="1279"/>
      <c r="AX51" s="1279"/>
      <c r="AY51" s="1279"/>
      <c r="AZ51" s="1279"/>
      <c r="BA51" s="1279"/>
      <c r="BB51" s="1279" t="s">
        <v>606</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v>50.4</v>
      </c>
      <c r="CG51" s="1276"/>
      <c r="CH51" s="1276"/>
      <c r="CI51" s="1276"/>
      <c r="CJ51" s="1276"/>
      <c r="CK51" s="1276"/>
      <c r="CL51" s="1276"/>
      <c r="CM51" s="1276"/>
      <c r="CN51" s="1276">
        <v>40.4</v>
      </c>
      <c r="CO51" s="1276"/>
      <c r="CP51" s="1276"/>
      <c r="CQ51" s="1276"/>
      <c r="CR51" s="1276"/>
      <c r="CS51" s="1276"/>
      <c r="CT51" s="1276"/>
      <c r="CU51" s="1276"/>
      <c r="CV51" s="1288"/>
      <c r="CW51" s="1276"/>
      <c r="CX51" s="1276"/>
      <c r="CY51" s="1276"/>
      <c r="CZ51" s="1276"/>
      <c r="DA51" s="1276"/>
      <c r="DB51" s="1276"/>
      <c r="DC51" s="1276"/>
    </row>
    <row r="52" spans="1:109" x14ac:dyDescent="0.15">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607</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40</v>
      </c>
      <c r="CG53" s="1276"/>
      <c r="CH53" s="1276"/>
      <c r="CI53" s="1276"/>
      <c r="CJ53" s="1276"/>
      <c r="CK53" s="1276"/>
      <c r="CL53" s="1276"/>
      <c r="CM53" s="1276"/>
      <c r="CN53" s="1276">
        <v>43.6</v>
      </c>
      <c r="CO53" s="1276"/>
      <c r="CP53" s="1276"/>
      <c r="CQ53" s="1276"/>
      <c r="CR53" s="1276"/>
      <c r="CS53" s="1276"/>
      <c r="CT53" s="1276"/>
      <c r="CU53" s="1276"/>
      <c r="CV53" s="1288"/>
      <c r="CW53" s="1276"/>
      <c r="CX53" s="1276"/>
      <c r="CY53" s="1276"/>
      <c r="CZ53" s="1276"/>
      <c r="DA53" s="1276"/>
      <c r="DB53" s="1276"/>
      <c r="DC53" s="1276"/>
    </row>
    <row r="54" spans="1:109" x14ac:dyDescent="0.15">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2"/>
      <c r="H55" s="1282"/>
      <c r="I55" s="1282"/>
      <c r="J55" s="1282"/>
      <c r="K55" s="1283"/>
      <c r="L55" s="1283"/>
      <c r="M55" s="1283"/>
      <c r="N55" s="1283"/>
      <c r="AN55" s="1281" t="s">
        <v>608</v>
      </c>
      <c r="AO55" s="1281"/>
      <c r="AP55" s="1281"/>
      <c r="AQ55" s="1281"/>
      <c r="AR55" s="1281"/>
      <c r="AS55" s="1281"/>
      <c r="AT55" s="1281"/>
      <c r="AU55" s="1281"/>
      <c r="AV55" s="1281"/>
      <c r="AW55" s="1281"/>
      <c r="AX55" s="1281"/>
      <c r="AY55" s="1281"/>
      <c r="AZ55" s="1281"/>
      <c r="BA55" s="1281"/>
      <c r="BB55" s="1279" t="s">
        <v>606</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20.2</v>
      </c>
      <c r="CG55" s="1276"/>
      <c r="CH55" s="1276"/>
      <c r="CI55" s="1276"/>
      <c r="CJ55" s="1276"/>
      <c r="CK55" s="1276"/>
      <c r="CL55" s="1276"/>
      <c r="CM55" s="1276"/>
      <c r="CN55" s="1276">
        <v>38.5</v>
      </c>
      <c r="CO55" s="1276"/>
      <c r="CP55" s="1276"/>
      <c r="CQ55" s="1276"/>
      <c r="CR55" s="1276"/>
      <c r="CS55" s="1276"/>
      <c r="CT55" s="1276"/>
      <c r="CU55" s="1276"/>
      <c r="CV55" s="1288"/>
      <c r="CW55" s="1276"/>
      <c r="CX55" s="1276"/>
      <c r="CY55" s="1276"/>
      <c r="CZ55" s="1276"/>
      <c r="DA55" s="1276"/>
      <c r="DB55" s="1276"/>
      <c r="DC55" s="1276"/>
    </row>
    <row r="56" spans="1:109" x14ac:dyDescent="0.15">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607</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55.8</v>
      </c>
      <c r="CG57" s="1276"/>
      <c r="CH57" s="1276"/>
      <c r="CI57" s="1276"/>
      <c r="CJ57" s="1276"/>
      <c r="CK57" s="1276"/>
      <c r="CL57" s="1276"/>
      <c r="CM57" s="1276"/>
      <c r="CN57" s="1276">
        <v>57.6</v>
      </c>
      <c r="CO57" s="1276"/>
      <c r="CP57" s="1276"/>
      <c r="CQ57" s="1276"/>
      <c r="CR57" s="1276"/>
      <c r="CS57" s="1276"/>
      <c r="CT57" s="1276"/>
      <c r="CU57" s="1276"/>
      <c r="CV57" s="1288"/>
      <c r="CW57" s="1276"/>
      <c r="CX57" s="1276"/>
      <c r="CY57" s="1276"/>
      <c r="CZ57" s="1276"/>
      <c r="DA57" s="1276"/>
      <c r="DB57" s="1276"/>
      <c r="DC57" s="1276"/>
      <c r="DD57" s="387"/>
      <c r="DE57" s="386"/>
    </row>
    <row r="58" spans="1:109" s="382" customFormat="1" x14ac:dyDescent="0.15">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9" t="s">
        <v>613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84"/>
      <c r="H73" s="1284"/>
      <c r="I73" s="1284"/>
      <c r="J73" s="1284"/>
      <c r="K73" s="1280"/>
      <c r="L73" s="1280"/>
      <c r="M73" s="1280"/>
      <c r="N73" s="1280"/>
      <c r="AM73" s="383"/>
      <c r="AN73" s="1279" t="s">
        <v>605</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v>69.599999999999994</v>
      </c>
      <c r="BQ73" s="1276"/>
      <c r="BR73" s="1276"/>
      <c r="BS73" s="1276"/>
      <c r="BT73" s="1276"/>
      <c r="BU73" s="1276"/>
      <c r="BV73" s="1276"/>
      <c r="BW73" s="1276"/>
      <c r="BX73" s="1276">
        <v>53.9</v>
      </c>
      <c r="BY73" s="1276"/>
      <c r="BZ73" s="1276"/>
      <c r="CA73" s="1276"/>
      <c r="CB73" s="1276"/>
      <c r="CC73" s="1276"/>
      <c r="CD73" s="1276"/>
      <c r="CE73" s="1276"/>
      <c r="CF73" s="1276">
        <v>50.4</v>
      </c>
      <c r="CG73" s="1276"/>
      <c r="CH73" s="1276"/>
      <c r="CI73" s="1276"/>
      <c r="CJ73" s="1276"/>
      <c r="CK73" s="1276"/>
      <c r="CL73" s="1276"/>
      <c r="CM73" s="1276"/>
      <c r="CN73" s="1276">
        <v>40.4</v>
      </c>
      <c r="CO73" s="1276"/>
      <c r="CP73" s="1276"/>
      <c r="CQ73" s="1276"/>
      <c r="CR73" s="1276"/>
      <c r="CS73" s="1276"/>
      <c r="CT73" s="1276"/>
      <c r="CU73" s="1276"/>
      <c r="CV73" s="1276">
        <v>33</v>
      </c>
      <c r="CW73" s="1276"/>
      <c r="CX73" s="1276"/>
      <c r="CY73" s="1276"/>
      <c r="CZ73" s="1276"/>
      <c r="DA73" s="1276"/>
      <c r="DB73" s="1276"/>
      <c r="DC73" s="1276"/>
    </row>
    <row r="74" spans="2:107" x14ac:dyDescent="0.15">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15.4</v>
      </c>
      <c r="BQ75" s="1276"/>
      <c r="BR75" s="1276"/>
      <c r="BS75" s="1276"/>
      <c r="BT75" s="1276"/>
      <c r="BU75" s="1276"/>
      <c r="BV75" s="1276"/>
      <c r="BW75" s="1276"/>
      <c r="BX75" s="1276">
        <v>13.6</v>
      </c>
      <c r="BY75" s="1276"/>
      <c r="BZ75" s="1276"/>
      <c r="CA75" s="1276"/>
      <c r="CB75" s="1276"/>
      <c r="CC75" s="1276"/>
      <c r="CD75" s="1276"/>
      <c r="CE75" s="1276"/>
      <c r="CF75" s="1276">
        <v>12.1</v>
      </c>
      <c r="CG75" s="1276"/>
      <c r="CH75" s="1276"/>
      <c r="CI75" s="1276"/>
      <c r="CJ75" s="1276"/>
      <c r="CK75" s="1276"/>
      <c r="CL75" s="1276"/>
      <c r="CM75" s="1276"/>
      <c r="CN75" s="1276">
        <v>11.5</v>
      </c>
      <c r="CO75" s="1276"/>
      <c r="CP75" s="1276"/>
      <c r="CQ75" s="1276"/>
      <c r="CR75" s="1276"/>
      <c r="CS75" s="1276"/>
      <c r="CT75" s="1276"/>
      <c r="CU75" s="1276"/>
      <c r="CV75" s="1276">
        <v>10.5</v>
      </c>
      <c r="CW75" s="1276"/>
      <c r="CX75" s="1276"/>
      <c r="CY75" s="1276"/>
      <c r="CZ75" s="1276"/>
      <c r="DA75" s="1276"/>
      <c r="DB75" s="1276"/>
      <c r="DC75" s="1276"/>
    </row>
    <row r="76" spans="2:107" x14ac:dyDescent="0.15">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2"/>
      <c r="H77" s="1282"/>
      <c r="I77" s="1282"/>
      <c r="J77" s="1282"/>
      <c r="K77" s="1280"/>
      <c r="L77" s="1280"/>
      <c r="M77" s="1280"/>
      <c r="N77" s="1280"/>
      <c r="AN77" s="1281" t="s">
        <v>608</v>
      </c>
      <c r="AO77" s="1281"/>
      <c r="AP77" s="1281"/>
      <c r="AQ77" s="1281"/>
      <c r="AR77" s="1281"/>
      <c r="AS77" s="1281"/>
      <c r="AT77" s="1281"/>
      <c r="AU77" s="1281"/>
      <c r="AV77" s="1281"/>
      <c r="AW77" s="1281"/>
      <c r="AX77" s="1281"/>
      <c r="AY77" s="1281"/>
      <c r="AZ77" s="1281"/>
      <c r="BA77" s="1281"/>
      <c r="BB77" s="1279" t="s">
        <v>606</v>
      </c>
      <c r="BC77" s="1279"/>
      <c r="BD77" s="1279"/>
      <c r="BE77" s="1279"/>
      <c r="BF77" s="1279"/>
      <c r="BG77" s="1279"/>
      <c r="BH77" s="1279"/>
      <c r="BI77" s="1279"/>
      <c r="BJ77" s="1279"/>
      <c r="BK77" s="1279"/>
      <c r="BL77" s="1279"/>
      <c r="BM77" s="1279"/>
      <c r="BN77" s="1279"/>
      <c r="BO77" s="1279"/>
      <c r="BP77" s="1276">
        <v>44.3</v>
      </c>
      <c r="BQ77" s="1276"/>
      <c r="BR77" s="1276"/>
      <c r="BS77" s="1276"/>
      <c r="BT77" s="1276"/>
      <c r="BU77" s="1276"/>
      <c r="BV77" s="1276"/>
      <c r="BW77" s="1276"/>
      <c r="BX77" s="1276">
        <v>40.299999999999997</v>
      </c>
      <c r="BY77" s="1276"/>
      <c r="BZ77" s="1276"/>
      <c r="CA77" s="1276"/>
      <c r="CB77" s="1276"/>
      <c r="CC77" s="1276"/>
      <c r="CD77" s="1276"/>
      <c r="CE77" s="1276"/>
      <c r="CF77" s="1276">
        <v>20.2</v>
      </c>
      <c r="CG77" s="1276"/>
      <c r="CH77" s="1276"/>
      <c r="CI77" s="1276"/>
      <c r="CJ77" s="1276"/>
      <c r="CK77" s="1276"/>
      <c r="CL77" s="1276"/>
      <c r="CM77" s="1276"/>
      <c r="CN77" s="1276">
        <v>38.5</v>
      </c>
      <c r="CO77" s="1276"/>
      <c r="CP77" s="1276"/>
      <c r="CQ77" s="1276"/>
      <c r="CR77" s="1276"/>
      <c r="CS77" s="1276"/>
      <c r="CT77" s="1276"/>
      <c r="CU77" s="1276"/>
      <c r="CV77" s="1276">
        <v>32.799999999999997</v>
      </c>
      <c r="CW77" s="1276"/>
      <c r="CX77" s="1276"/>
      <c r="CY77" s="1276"/>
      <c r="CZ77" s="1276"/>
      <c r="DA77" s="1276"/>
      <c r="DB77" s="1276"/>
      <c r="DC77" s="1276"/>
    </row>
    <row r="78" spans="2:107" x14ac:dyDescent="0.15">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610</v>
      </c>
      <c r="BC79" s="1279"/>
      <c r="BD79" s="1279"/>
      <c r="BE79" s="1279"/>
      <c r="BF79" s="1279"/>
      <c r="BG79" s="1279"/>
      <c r="BH79" s="1279"/>
      <c r="BI79" s="1279"/>
      <c r="BJ79" s="1279"/>
      <c r="BK79" s="1279"/>
      <c r="BL79" s="1279"/>
      <c r="BM79" s="1279"/>
      <c r="BN79" s="1279"/>
      <c r="BO79" s="1279"/>
      <c r="BP79" s="1276">
        <v>10.6</v>
      </c>
      <c r="BQ79" s="1276"/>
      <c r="BR79" s="1276"/>
      <c r="BS79" s="1276"/>
      <c r="BT79" s="1276"/>
      <c r="BU79" s="1276"/>
      <c r="BV79" s="1276"/>
      <c r="BW79" s="1276"/>
      <c r="BX79" s="1276">
        <v>9.8000000000000007</v>
      </c>
      <c r="BY79" s="1276"/>
      <c r="BZ79" s="1276"/>
      <c r="CA79" s="1276"/>
      <c r="CB79" s="1276"/>
      <c r="CC79" s="1276"/>
      <c r="CD79" s="1276"/>
      <c r="CE79" s="1276"/>
      <c r="CF79" s="1276">
        <v>9.3000000000000007</v>
      </c>
      <c r="CG79" s="1276"/>
      <c r="CH79" s="1276"/>
      <c r="CI79" s="1276"/>
      <c r="CJ79" s="1276"/>
      <c r="CK79" s="1276"/>
      <c r="CL79" s="1276"/>
      <c r="CM79" s="1276"/>
      <c r="CN79" s="1276">
        <v>9.1999999999999993</v>
      </c>
      <c r="CO79" s="1276"/>
      <c r="CP79" s="1276"/>
      <c r="CQ79" s="1276"/>
      <c r="CR79" s="1276"/>
      <c r="CS79" s="1276"/>
      <c r="CT79" s="1276"/>
      <c r="CU79" s="1276"/>
      <c r="CV79" s="1276">
        <v>9.1</v>
      </c>
      <c r="CW79" s="1276"/>
      <c r="CX79" s="1276"/>
      <c r="CY79" s="1276"/>
      <c r="CZ79" s="1276"/>
      <c r="DA79" s="1276"/>
      <c r="DB79" s="1276"/>
      <c r="DC79" s="1276"/>
    </row>
    <row r="80" spans="2:107" x14ac:dyDescent="0.15">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yYdOfQ8XtUTLB4z9rj9Tc6gM7MKFLxGsiuSqgVg+xqW8lI1VaRe9rr9OOFperruU1KwQUHcKLBeG/c6WXDCCg==" saltValue="EqXWkmO4w7P9pxQTL9y3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PYbCv55/VZeELyawXxtCdLgPasoMS/aYCAuuebrBQsWfzwClWICGel788CYaUbMazY0vCyE95nYYu2Yh+cXyg==" saltValue="4WxD7jAawOnsLIzU4G9U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x63JEBu7/5Tkf9xkRBDQZ0iJ32CMxvLTG4ZAqOgz3UgwDjKoHmKpE+Z/+3ZBUZSVWyAHd9rWyd5zGdJVOYr1A==" saltValue="7GapzQd5pDnfAs3B0UzV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69913</v>
      </c>
      <c r="E3" s="141"/>
      <c r="F3" s="142">
        <v>81990</v>
      </c>
      <c r="G3" s="143"/>
      <c r="H3" s="144"/>
    </row>
    <row r="4" spans="1:8" x14ac:dyDescent="0.15">
      <c r="A4" s="145"/>
      <c r="B4" s="146"/>
      <c r="C4" s="147"/>
      <c r="D4" s="148">
        <v>27305</v>
      </c>
      <c r="E4" s="149"/>
      <c r="F4" s="150">
        <v>34482</v>
      </c>
      <c r="G4" s="151"/>
      <c r="H4" s="152"/>
    </row>
    <row r="5" spans="1:8" x14ac:dyDescent="0.15">
      <c r="A5" s="133" t="s">
        <v>545</v>
      </c>
      <c r="B5" s="138"/>
      <c r="C5" s="139"/>
      <c r="D5" s="140">
        <v>55546</v>
      </c>
      <c r="E5" s="141"/>
      <c r="F5" s="142">
        <v>87551</v>
      </c>
      <c r="G5" s="143"/>
      <c r="H5" s="144"/>
    </row>
    <row r="6" spans="1:8" x14ac:dyDescent="0.15">
      <c r="A6" s="145"/>
      <c r="B6" s="146"/>
      <c r="C6" s="147"/>
      <c r="D6" s="148">
        <v>39039</v>
      </c>
      <c r="E6" s="149"/>
      <c r="F6" s="150">
        <v>43994</v>
      </c>
      <c r="G6" s="151"/>
      <c r="H6" s="152"/>
    </row>
    <row r="7" spans="1:8" x14ac:dyDescent="0.15">
      <c r="A7" s="133" t="s">
        <v>546</v>
      </c>
      <c r="B7" s="138"/>
      <c r="C7" s="139"/>
      <c r="D7" s="140">
        <v>66572</v>
      </c>
      <c r="E7" s="141"/>
      <c r="F7" s="142">
        <v>106092</v>
      </c>
      <c r="G7" s="143"/>
      <c r="H7" s="144"/>
    </row>
    <row r="8" spans="1:8" x14ac:dyDescent="0.15">
      <c r="A8" s="145"/>
      <c r="B8" s="146"/>
      <c r="C8" s="147"/>
      <c r="D8" s="148">
        <v>46013</v>
      </c>
      <c r="E8" s="149"/>
      <c r="F8" s="150">
        <v>44299</v>
      </c>
      <c r="G8" s="151"/>
      <c r="H8" s="152"/>
    </row>
    <row r="9" spans="1:8" x14ac:dyDescent="0.15">
      <c r="A9" s="133" t="s">
        <v>547</v>
      </c>
      <c r="B9" s="138"/>
      <c r="C9" s="139"/>
      <c r="D9" s="140">
        <v>76575</v>
      </c>
      <c r="E9" s="141"/>
      <c r="F9" s="142">
        <v>78903</v>
      </c>
      <c r="G9" s="143"/>
      <c r="H9" s="144"/>
    </row>
    <row r="10" spans="1:8" x14ac:dyDescent="0.15">
      <c r="A10" s="145"/>
      <c r="B10" s="146"/>
      <c r="C10" s="147"/>
      <c r="D10" s="148">
        <v>42769</v>
      </c>
      <c r="E10" s="149"/>
      <c r="F10" s="150">
        <v>49201</v>
      </c>
      <c r="G10" s="151"/>
      <c r="H10" s="152"/>
    </row>
    <row r="11" spans="1:8" x14ac:dyDescent="0.15">
      <c r="A11" s="133" t="s">
        <v>548</v>
      </c>
      <c r="B11" s="138"/>
      <c r="C11" s="139"/>
      <c r="D11" s="140">
        <v>76908</v>
      </c>
      <c r="E11" s="141"/>
      <c r="F11" s="142">
        <v>82993</v>
      </c>
      <c r="G11" s="143"/>
      <c r="H11" s="144"/>
    </row>
    <row r="12" spans="1:8" x14ac:dyDescent="0.15">
      <c r="A12" s="145"/>
      <c r="B12" s="146"/>
      <c r="C12" s="153"/>
      <c r="D12" s="148">
        <v>41845</v>
      </c>
      <c r="E12" s="149"/>
      <c r="F12" s="150">
        <v>46787</v>
      </c>
      <c r="G12" s="151"/>
      <c r="H12" s="152"/>
    </row>
    <row r="13" spans="1:8" x14ac:dyDescent="0.15">
      <c r="A13" s="133"/>
      <c r="B13" s="138"/>
      <c r="C13" s="154"/>
      <c r="D13" s="155">
        <v>69103</v>
      </c>
      <c r="E13" s="156"/>
      <c r="F13" s="157">
        <v>87506</v>
      </c>
      <c r="G13" s="158"/>
      <c r="H13" s="144"/>
    </row>
    <row r="14" spans="1:8" x14ac:dyDescent="0.15">
      <c r="A14" s="145"/>
      <c r="B14" s="146"/>
      <c r="C14" s="147"/>
      <c r="D14" s="148">
        <v>39394</v>
      </c>
      <c r="E14" s="149"/>
      <c r="F14" s="150">
        <v>43753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11.24</v>
      </c>
      <c r="C19" s="159">
        <f>ROUND(VALUE(SUBSTITUTE(実質収支比率等に係る経年分析!G$48,"▲","-")),2)</f>
        <v>11.58</v>
      </c>
      <c r="D19" s="159">
        <f>ROUND(VALUE(SUBSTITUTE(実質収支比率等に係る経年分析!H$48,"▲","-")),2)</f>
        <v>10.47</v>
      </c>
      <c r="E19" s="159">
        <f>ROUND(VALUE(SUBSTITUTE(実質収支比率等に係る経年分析!I$48,"▲","-")),2)</f>
        <v>10.3</v>
      </c>
      <c r="F19" s="159">
        <f>ROUND(VALUE(SUBSTITUTE(実質収支比率等に係る経年分析!J$48,"▲","-")),2)</f>
        <v>9.52</v>
      </c>
    </row>
    <row r="20" spans="1:11" x14ac:dyDescent="0.15">
      <c r="A20" s="159" t="s">
        <v>49</v>
      </c>
      <c r="B20" s="159">
        <f>ROUND(VALUE(SUBSTITUTE(実質収支比率等に係る経年分析!F$47,"▲","-")),2)</f>
        <v>39.54</v>
      </c>
      <c r="C20" s="159">
        <f>ROUND(VALUE(SUBSTITUTE(実質収支比率等に係る経年分析!G$47,"▲","-")),2)</f>
        <v>43.1</v>
      </c>
      <c r="D20" s="159">
        <f>ROUND(VALUE(SUBSTITUTE(実質収支比率等に係る経年分析!H$47,"▲","-")),2)</f>
        <v>43.78</v>
      </c>
      <c r="E20" s="159">
        <f>ROUND(VALUE(SUBSTITUTE(実質収支比率等に係る経年分析!I$47,"▲","-")),2)</f>
        <v>46.11</v>
      </c>
      <c r="F20" s="159">
        <f>ROUND(VALUE(SUBSTITUTE(実質収支比率等に係る経年分析!J$47,"▲","-")),2)</f>
        <v>47.49</v>
      </c>
    </row>
    <row r="21" spans="1:11" x14ac:dyDescent="0.15">
      <c r="A21" s="159" t="s">
        <v>50</v>
      </c>
      <c r="B21" s="159">
        <f>IF(ISNUMBER(VALUE(SUBSTITUTE(実質収支比率等に係る経年分析!F$49,"▲","-"))),ROUND(VALUE(SUBSTITUTE(実質収支比率等に係る経年分析!F$49,"▲","-")),2),NA())</f>
        <v>5.62</v>
      </c>
      <c r="C21" s="159">
        <f>IF(ISNUMBER(VALUE(SUBSTITUTE(実質収支比率等に係る経年分析!G$49,"▲","-"))),ROUND(VALUE(SUBSTITUTE(実質収支比率等に係る経年分析!G$49,"▲","-")),2),NA())</f>
        <v>4.78</v>
      </c>
      <c r="D21" s="159">
        <f>IF(ISNUMBER(VALUE(SUBSTITUTE(実質収支比率等に係る経年分析!H$49,"▲","-"))),ROUND(VALUE(SUBSTITUTE(実質収支比率等に係る経年分析!H$49,"▲","-")),2),NA())</f>
        <v>2.02</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-1.02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1.1499999999999999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0.94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0.74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美咲町中央北部簡易水道事業特別会計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0.28000000000000003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0.19</v>
      </c>
    </row>
    <row r="30" spans="1:11" x14ac:dyDescent="0.15">
      <c r="A30" s="160" t="str">
        <f>IF(連結実質赤字比率に係る赤字・黒字の構成分析!C$40="",NA(),連結実質赤字比率に係る赤字・黒字の構成分析!C$40)</f>
        <v>美咲町中央公共下水道事業特別会計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0.23</v>
      </c>
    </row>
    <row r="31" spans="1:11" x14ac:dyDescent="0.15">
      <c r="A31" s="160" t="str">
        <f>IF(連結実質赤字比率に係る赤字・黒字の構成分析!C$39="",NA(),連結実質赤字比率に係る赤字・黒字の構成分析!C$39)</f>
        <v>美咲町柵原公共下水道事業特別会計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x14ac:dyDescent="0.15">
      <c r="A32" s="160" t="str">
        <f>IF(連結実質赤字比率に係る赤字・黒字の構成分析!C$38="",NA(),連結実質赤字比率に係る赤字・黒字の構成分析!C$38)</f>
        <v>美咲町柵原中央簡易水道事業特別会計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15">
      <c r="A33" s="160" t="str">
        <f>IF(連結実質赤字比率に係る赤字・黒字の構成分析!C$37="",NA(),連結実質赤字比率に係る赤字・黒字の構成分析!C$37)</f>
        <v>美咲町国民健康保険事業特別会計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1.0900000000000001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0.57999999999999996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v>
      </c>
    </row>
    <row r="34" spans="1:16" x14ac:dyDescent="0.15">
      <c r="A34" s="160" t="str">
        <f>IF(連結実質赤字比率に係る赤字・黒字の構成分析!C$36="",NA(),連結実質赤字比率に係る赤字・黒字の構成分析!C$36)</f>
        <v>美咲町介護保険事業特別会計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1.1499999999999999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9.82</v>
      </c>
    </row>
    <row r="36" spans="1:16" x14ac:dyDescent="0.15">
      <c r="A36" s="160" t="str">
        <f>IF(連結実質赤字比率に係る赤字・黒字の構成分析!C$34="",NA(),連結実質赤字比率に係る赤字・黒字の構成分析!C$34)</f>
        <v>美咲町住宅新築資金等貸付事業特別会計</v>
      </c>
      <c r="B36" s="160">
        <f>IF(ROUND(VALUE(SUBSTITUTE(連結実質赤字比率に係る赤字・黒字の構成分析!F$34,"▲", "-")), 2) &lt; 0, ABS(ROUND(VALUE(SUBSTITUTE(連結実質赤字比率に係る赤字・黒字の構成分析!F$34,"▲", "-")), 2)), NA())</f>
        <v>0.36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0.37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0.36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0.39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1813</v>
      </c>
      <c r="E42" s="161"/>
      <c r="F42" s="161"/>
      <c r="G42" s="161">
        <f>'実質公債費比率（分子）の構造'!L$52</f>
        <v>1806</v>
      </c>
      <c r="H42" s="161"/>
      <c r="I42" s="161"/>
      <c r="J42" s="161">
        <f>'実質公債費比率（分子）の構造'!M$52</f>
        <v>1777</v>
      </c>
      <c r="K42" s="161"/>
      <c r="L42" s="161"/>
      <c r="M42" s="161">
        <f>'実質公債費比率（分子）の構造'!N$52</f>
        <v>1738</v>
      </c>
      <c r="N42" s="161"/>
      <c r="O42" s="161"/>
      <c r="P42" s="161">
        <f>'実質公債費比率（分子）の構造'!O$52</f>
        <v>1520</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29</v>
      </c>
      <c r="C44" s="161"/>
      <c r="D44" s="161"/>
      <c r="E44" s="161">
        <f>'実質公債費比率（分子）の構造'!L$50</f>
        <v>18</v>
      </c>
      <c r="F44" s="161"/>
      <c r="G44" s="161"/>
      <c r="H44" s="161">
        <f>'実質公債費比率（分子）の構造'!M$50</f>
        <v>11</v>
      </c>
      <c r="I44" s="161"/>
      <c r="J44" s="161"/>
      <c r="K44" s="161">
        <f>'実質公債費比率（分子）の構造'!N$50</f>
        <v>9</v>
      </c>
      <c r="L44" s="161"/>
      <c r="M44" s="161"/>
      <c r="N44" s="161">
        <f>'実質公債費比率（分子）の構造'!O$50</f>
        <v>7</v>
      </c>
      <c r="O44" s="161"/>
      <c r="P44" s="161"/>
    </row>
    <row r="45" spans="1:16" x14ac:dyDescent="0.15">
      <c r="A45" s="161" t="s">
        <v>60</v>
      </c>
      <c r="B45" s="161">
        <f>'実質公債費比率（分子）の構造'!K$49</f>
        <v>46</v>
      </c>
      <c r="C45" s="161"/>
      <c r="D45" s="161"/>
      <c r="E45" s="161">
        <f>'実質公債費比率（分子）の構造'!L$49</f>
        <v>39</v>
      </c>
      <c r="F45" s="161"/>
      <c r="G45" s="161"/>
      <c r="H45" s="161">
        <f>'実質公債費比率（分子）の構造'!M$49</f>
        <v>37</v>
      </c>
      <c r="I45" s="161"/>
      <c r="J45" s="161"/>
      <c r="K45" s="161">
        <f>'実質公債費比率（分子）の構造'!N$49</f>
        <v>38</v>
      </c>
      <c r="L45" s="161"/>
      <c r="M45" s="161"/>
      <c r="N45" s="161">
        <f>'実質公債費比率（分子）の構造'!O$49</f>
        <v>40</v>
      </c>
      <c r="O45" s="161"/>
      <c r="P45" s="161"/>
    </row>
    <row r="46" spans="1:16" x14ac:dyDescent="0.15">
      <c r="A46" s="161" t="s">
        <v>61</v>
      </c>
      <c r="B46" s="161">
        <f>'実質公債費比率（分子）の構造'!K$48</f>
        <v>419</v>
      </c>
      <c r="C46" s="161"/>
      <c r="D46" s="161"/>
      <c r="E46" s="161">
        <f>'実質公債費比率（分子）の構造'!L$48</f>
        <v>437</v>
      </c>
      <c r="F46" s="161"/>
      <c r="G46" s="161"/>
      <c r="H46" s="161">
        <f>'実質公債費比率（分子）の構造'!M$48</f>
        <v>440</v>
      </c>
      <c r="I46" s="161"/>
      <c r="J46" s="161"/>
      <c r="K46" s="161">
        <f>'実質公債費比率（分子）の構造'!N$48</f>
        <v>491</v>
      </c>
      <c r="L46" s="161"/>
      <c r="M46" s="161"/>
      <c r="N46" s="161">
        <f>'実質公債費比率（分子）の構造'!O$48</f>
        <v>472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2135</v>
      </c>
      <c r="C49" s="161"/>
      <c r="D49" s="161"/>
      <c r="E49" s="161">
        <f>'実質公債費比率（分子）の構造'!L$45</f>
        <v>2023</v>
      </c>
      <c r="F49" s="161"/>
      <c r="G49" s="161"/>
      <c r="H49" s="161">
        <f>'実質公債費比率（分子）の構造'!M$45</f>
        <v>1912</v>
      </c>
      <c r="I49" s="161"/>
      <c r="J49" s="161"/>
      <c r="K49" s="161">
        <f>'実質公債費比率（分子）の構造'!N$45</f>
        <v>1863</v>
      </c>
      <c r="L49" s="161"/>
      <c r="M49" s="161"/>
      <c r="N49" s="161">
        <f>'実質公債費比率（分子）の構造'!O$45</f>
        <v>1534</v>
      </c>
      <c r="O49" s="161"/>
      <c r="P49" s="161"/>
    </row>
    <row r="50" spans="1:16" x14ac:dyDescent="0.15">
      <c r="A50" s="161" t="s">
        <v>64</v>
      </c>
      <c r="B50" s="161" t="e">
        <f>NA()</f>
        <v>#N/A</v>
      </c>
      <c r="C50" s="161">
        <f>IF(ISNUMBER('実質公債費比率（分子）の構造'!K$53),'実質公債費比率（分子）の構造'!K$53,NA())</f>
        <v>817</v>
      </c>
      <c r="D50" s="161" t="e">
        <f>NA()</f>
        <v>#N/A</v>
      </c>
      <c r="E50" s="161" t="e">
        <f>NA()</f>
        <v>#N/A</v>
      </c>
      <c r="F50" s="161">
        <f>IF(ISNUMBER('実質公債費比率（分子）の構造'!L$53),'実質公債費比率（分子）の構造'!L$53,NA())</f>
        <v>711</v>
      </c>
      <c r="G50" s="161" t="e">
        <f>NA()</f>
        <v>#N/A</v>
      </c>
      <c r="H50" s="161" t="e">
        <f>NA()</f>
        <v>#N/A</v>
      </c>
      <c r="I50" s="161">
        <f>IF(ISNUMBER('実質公債費比率（分子）の構造'!M$53),'実質公債費比率（分子）の構造'!M$53,NA())</f>
        <v>623</v>
      </c>
      <c r="J50" s="161" t="e">
        <f>NA()</f>
        <v>#N/A</v>
      </c>
      <c r="K50" s="161" t="e">
        <f>NA()</f>
        <v>#N/A</v>
      </c>
      <c r="L50" s="161">
        <f>IF(ISNUMBER('実質公債費比率（分子）の構造'!N$53),'実質公債費比率（分子）の構造'!N$53,NA())</f>
        <v>663</v>
      </c>
      <c r="M50" s="161" t="e">
        <f>NA()</f>
        <v>#N/A</v>
      </c>
      <c r="N50" s="161" t="e">
        <f>NA()</f>
        <v>#N/A</v>
      </c>
      <c r="O50" s="161">
        <f>IF(ISNUMBER('実質公債費比率（分子）の構造'!O$53),'実質公債費比率（分子）の構造'!O$53,NA())</f>
        <v>533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14081</v>
      </c>
      <c r="E56" s="160"/>
      <c r="F56" s="160"/>
      <c r="G56" s="160">
        <f>'将来負担比率（分子）の構造'!J$52</f>
        <v>13434</v>
      </c>
      <c r="H56" s="160"/>
      <c r="I56" s="160"/>
      <c r="J56" s="160">
        <f>'将来負担比率（分子）の構造'!K$52</f>
        <v>12656</v>
      </c>
      <c r="K56" s="160"/>
      <c r="L56" s="160"/>
      <c r="M56" s="160">
        <f>'将来負担比率（分子）の構造'!L$52</f>
        <v>11855</v>
      </c>
      <c r="N56" s="160"/>
      <c r="O56" s="160"/>
      <c r="P56" s="160">
        <f>'将来負担比率（分子）の構造'!M$52</f>
        <v>11412</v>
      </c>
    </row>
    <row r="57" spans="1:16" x14ac:dyDescent="0.15">
      <c r="A57" s="160" t="s">
        <v>36</v>
      </c>
      <c r="B57" s="160"/>
      <c r="C57" s="160"/>
      <c r="D57" s="160">
        <f>'将来負担比率（分子）の構造'!I$51</f>
        <v>275</v>
      </c>
      <c r="E57" s="160"/>
      <c r="F57" s="160"/>
      <c r="G57" s="160">
        <f>'将来負担比率（分子）の構造'!J$51</f>
        <v>231</v>
      </c>
      <c r="H57" s="160"/>
      <c r="I57" s="160"/>
      <c r="J57" s="160">
        <f>'将来負担比率（分子）の構造'!K$51</f>
        <v>185</v>
      </c>
      <c r="K57" s="160"/>
      <c r="L57" s="160"/>
      <c r="M57" s="160">
        <f>'将来負担比率（分子）の構造'!L$51</f>
        <v>98</v>
      </c>
      <c r="N57" s="160"/>
      <c r="O57" s="160"/>
      <c r="P57" s="160">
        <f>'将来負担比率（分子）の構造'!M$51</f>
        <v>76</v>
      </c>
    </row>
    <row r="58" spans="1:16" x14ac:dyDescent="0.15">
      <c r="A58" s="160" t="s">
        <v>35</v>
      </c>
      <c r="B58" s="160"/>
      <c r="C58" s="160"/>
      <c r="D58" s="160">
        <f>'将来負担比率（分子）の構造'!I$50</f>
        <v>4446</v>
      </c>
      <c r="E58" s="160"/>
      <c r="F58" s="160"/>
      <c r="G58" s="160">
        <f>'将来負担比率（分子）の構造'!J$50</f>
        <v>4828</v>
      </c>
      <c r="H58" s="160"/>
      <c r="I58" s="160"/>
      <c r="J58" s="160">
        <f>'将来負担比率（分子）の構造'!K$50</f>
        <v>5074</v>
      </c>
      <c r="K58" s="160"/>
      <c r="L58" s="160"/>
      <c r="M58" s="160">
        <f>'将来負担比率（分子）の構造'!L$50</f>
        <v>5309</v>
      </c>
      <c r="N58" s="160"/>
      <c r="O58" s="160"/>
      <c r="P58" s="160">
        <f>'将来負担比率（分子）の構造'!M$50</f>
        <v>5679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2517</v>
      </c>
      <c r="C62" s="160"/>
      <c r="D62" s="160"/>
      <c r="E62" s="160">
        <f>'将来負担比率（分子）の構造'!J$45</f>
        <v>2369</v>
      </c>
      <c r="F62" s="160"/>
      <c r="G62" s="160"/>
      <c r="H62" s="160">
        <f>'将来負担比率（分子）の構造'!K$45</f>
        <v>2441</v>
      </c>
      <c r="I62" s="160"/>
      <c r="J62" s="160"/>
      <c r="K62" s="160">
        <f>'将来負担比率（分子）の構造'!L$45</f>
        <v>2337</v>
      </c>
      <c r="L62" s="160"/>
      <c r="M62" s="160"/>
      <c r="N62" s="160">
        <f>'将来負担比率（分子）の構造'!M$45</f>
        <v>2345</v>
      </c>
      <c r="O62" s="160"/>
      <c r="P62" s="160"/>
    </row>
    <row r="63" spans="1:16" x14ac:dyDescent="0.15">
      <c r="A63" s="160" t="s">
        <v>28</v>
      </c>
      <c r="B63" s="160">
        <f>'将来負担比率（分子）の構造'!I$44</f>
        <v>483</v>
      </c>
      <c r="C63" s="160"/>
      <c r="D63" s="160"/>
      <c r="E63" s="160">
        <f>'将来負担比率（分子）の構造'!J$44</f>
        <v>805</v>
      </c>
      <c r="F63" s="160"/>
      <c r="G63" s="160"/>
      <c r="H63" s="160">
        <f>'将来負担比率（分子）の構造'!K$44</f>
        <v>1206</v>
      </c>
      <c r="I63" s="160"/>
      <c r="J63" s="160"/>
      <c r="K63" s="160">
        <f>'将来負担比率（分子）の構造'!L$44</f>
        <v>1160</v>
      </c>
      <c r="L63" s="160"/>
      <c r="M63" s="160"/>
      <c r="N63" s="160">
        <f>'将来負担比率（分子）の構造'!M$44</f>
        <v>1182</v>
      </c>
      <c r="O63" s="160"/>
      <c r="P63" s="160"/>
    </row>
    <row r="64" spans="1:16" x14ac:dyDescent="0.15">
      <c r="A64" s="160" t="s">
        <v>27</v>
      </c>
      <c r="B64" s="160">
        <f>'将来負担比率（分子）の構造'!I$43</f>
        <v>5156</v>
      </c>
      <c r="C64" s="160"/>
      <c r="D64" s="160"/>
      <c r="E64" s="160">
        <f>'将来負担比率（分子）の構造'!J$43</f>
        <v>5048</v>
      </c>
      <c r="F64" s="160"/>
      <c r="G64" s="160"/>
      <c r="H64" s="160">
        <f>'将来負担比率（分子）の構造'!K$43</f>
        <v>4932</v>
      </c>
      <c r="I64" s="160"/>
      <c r="J64" s="160"/>
      <c r="K64" s="160">
        <f>'将来負担比率（分子）の構造'!L$43</f>
        <v>4796</v>
      </c>
      <c r="L64" s="160"/>
      <c r="M64" s="160"/>
      <c r="N64" s="160">
        <f>'将来負担比率（分子）の構造'!M$43</f>
        <v>4718</v>
      </c>
      <c r="O64" s="160"/>
      <c r="P64" s="160"/>
    </row>
    <row r="65" spans="1:16" x14ac:dyDescent="0.15">
      <c r="A65" s="160" t="s">
        <v>26</v>
      </c>
      <c r="B65" s="160">
        <f>'将来負担比率（分子）の構造'!I$42</f>
        <v>214</v>
      </c>
      <c r="C65" s="160"/>
      <c r="D65" s="160"/>
      <c r="E65" s="160">
        <f>'将来負担比率（分子）の構造'!J$42</f>
        <v>153</v>
      </c>
      <c r="F65" s="160"/>
      <c r="G65" s="160"/>
      <c r="H65" s="160">
        <f>'将来負担比率（分子）の構造'!K$42</f>
        <v>129</v>
      </c>
      <c r="I65" s="160"/>
      <c r="J65" s="160"/>
      <c r="K65" s="160">
        <f>'将来負担比率（分子）の構造'!L$42</f>
        <v>107</v>
      </c>
      <c r="L65" s="160"/>
      <c r="M65" s="160"/>
      <c r="N65" s="160">
        <f>'将来負担比率（分子）の構造'!M$42</f>
        <v>88</v>
      </c>
      <c r="O65" s="160"/>
      <c r="P65" s="160"/>
    </row>
    <row r="66" spans="1:16" x14ac:dyDescent="0.15">
      <c r="A66" s="160" t="s">
        <v>25</v>
      </c>
      <c r="B66" s="160">
        <f>'将来負担比率（分子）の構造'!I$41</f>
        <v>14594</v>
      </c>
      <c r="C66" s="160"/>
      <c r="D66" s="160"/>
      <c r="E66" s="160">
        <f>'将来負担比率（分子）の構造'!J$41</f>
        <v>13264</v>
      </c>
      <c r="F66" s="160"/>
      <c r="G66" s="160"/>
      <c r="H66" s="160">
        <f>'将来負担比率（分子）の構造'!K$41</f>
        <v>12169</v>
      </c>
      <c r="I66" s="160"/>
      <c r="J66" s="160"/>
      <c r="K66" s="160">
        <f>'将来負担比率（分子）の構造'!L$41</f>
        <v>11144</v>
      </c>
      <c r="L66" s="160"/>
      <c r="M66" s="160"/>
      <c r="N66" s="160">
        <f>'将来負担比率（分子）の構造'!M$41</f>
        <v>10701</v>
      </c>
      <c r="O66" s="160"/>
      <c r="P66" s="160"/>
    </row>
    <row r="67" spans="1:16" x14ac:dyDescent="0.15">
      <c r="A67" s="160" t="s">
        <v>68</v>
      </c>
      <c r="B67" s="160" t="e">
        <f>NA()</f>
        <v>#N/A</v>
      </c>
      <c r="C67" s="160">
        <f>IF(ISNUMBER('将来負担比率（分子）の構造'!I$53), IF('将来負担比率（分子）の構造'!I$53 &lt; 0, 0, '将来負担比率（分子）の構造'!I$53), NA())</f>
        <v>4162</v>
      </c>
      <c r="D67" s="160" t="e">
        <f>NA()</f>
        <v>#N/A</v>
      </c>
      <c r="E67" s="160" t="e">
        <f>NA()</f>
        <v>#N/A</v>
      </c>
      <c r="F67" s="160">
        <f>IF(ISNUMBER('将来負担比率（分子）の構造'!J$53), IF('将来負担比率（分子）の構造'!J$53 &lt; 0, 0, '将来負担比率（分子）の構造'!J$53), NA())</f>
        <v>3148</v>
      </c>
      <c r="G67" s="160" t="e">
        <f>NA()</f>
        <v>#N/A</v>
      </c>
      <c r="H67" s="160" t="e">
        <f>NA()</f>
        <v>#N/A</v>
      </c>
      <c r="I67" s="160">
        <f>IF(ISNUMBER('将来負担比率（分子）の構造'!K$53), IF('将来負担比率（分子）の構造'!K$53 &lt; 0, 0, '将来負担比率（分子）の構造'!K$53), NA())</f>
        <v>2962</v>
      </c>
      <c r="J67" s="160" t="e">
        <f>NA()</f>
        <v>#N/A</v>
      </c>
      <c r="K67" s="160" t="e">
        <f>NA()</f>
        <v>#N/A</v>
      </c>
      <c r="L67" s="160">
        <f>IF(ISNUMBER('将来負担比率（分子）の構造'!L$53), IF('将来負担比率（分子）の構造'!L$53 &lt; 0, 0, '将来負担比率（分子）の構造'!L$53), NA())</f>
        <v>2281</v>
      </c>
      <c r="M67" s="160" t="e">
        <f>NA()</f>
        <v>#N/A</v>
      </c>
      <c r="N67" s="160" t="e">
        <f>NA()</f>
        <v>#N/A</v>
      </c>
      <c r="O67" s="160">
        <f>IF(ISNUMBER('将来負担比率（分子）の構造'!M$53), IF('将来負担比率（分子）の構造'!M$53 &lt; 0, 0, '将来負担比率（分子）の構造'!M$53), NA())</f>
        <v>1867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3328</v>
      </c>
      <c r="C72" s="164">
        <f>基金残高に係る経年分析!G55</f>
        <v>3382</v>
      </c>
      <c r="D72" s="164">
        <f>基金残高に係る経年分析!H55</f>
        <v>3386</v>
      </c>
    </row>
    <row r="73" spans="1:16" x14ac:dyDescent="0.15">
      <c r="A73" s="163" t="s">
        <v>71</v>
      </c>
      <c r="B73" s="164">
        <f>基金残高に係る経年分析!F56</f>
        <v>235</v>
      </c>
      <c r="C73" s="164">
        <f>基金残高に係る経年分析!G56</f>
        <v>235</v>
      </c>
      <c r="D73" s="164">
        <f>基金残高に係る経年分析!H56</f>
        <v>235</v>
      </c>
    </row>
    <row r="74" spans="1:16" x14ac:dyDescent="0.15">
      <c r="A74" s="163" t="s">
        <v>72</v>
      </c>
      <c r="B74" s="164">
        <f>基金残高に係る経年分析!F57</f>
        <v>2793</v>
      </c>
      <c r="C74" s="164">
        <f>基金残高に係る経年分析!G57</f>
        <v>2981</v>
      </c>
      <c r="D74" s="164">
        <f>基金残高に係る経年分析!H57</f>
        <v>3309</v>
      </c>
    </row>
  </sheetData>
  <sheetProtection algorithmName="SHA-512" hashValue="hMSHhmoOm1px3F4jB5qQBlYpJfbfnIhfLtX1mHrDFoyKv2Y4s9/Y9HwtZzXmZSL0aSHrbq6XindG2MmxI+Sw9w==" saltValue="kEQNGKt+uY9cjQzhVIQV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1425715</v>
      </c>
      <c r="S5" s="649"/>
      <c r="T5" s="649"/>
      <c r="U5" s="649"/>
      <c r="V5" s="649"/>
      <c r="W5" s="649"/>
      <c r="X5" s="649"/>
      <c r="Y5" s="650"/>
      <c r="Z5" s="651">
        <v>12.8</v>
      </c>
      <c r="AA5" s="651"/>
      <c r="AB5" s="651"/>
      <c r="AC5" s="651"/>
      <c r="AD5" s="652">
        <v>1425715</v>
      </c>
      <c r="AE5" s="652"/>
      <c r="AF5" s="652"/>
      <c r="AG5" s="652"/>
      <c r="AH5" s="652"/>
      <c r="AI5" s="652"/>
      <c r="AJ5" s="652"/>
      <c r="AK5" s="652"/>
      <c r="AL5" s="653">
        <v>20.6</v>
      </c>
      <c r="AM5" s="654"/>
      <c r="AN5" s="654"/>
      <c r="AO5" s="655"/>
      <c r="AP5" s="645" t="s">
        <v>219</v>
      </c>
      <c r="AQ5" s="646"/>
      <c r="AR5" s="646"/>
      <c r="AS5" s="646"/>
      <c r="AT5" s="646"/>
      <c r="AU5" s="646"/>
      <c r="AV5" s="646"/>
      <c r="AW5" s="646"/>
      <c r="AX5" s="646"/>
      <c r="AY5" s="646"/>
      <c r="AZ5" s="646"/>
      <c r="BA5" s="646"/>
      <c r="BB5" s="646"/>
      <c r="BC5" s="646"/>
      <c r="BD5" s="646"/>
      <c r="BE5" s="646"/>
      <c r="BF5" s="647"/>
      <c r="BG5" s="659">
        <v>1425715</v>
      </c>
      <c r="BH5" s="660"/>
      <c r="BI5" s="660"/>
      <c r="BJ5" s="660"/>
      <c r="BK5" s="660"/>
      <c r="BL5" s="660"/>
      <c r="BM5" s="660"/>
      <c r="BN5" s="661"/>
      <c r="BO5" s="662">
        <v>100</v>
      </c>
      <c r="BP5" s="662"/>
      <c r="BQ5" s="662"/>
      <c r="BR5" s="662"/>
      <c r="BS5" s="663">
        <v>24792</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194661</v>
      </c>
      <c r="S6" s="660"/>
      <c r="T6" s="660"/>
      <c r="U6" s="660"/>
      <c r="V6" s="660"/>
      <c r="W6" s="660"/>
      <c r="X6" s="660"/>
      <c r="Y6" s="661"/>
      <c r="Z6" s="662">
        <v>1.7</v>
      </c>
      <c r="AA6" s="662"/>
      <c r="AB6" s="662"/>
      <c r="AC6" s="662"/>
      <c r="AD6" s="663">
        <v>194661</v>
      </c>
      <c r="AE6" s="663"/>
      <c r="AF6" s="663"/>
      <c r="AG6" s="663"/>
      <c r="AH6" s="663"/>
      <c r="AI6" s="663"/>
      <c r="AJ6" s="663"/>
      <c r="AK6" s="663"/>
      <c r="AL6" s="664">
        <v>2.8</v>
      </c>
      <c r="AM6" s="665"/>
      <c r="AN6" s="665"/>
      <c r="AO6" s="666"/>
      <c r="AP6" s="656" t="s">
        <v>224</v>
      </c>
      <c r="AQ6" s="657"/>
      <c r="AR6" s="657"/>
      <c r="AS6" s="657"/>
      <c r="AT6" s="657"/>
      <c r="AU6" s="657"/>
      <c r="AV6" s="657"/>
      <c r="AW6" s="657"/>
      <c r="AX6" s="657"/>
      <c r="AY6" s="657"/>
      <c r="AZ6" s="657"/>
      <c r="BA6" s="657"/>
      <c r="BB6" s="657"/>
      <c r="BC6" s="657"/>
      <c r="BD6" s="657"/>
      <c r="BE6" s="657"/>
      <c r="BF6" s="658"/>
      <c r="BG6" s="659">
        <v>1425715</v>
      </c>
      <c r="BH6" s="660"/>
      <c r="BI6" s="660"/>
      <c r="BJ6" s="660"/>
      <c r="BK6" s="660"/>
      <c r="BL6" s="660"/>
      <c r="BM6" s="660"/>
      <c r="BN6" s="661"/>
      <c r="BO6" s="662">
        <v>100</v>
      </c>
      <c r="BP6" s="662"/>
      <c r="BQ6" s="662"/>
      <c r="BR6" s="662"/>
      <c r="BS6" s="663">
        <v>24792</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101667</v>
      </c>
      <c r="CS6" s="660"/>
      <c r="CT6" s="660"/>
      <c r="CU6" s="660"/>
      <c r="CV6" s="660"/>
      <c r="CW6" s="660"/>
      <c r="CX6" s="660"/>
      <c r="CY6" s="661"/>
      <c r="CZ6" s="653">
        <v>1</v>
      </c>
      <c r="DA6" s="654"/>
      <c r="DB6" s="654"/>
      <c r="DC6" s="673"/>
      <c r="DD6" s="668" t="s">
        <v>176</v>
      </c>
      <c r="DE6" s="660"/>
      <c r="DF6" s="660"/>
      <c r="DG6" s="660"/>
      <c r="DH6" s="660"/>
      <c r="DI6" s="660"/>
      <c r="DJ6" s="660"/>
      <c r="DK6" s="660"/>
      <c r="DL6" s="660"/>
      <c r="DM6" s="660"/>
      <c r="DN6" s="660"/>
      <c r="DO6" s="660"/>
      <c r="DP6" s="661"/>
      <c r="DQ6" s="668">
        <v>101667</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2809</v>
      </c>
      <c r="S7" s="660"/>
      <c r="T7" s="660"/>
      <c r="U7" s="660"/>
      <c r="V7" s="660"/>
      <c r="W7" s="660"/>
      <c r="X7" s="660"/>
      <c r="Y7" s="661"/>
      <c r="Z7" s="662">
        <v>0</v>
      </c>
      <c r="AA7" s="662"/>
      <c r="AB7" s="662"/>
      <c r="AC7" s="662"/>
      <c r="AD7" s="663">
        <v>2809</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649488</v>
      </c>
      <c r="BH7" s="660"/>
      <c r="BI7" s="660"/>
      <c r="BJ7" s="660"/>
      <c r="BK7" s="660"/>
      <c r="BL7" s="660"/>
      <c r="BM7" s="660"/>
      <c r="BN7" s="661"/>
      <c r="BO7" s="662">
        <v>45.6</v>
      </c>
      <c r="BP7" s="662"/>
      <c r="BQ7" s="662"/>
      <c r="BR7" s="662"/>
      <c r="BS7" s="663">
        <v>24792</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1532542</v>
      </c>
      <c r="CS7" s="660"/>
      <c r="CT7" s="660"/>
      <c r="CU7" s="660"/>
      <c r="CV7" s="660"/>
      <c r="CW7" s="660"/>
      <c r="CX7" s="660"/>
      <c r="CY7" s="661"/>
      <c r="CZ7" s="662">
        <v>14.7</v>
      </c>
      <c r="DA7" s="662"/>
      <c r="DB7" s="662"/>
      <c r="DC7" s="662"/>
      <c r="DD7" s="668">
        <v>82455</v>
      </c>
      <c r="DE7" s="660"/>
      <c r="DF7" s="660"/>
      <c r="DG7" s="660"/>
      <c r="DH7" s="660"/>
      <c r="DI7" s="660"/>
      <c r="DJ7" s="660"/>
      <c r="DK7" s="660"/>
      <c r="DL7" s="660"/>
      <c r="DM7" s="660"/>
      <c r="DN7" s="660"/>
      <c r="DO7" s="660"/>
      <c r="DP7" s="661"/>
      <c r="DQ7" s="668">
        <v>1222372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7309</v>
      </c>
      <c r="S8" s="660"/>
      <c r="T8" s="660"/>
      <c r="U8" s="660"/>
      <c r="V8" s="660"/>
      <c r="W8" s="660"/>
      <c r="X8" s="660"/>
      <c r="Y8" s="661"/>
      <c r="Z8" s="662">
        <v>0.1</v>
      </c>
      <c r="AA8" s="662"/>
      <c r="AB8" s="662"/>
      <c r="AC8" s="662"/>
      <c r="AD8" s="663">
        <v>7309</v>
      </c>
      <c r="AE8" s="663"/>
      <c r="AF8" s="663"/>
      <c r="AG8" s="663"/>
      <c r="AH8" s="663"/>
      <c r="AI8" s="663"/>
      <c r="AJ8" s="663"/>
      <c r="AK8" s="663"/>
      <c r="AL8" s="664">
        <v>0.1</v>
      </c>
      <c r="AM8" s="665"/>
      <c r="AN8" s="665"/>
      <c r="AO8" s="666"/>
      <c r="AP8" s="656" t="s">
        <v>230</v>
      </c>
      <c r="AQ8" s="657"/>
      <c r="AR8" s="657"/>
      <c r="AS8" s="657"/>
      <c r="AT8" s="657"/>
      <c r="AU8" s="657"/>
      <c r="AV8" s="657"/>
      <c r="AW8" s="657"/>
      <c r="AX8" s="657"/>
      <c r="AY8" s="657"/>
      <c r="AZ8" s="657"/>
      <c r="BA8" s="657"/>
      <c r="BB8" s="657"/>
      <c r="BC8" s="657"/>
      <c r="BD8" s="657"/>
      <c r="BE8" s="657"/>
      <c r="BF8" s="658"/>
      <c r="BG8" s="659">
        <v>23457</v>
      </c>
      <c r="BH8" s="660"/>
      <c r="BI8" s="660"/>
      <c r="BJ8" s="660"/>
      <c r="BK8" s="660"/>
      <c r="BL8" s="660"/>
      <c r="BM8" s="660"/>
      <c r="BN8" s="661"/>
      <c r="BO8" s="662">
        <v>1.6</v>
      </c>
      <c r="BP8" s="662"/>
      <c r="BQ8" s="662"/>
      <c r="BR8" s="662"/>
      <c r="BS8" s="668" t="s">
        <v>176</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2754316</v>
      </c>
      <c r="CS8" s="660"/>
      <c r="CT8" s="660"/>
      <c r="CU8" s="660"/>
      <c r="CV8" s="660"/>
      <c r="CW8" s="660"/>
      <c r="CX8" s="660"/>
      <c r="CY8" s="661"/>
      <c r="CZ8" s="662">
        <v>26.4</v>
      </c>
      <c r="DA8" s="662"/>
      <c r="DB8" s="662"/>
      <c r="DC8" s="662"/>
      <c r="DD8" s="668">
        <v>5091</v>
      </c>
      <c r="DE8" s="660"/>
      <c r="DF8" s="660"/>
      <c r="DG8" s="660"/>
      <c r="DH8" s="660"/>
      <c r="DI8" s="660"/>
      <c r="DJ8" s="660"/>
      <c r="DK8" s="660"/>
      <c r="DL8" s="660"/>
      <c r="DM8" s="660"/>
      <c r="DN8" s="660"/>
      <c r="DO8" s="660"/>
      <c r="DP8" s="661"/>
      <c r="DQ8" s="668">
        <v>1757263</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7040</v>
      </c>
      <c r="S9" s="660"/>
      <c r="T9" s="660"/>
      <c r="U9" s="660"/>
      <c r="V9" s="660"/>
      <c r="W9" s="660"/>
      <c r="X9" s="660"/>
      <c r="Y9" s="661"/>
      <c r="Z9" s="662">
        <v>0.1</v>
      </c>
      <c r="AA9" s="662"/>
      <c r="AB9" s="662"/>
      <c r="AC9" s="662"/>
      <c r="AD9" s="663">
        <v>7040</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469268</v>
      </c>
      <c r="BH9" s="660"/>
      <c r="BI9" s="660"/>
      <c r="BJ9" s="660"/>
      <c r="BK9" s="660"/>
      <c r="BL9" s="660"/>
      <c r="BM9" s="660"/>
      <c r="BN9" s="661"/>
      <c r="BO9" s="662">
        <v>32.9</v>
      </c>
      <c r="BP9" s="662"/>
      <c r="BQ9" s="662"/>
      <c r="BR9" s="662"/>
      <c r="BS9" s="668" t="s">
        <v>176</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1092666</v>
      </c>
      <c r="CS9" s="660"/>
      <c r="CT9" s="660"/>
      <c r="CU9" s="660"/>
      <c r="CV9" s="660"/>
      <c r="CW9" s="660"/>
      <c r="CX9" s="660"/>
      <c r="CY9" s="661"/>
      <c r="CZ9" s="662">
        <v>10.5</v>
      </c>
      <c r="DA9" s="662"/>
      <c r="DB9" s="662"/>
      <c r="DC9" s="662"/>
      <c r="DD9" s="668">
        <v>251472</v>
      </c>
      <c r="DE9" s="660"/>
      <c r="DF9" s="660"/>
      <c r="DG9" s="660"/>
      <c r="DH9" s="660"/>
      <c r="DI9" s="660"/>
      <c r="DJ9" s="660"/>
      <c r="DK9" s="660"/>
      <c r="DL9" s="660"/>
      <c r="DM9" s="660"/>
      <c r="DN9" s="660"/>
      <c r="DO9" s="660"/>
      <c r="DP9" s="661"/>
      <c r="DQ9" s="668">
        <v>804565</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176</v>
      </c>
      <c r="S10" s="660"/>
      <c r="T10" s="660"/>
      <c r="U10" s="660"/>
      <c r="V10" s="660"/>
      <c r="W10" s="660"/>
      <c r="X10" s="660"/>
      <c r="Y10" s="661"/>
      <c r="Z10" s="662" t="s">
        <v>176</v>
      </c>
      <c r="AA10" s="662"/>
      <c r="AB10" s="662"/>
      <c r="AC10" s="662"/>
      <c r="AD10" s="663" t="s">
        <v>176</v>
      </c>
      <c r="AE10" s="663"/>
      <c r="AF10" s="663"/>
      <c r="AG10" s="663"/>
      <c r="AH10" s="663"/>
      <c r="AI10" s="663"/>
      <c r="AJ10" s="663"/>
      <c r="AK10" s="663"/>
      <c r="AL10" s="664" t="s">
        <v>121</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34095</v>
      </c>
      <c r="BH10" s="660"/>
      <c r="BI10" s="660"/>
      <c r="BJ10" s="660"/>
      <c r="BK10" s="660"/>
      <c r="BL10" s="660"/>
      <c r="BM10" s="660"/>
      <c r="BN10" s="661"/>
      <c r="BO10" s="662">
        <v>2.4</v>
      </c>
      <c r="BP10" s="662"/>
      <c r="BQ10" s="662"/>
      <c r="BR10" s="662"/>
      <c r="BS10" s="668" t="s">
        <v>176</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17000</v>
      </c>
      <c r="CS10" s="660"/>
      <c r="CT10" s="660"/>
      <c r="CU10" s="660"/>
      <c r="CV10" s="660"/>
      <c r="CW10" s="660"/>
      <c r="CX10" s="660"/>
      <c r="CY10" s="661"/>
      <c r="CZ10" s="662">
        <v>0.2</v>
      </c>
      <c r="DA10" s="662"/>
      <c r="DB10" s="662"/>
      <c r="DC10" s="662"/>
      <c r="DD10" s="668" t="s">
        <v>121</v>
      </c>
      <c r="DE10" s="660"/>
      <c r="DF10" s="660"/>
      <c r="DG10" s="660"/>
      <c r="DH10" s="660"/>
      <c r="DI10" s="660"/>
      <c r="DJ10" s="660"/>
      <c r="DK10" s="660"/>
      <c r="DL10" s="660"/>
      <c r="DM10" s="660"/>
      <c r="DN10" s="660"/>
      <c r="DO10" s="660"/>
      <c r="DP10" s="661"/>
      <c r="DQ10" s="668" t="s">
        <v>176</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176</v>
      </c>
      <c r="AA11" s="662"/>
      <c r="AB11" s="662"/>
      <c r="AC11" s="662"/>
      <c r="AD11" s="663" t="s">
        <v>121</v>
      </c>
      <c r="AE11" s="663"/>
      <c r="AF11" s="663"/>
      <c r="AG11" s="663"/>
      <c r="AH11" s="663"/>
      <c r="AI11" s="663"/>
      <c r="AJ11" s="663"/>
      <c r="AK11" s="663"/>
      <c r="AL11" s="664" t="s">
        <v>121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122668</v>
      </c>
      <c r="BH11" s="660"/>
      <c r="BI11" s="660"/>
      <c r="BJ11" s="660"/>
      <c r="BK11" s="660"/>
      <c r="BL11" s="660"/>
      <c r="BM11" s="660"/>
      <c r="BN11" s="661"/>
      <c r="BO11" s="662">
        <v>8.6</v>
      </c>
      <c r="BP11" s="662"/>
      <c r="BQ11" s="662"/>
      <c r="BR11" s="662"/>
      <c r="BS11" s="668">
        <v>24792</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776412</v>
      </c>
      <c r="CS11" s="660"/>
      <c r="CT11" s="660"/>
      <c r="CU11" s="660"/>
      <c r="CV11" s="660"/>
      <c r="CW11" s="660"/>
      <c r="CX11" s="660"/>
      <c r="CY11" s="661"/>
      <c r="CZ11" s="662">
        <v>7.4</v>
      </c>
      <c r="DA11" s="662"/>
      <c r="DB11" s="662"/>
      <c r="DC11" s="662"/>
      <c r="DD11" s="668">
        <v>154080</v>
      </c>
      <c r="DE11" s="660"/>
      <c r="DF11" s="660"/>
      <c r="DG11" s="660"/>
      <c r="DH11" s="660"/>
      <c r="DI11" s="660"/>
      <c r="DJ11" s="660"/>
      <c r="DK11" s="660"/>
      <c r="DL11" s="660"/>
      <c r="DM11" s="660"/>
      <c r="DN11" s="660"/>
      <c r="DO11" s="660"/>
      <c r="DP11" s="661"/>
      <c r="DQ11" s="668">
        <v>421067</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244343</v>
      </c>
      <c r="S12" s="660"/>
      <c r="T12" s="660"/>
      <c r="U12" s="660"/>
      <c r="V12" s="660"/>
      <c r="W12" s="660"/>
      <c r="X12" s="660"/>
      <c r="Y12" s="661"/>
      <c r="Z12" s="662">
        <v>2.2000000000000002</v>
      </c>
      <c r="AA12" s="662"/>
      <c r="AB12" s="662"/>
      <c r="AC12" s="662"/>
      <c r="AD12" s="663">
        <v>244343</v>
      </c>
      <c r="AE12" s="663"/>
      <c r="AF12" s="663"/>
      <c r="AG12" s="663"/>
      <c r="AH12" s="663"/>
      <c r="AI12" s="663"/>
      <c r="AJ12" s="663"/>
      <c r="AK12" s="663"/>
      <c r="AL12" s="664">
        <v>3.5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670072</v>
      </c>
      <c r="BH12" s="660"/>
      <c r="BI12" s="660"/>
      <c r="BJ12" s="660"/>
      <c r="BK12" s="660"/>
      <c r="BL12" s="660"/>
      <c r="BM12" s="660"/>
      <c r="BN12" s="661"/>
      <c r="BO12" s="662">
        <v>47</v>
      </c>
      <c r="BP12" s="662"/>
      <c r="BQ12" s="662"/>
      <c r="BR12" s="662"/>
      <c r="BS12" s="668" t="s">
        <v>121</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94800</v>
      </c>
      <c r="CS12" s="660"/>
      <c r="CT12" s="660"/>
      <c r="CU12" s="660"/>
      <c r="CV12" s="660"/>
      <c r="CW12" s="660"/>
      <c r="CX12" s="660"/>
      <c r="CY12" s="661"/>
      <c r="CZ12" s="662">
        <v>0.9</v>
      </c>
      <c r="DA12" s="662"/>
      <c r="DB12" s="662"/>
      <c r="DC12" s="662"/>
      <c r="DD12" s="668">
        <v>6993</v>
      </c>
      <c r="DE12" s="660"/>
      <c r="DF12" s="660"/>
      <c r="DG12" s="660"/>
      <c r="DH12" s="660"/>
      <c r="DI12" s="660"/>
      <c r="DJ12" s="660"/>
      <c r="DK12" s="660"/>
      <c r="DL12" s="660"/>
      <c r="DM12" s="660"/>
      <c r="DN12" s="660"/>
      <c r="DO12" s="660"/>
      <c r="DP12" s="661"/>
      <c r="DQ12" s="668">
        <v>79415</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6017</v>
      </c>
      <c r="S13" s="660"/>
      <c r="T13" s="660"/>
      <c r="U13" s="660"/>
      <c r="V13" s="660"/>
      <c r="W13" s="660"/>
      <c r="X13" s="660"/>
      <c r="Y13" s="661"/>
      <c r="Z13" s="662">
        <v>0.1</v>
      </c>
      <c r="AA13" s="662"/>
      <c r="AB13" s="662"/>
      <c r="AC13" s="662"/>
      <c r="AD13" s="663">
        <v>6017</v>
      </c>
      <c r="AE13" s="663"/>
      <c r="AF13" s="663"/>
      <c r="AG13" s="663"/>
      <c r="AH13" s="663"/>
      <c r="AI13" s="663"/>
      <c r="AJ13" s="663"/>
      <c r="AK13" s="663"/>
      <c r="AL13" s="664">
        <v>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666611</v>
      </c>
      <c r="BH13" s="660"/>
      <c r="BI13" s="660"/>
      <c r="BJ13" s="660"/>
      <c r="BK13" s="660"/>
      <c r="BL13" s="660"/>
      <c r="BM13" s="660"/>
      <c r="BN13" s="661"/>
      <c r="BO13" s="662">
        <v>46.8</v>
      </c>
      <c r="BP13" s="662"/>
      <c r="BQ13" s="662"/>
      <c r="BR13" s="662"/>
      <c r="BS13" s="668" t="s">
        <v>121</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995223</v>
      </c>
      <c r="CS13" s="660"/>
      <c r="CT13" s="660"/>
      <c r="CU13" s="660"/>
      <c r="CV13" s="660"/>
      <c r="CW13" s="660"/>
      <c r="CX13" s="660"/>
      <c r="CY13" s="661"/>
      <c r="CZ13" s="662">
        <v>9.5</v>
      </c>
      <c r="DA13" s="662"/>
      <c r="DB13" s="662"/>
      <c r="DC13" s="662"/>
      <c r="DD13" s="668">
        <v>470948</v>
      </c>
      <c r="DE13" s="660"/>
      <c r="DF13" s="660"/>
      <c r="DG13" s="660"/>
      <c r="DH13" s="660"/>
      <c r="DI13" s="660"/>
      <c r="DJ13" s="660"/>
      <c r="DK13" s="660"/>
      <c r="DL13" s="660"/>
      <c r="DM13" s="660"/>
      <c r="DN13" s="660"/>
      <c r="DO13" s="660"/>
      <c r="DP13" s="661"/>
      <c r="DQ13" s="668">
        <v>660786</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176</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63418</v>
      </c>
      <c r="BH14" s="660"/>
      <c r="BI14" s="660"/>
      <c r="BJ14" s="660"/>
      <c r="BK14" s="660"/>
      <c r="BL14" s="660"/>
      <c r="BM14" s="660"/>
      <c r="BN14" s="661"/>
      <c r="BO14" s="662">
        <v>4.4000000000000004</v>
      </c>
      <c r="BP14" s="662"/>
      <c r="BQ14" s="662"/>
      <c r="BR14" s="662"/>
      <c r="BS14" s="668" t="s">
        <v>121</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334542</v>
      </c>
      <c r="CS14" s="660"/>
      <c r="CT14" s="660"/>
      <c r="CU14" s="660"/>
      <c r="CV14" s="660"/>
      <c r="CW14" s="660"/>
      <c r="CX14" s="660"/>
      <c r="CY14" s="661"/>
      <c r="CZ14" s="662">
        <v>3.2</v>
      </c>
      <c r="DA14" s="662"/>
      <c r="DB14" s="662"/>
      <c r="DC14" s="662"/>
      <c r="DD14" s="668">
        <v>51888</v>
      </c>
      <c r="DE14" s="660"/>
      <c r="DF14" s="660"/>
      <c r="DG14" s="660"/>
      <c r="DH14" s="660"/>
      <c r="DI14" s="660"/>
      <c r="DJ14" s="660"/>
      <c r="DK14" s="660"/>
      <c r="DL14" s="660"/>
      <c r="DM14" s="660"/>
      <c r="DN14" s="660"/>
      <c r="DO14" s="660"/>
      <c r="DP14" s="661"/>
      <c r="DQ14" s="668">
        <v>282883</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50300</v>
      </c>
      <c r="S15" s="660"/>
      <c r="T15" s="660"/>
      <c r="U15" s="660"/>
      <c r="V15" s="660"/>
      <c r="W15" s="660"/>
      <c r="X15" s="660"/>
      <c r="Y15" s="661"/>
      <c r="Z15" s="662">
        <v>0.5</v>
      </c>
      <c r="AA15" s="662"/>
      <c r="AB15" s="662"/>
      <c r="AC15" s="662"/>
      <c r="AD15" s="663">
        <v>50300</v>
      </c>
      <c r="AE15" s="663"/>
      <c r="AF15" s="663"/>
      <c r="AG15" s="663"/>
      <c r="AH15" s="663"/>
      <c r="AI15" s="663"/>
      <c r="AJ15" s="663"/>
      <c r="AK15" s="663"/>
      <c r="AL15" s="664">
        <v>0.7</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42737</v>
      </c>
      <c r="BH15" s="660"/>
      <c r="BI15" s="660"/>
      <c r="BJ15" s="660"/>
      <c r="BK15" s="660"/>
      <c r="BL15" s="660"/>
      <c r="BM15" s="660"/>
      <c r="BN15" s="661"/>
      <c r="BO15" s="662">
        <v>3</v>
      </c>
      <c r="BP15" s="662"/>
      <c r="BQ15" s="662"/>
      <c r="BR15" s="662"/>
      <c r="BS15" s="668" t="s">
        <v>121</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967711</v>
      </c>
      <c r="CS15" s="660"/>
      <c r="CT15" s="660"/>
      <c r="CU15" s="660"/>
      <c r="CV15" s="660"/>
      <c r="CW15" s="660"/>
      <c r="CX15" s="660"/>
      <c r="CY15" s="661"/>
      <c r="CZ15" s="662">
        <v>9.3000000000000007</v>
      </c>
      <c r="DA15" s="662"/>
      <c r="DB15" s="662"/>
      <c r="DC15" s="662"/>
      <c r="DD15" s="668">
        <v>101552</v>
      </c>
      <c r="DE15" s="660"/>
      <c r="DF15" s="660"/>
      <c r="DG15" s="660"/>
      <c r="DH15" s="660"/>
      <c r="DI15" s="660"/>
      <c r="DJ15" s="660"/>
      <c r="DK15" s="660"/>
      <c r="DL15" s="660"/>
      <c r="DM15" s="660"/>
      <c r="DN15" s="660"/>
      <c r="DO15" s="660"/>
      <c r="DP15" s="661"/>
      <c r="DQ15" s="668">
        <v>814668</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176</v>
      </c>
      <c r="AA16" s="662"/>
      <c r="AB16" s="662"/>
      <c r="AC16" s="662"/>
      <c r="AD16" s="663" t="s">
        <v>121</v>
      </c>
      <c r="AE16" s="663"/>
      <c r="AF16" s="663"/>
      <c r="AG16" s="663"/>
      <c r="AH16" s="663"/>
      <c r="AI16" s="663"/>
      <c r="AJ16" s="663"/>
      <c r="AK16" s="663"/>
      <c r="AL16" s="664" t="s">
        <v>176</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176</v>
      </c>
      <c r="BH16" s="660"/>
      <c r="BI16" s="660"/>
      <c r="BJ16" s="660"/>
      <c r="BK16" s="660"/>
      <c r="BL16" s="660"/>
      <c r="BM16" s="660"/>
      <c r="BN16" s="661"/>
      <c r="BO16" s="662" t="s">
        <v>121</v>
      </c>
      <c r="BP16" s="662"/>
      <c r="BQ16" s="662"/>
      <c r="BR16" s="662"/>
      <c r="BS16" s="668" t="s">
        <v>176</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234499</v>
      </c>
      <c r="CS16" s="660"/>
      <c r="CT16" s="660"/>
      <c r="CU16" s="660"/>
      <c r="CV16" s="660"/>
      <c r="CW16" s="660"/>
      <c r="CX16" s="660"/>
      <c r="CY16" s="661"/>
      <c r="CZ16" s="662">
        <v>2.2000000000000002</v>
      </c>
      <c r="DA16" s="662"/>
      <c r="DB16" s="662"/>
      <c r="DC16" s="662"/>
      <c r="DD16" s="668" t="s">
        <v>176</v>
      </c>
      <c r="DE16" s="660"/>
      <c r="DF16" s="660"/>
      <c r="DG16" s="660"/>
      <c r="DH16" s="660"/>
      <c r="DI16" s="660"/>
      <c r="DJ16" s="660"/>
      <c r="DK16" s="660"/>
      <c r="DL16" s="660"/>
      <c r="DM16" s="660"/>
      <c r="DN16" s="660"/>
      <c r="DO16" s="660"/>
      <c r="DP16" s="661"/>
      <c r="DQ16" s="668">
        <v>99382</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6090</v>
      </c>
      <c r="S17" s="660"/>
      <c r="T17" s="660"/>
      <c r="U17" s="660"/>
      <c r="V17" s="660"/>
      <c r="W17" s="660"/>
      <c r="X17" s="660"/>
      <c r="Y17" s="661"/>
      <c r="Z17" s="662">
        <v>0.1</v>
      </c>
      <c r="AA17" s="662"/>
      <c r="AB17" s="662"/>
      <c r="AC17" s="662"/>
      <c r="AD17" s="663">
        <v>6090</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1533692</v>
      </c>
      <c r="CS17" s="660"/>
      <c r="CT17" s="660"/>
      <c r="CU17" s="660"/>
      <c r="CV17" s="660"/>
      <c r="CW17" s="660"/>
      <c r="CX17" s="660"/>
      <c r="CY17" s="661"/>
      <c r="CZ17" s="662">
        <v>14.7</v>
      </c>
      <c r="DA17" s="662"/>
      <c r="DB17" s="662"/>
      <c r="DC17" s="662"/>
      <c r="DD17" s="668" t="s">
        <v>121</v>
      </c>
      <c r="DE17" s="660"/>
      <c r="DF17" s="660"/>
      <c r="DG17" s="660"/>
      <c r="DH17" s="660"/>
      <c r="DI17" s="660"/>
      <c r="DJ17" s="660"/>
      <c r="DK17" s="660"/>
      <c r="DL17" s="660"/>
      <c r="DM17" s="660"/>
      <c r="DN17" s="660"/>
      <c r="DO17" s="660"/>
      <c r="DP17" s="661"/>
      <c r="DQ17" s="668">
        <v>1495829</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5369175</v>
      </c>
      <c r="S18" s="660"/>
      <c r="T18" s="660"/>
      <c r="U18" s="660"/>
      <c r="V18" s="660"/>
      <c r="W18" s="660"/>
      <c r="X18" s="660"/>
      <c r="Y18" s="661"/>
      <c r="Z18" s="662">
        <v>48.2</v>
      </c>
      <c r="AA18" s="662"/>
      <c r="AB18" s="662"/>
      <c r="AC18" s="662"/>
      <c r="AD18" s="663">
        <v>4962247</v>
      </c>
      <c r="AE18" s="663"/>
      <c r="AF18" s="663"/>
      <c r="AG18" s="663"/>
      <c r="AH18" s="663"/>
      <c r="AI18" s="663"/>
      <c r="AJ18" s="663"/>
      <c r="AK18" s="663"/>
      <c r="AL18" s="664">
        <v>71.7</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176</v>
      </c>
      <c r="BH18" s="660"/>
      <c r="BI18" s="660"/>
      <c r="BJ18" s="660"/>
      <c r="BK18" s="660"/>
      <c r="BL18" s="660"/>
      <c r="BM18" s="660"/>
      <c r="BN18" s="661"/>
      <c r="BO18" s="662" t="s">
        <v>121</v>
      </c>
      <c r="BP18" s="662"/>
      <c r="BQ18" s="662"/>
      <c r="BR18" s="662"/>
      <c r="BS18" s="668" t="s">
        <v>176</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176</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4962247</v>
      </c>
      <c r="S19" s="660"/>
      <c r="T19" s="660"/>
      <c r="U19" s="660"/>
      <c r="V19" s="660"/>
      <c r="W19" s="660"/>
      <c r="X19" s="660"/>
      <c r="Y19" s="661"/>
      <c r="Z19" s="662">
        <v>44.5</v>
      </c>
      <c r="AA19" s="662"/>
      <c r="AB19" s="662"/>
      <c r="AC19" s="662"/>
      <c r="AD19" s="663">
        <v>4962247</v>
      </c>
      <c r="AE19" s="663"/>
      <c r="AF19" s="663"/>
      <c r="AG19" s="663"/>
      <c r="AH19" s="663"/>
      <c r="AI19" s="663"/>
      <c r="AJ19" s="663"/>
      <c r="AK19" s="663"/>
      <c r="AL19" s="664">
        <v>71.7</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176</v>
      </c>
      <c r="BP19" s="662"/>
      <c r="BQ19" s="662"/>
      <c r="BR19" s="662"/>
      <c r="BS19" s="668" t="s">
        <v>121</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176</v>
      </c>
      <c r="CS19" s="660"/>
      <c r="CT19" s="660"/>
      <c r="CU19" s="660"/>
      <c r="CV19" s="660"/>
      <c r="CW19" s="660"/>
      <c r="CX19" s="660"/>
      <c r="CY19" s="661"/>
      <c r="CZ19" s="662" t="s">
        <v>121</v>
      </c>
      <c r="DA19" s="662"/>
      <c r="DB19" s="662"/>
      <c r="DC19" s="662"/>
      <c r="DD19" s="668" t="s">
        <v>176</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406928</v>
      </c>
      <c r="S20" s="660"/>
      <c r="T20" s="660"/>
      <c r="U20" s="660"/>
      <c r="V20" s="660"/>
      <c r="W20" s="660"/>
      <c r="X20" s="660"/>
      <c r="Y20" s="661"/>
      <c r="Z20" s="662">
        <v>3.7</v>
      </c>
      <c r="AA20" s="662"/>
      <c r="AB20" s="662"/>
      <c r="AC20" s="662"/>
      <c r="AD20" s="663" t="s">
        <v>176</v>
      </c>
      <c r="AE20" s="663"/>
      <c r="AF20" s="663"/>
      <c r="AG20" s="663"/>
      <c r="AH20" s="663"/>
      <c r="AI20" s="663"/>
      <c r="AJ20" s="663"/>
      <c r="AK20" s="663"/>
      <c r="AL20" s="664" t="s">
        <v>176</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176</v>
      </c>
      <c r="BH20" s="660"/>
      <c r="BI20" s="660"/>
      <c r="BJ20" s="660"/>
      <c r="BK20" s="660"/>
      <c r="BL20" s="660"/>
      <c r="BM20" s="660"/>
      <c r="BN20" s="661"/>
      <c r="BO20" s="662" t="s">
        <v>176</v>
      </c>
      <c r="BP20" s="662"/>
      <c r="BQ20" s="662"/>
      <c r="BR20" s="662"/>
      <c r="BS20" s="668" t="s">
        <v>121</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10435070</v>
      </c>
      <c r="CS20" s="660"/>
      <c r="CT20" s="660"/>
      <c r="CU20" s="660"/>
      <c r="CV20" s="660"/>
      <c r="CW20" s="660"/>
      <c r="CX20" s="660"/>
      <c r="CY20" s="661"/>
      <c r="CZ20" s="662">
        <v>100</v>
      </c>
      <c r="DA20" s="662"/>
      <c r="DB20" s="662"/>
      <c r="DC20" s="662"/>
      <c r="DD20" s="668">
        <v>1124479</v>
      </c>
      <c r="DE20" s="660"/>
      <c r="DF20" s="660"/>
      <c r="DG20" s="660"/>
      <c r="DH20" s="660"/>
      <c r="DI20" s="660"/>
      <c r="DJ20" s="660"/>
      <c r="DK20" s="660"/>
      <c r="DL20" s="660"/>
      <c r="DM20" s="660"/>
      <c r="DN20" s="660"/>
      <c r="DO20" s="660"/>
      <c r="DP20" s="661"/>
      <c r="DQ20" s="668">
        <v>7739897</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t="s">
        <v>176</v>
      </c>
      <c r="S21" s="660"/>
      <c r="T21" s="660"/>
      <c r="U21" s="660"/>
      <c r="V21" s="660"/>
      <c r="W21" s="660"/>
      <c r="X21" s="660"/>
      <c r="Y21" s="661"/>
      <c r="Z21" s="662" t="s">
        <v>121</v>
      </c>
      <c r="AA21" s="662"/>
      <c r="AB21" s="662"/>
      <c r="AC21" s="662"/>
      <c r="AD21" s="663" t="s">
        <v>176</v>
      </c>
      <c r="AE21" s="663"/>
      <c r="AF21" s="663"/>
      <c r="AG21" s="663"/>
      <c r="AH21" s="663"/>
      <c r="AI21" s="663"/>
      <c r="AJ21" s="663"/>
      <c r="AK21" s="663"/>
      <c r="AL21" s="664" t="s">
        <v>121</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176</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7313459</v>
      </c>
      <c r="S22" s="660"/>
      <c r="T22" s="660"/>
      <c r="U22" s="660"/>
      <c r="V22" s="660"/>
      <c r="W22" s="660"/>
      <c r="X22" s="660"/>
      <c r="Y22" s="661"/>
      <c r="Z22" s="662">
        <v>65.599999999999994</v>
      </c>
      <c r="AA22" s="662"/>
      <c r="AB22" s="662"/>
      <c r="AC22" s="662"/>
      <c r="AD22" s="663">
        <v>6906531</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176</v>
      </c>
      <c r="BH22" s="660"/>
      <c r="BI22" s="660"/>
      <c r="BJ22" s="660"/>
      <c r="BK22" s="660"/>
      <c r="BL22" s="660"/>
      <c r="BM22" s="660"/>
      <c r="BN22" s="661"/>
      <c r="BO22" s="662" t="s">
        <v>176</v>
      </c>
      <c r="BP22" s="662"/>
      <c r="BQ22" s="662"/>
      <c r="BR22" s="662"/>
      <c r="BS22" s="668" t="s">
        <v>121</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2311</v>
      </c>
      <c r="S23" s="660"/>
      <c r="T23" s="660"/>
      <c r="U23" s="660"/>
      <c r="V23" s="660"/>
      <c r="W23" s="660"/>
      <c r="X23" s="660"/>
      <c r="Y23" s="661"/>
      <c r="Z23" s="662">
        <v>0</v>
      </c>
      <c r="AA23" s="662"/>
      <c r="AB23" s="662"/>
      <c r="AC23" s="662"/>
      <c r="AD23" s="663">
        <v>2311</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91" t="s">
        <v>278</v>
      </c>
      <c r="DM23" s="692"/>
      <c r="DN23" s="692"/>
      <c r="DO23" s="692"/>
      <c r="DP23" s="692"/>
      <c r="DQ23" s="692"/>
      <c r="DR23" s="692"/>
      <c r="DS23" s="692"/>
      <c r="DT23" s="692"/>
      <c r="DU23" s="692"/>
      <c r="DV23" s="693"/>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94307</v>
      </c>
      <c r="S24" s="660"/>
      <c r="T24" s="660"/>
      <c r="U24" s="660"/>
      <c r="V24" s="660"/>
      <c r="W24" s="660"/>
      <c r="X24" s="660"/>
      <c r="Y24" s="661"/>
      <c r="Z24" s="662">
        <v>0.8</v>
      </c>
      <c r="AA24" s="662"/>
      <c r="AB24" s="662"/>
      <c r="AC24" s="662"/>
      <c r="AD24" s="663" t="s">
        <v>121</v>
      </c>
      <c r="AE24" s="663"/>
      <c r="AF24" s="663"/>
      <c r="AG24" s="663"/>
      <c r="AH24" s="663"/>
      <c r="AI24" s="663"/>
      <c r="AJ24" s="663"/>
      <c r="AK24" s="663"/>
      <c r="AL24" s="664" t="s">
        <v>176</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176</v>
      </c>
      <c r="BP24" s="662"/>
      <c r="BQ24" s="662"/>
      <c r="BR24" s="662"/>
      <c r="BS24" s="668" t="s">
        <v>176</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4226064</v>
      </c>
      <c r="CS24" s="649"/>
      <c r="CT24" s="649"/>
      <c r="CU24" s="649"/>
      <c r="CV24" s="649"/>
      <c r="CW24" s="649"/>
      <c r="CX24" s="649"/>
      <c r="CY24" s="650"/>
      <c r="CZ24" s="653">
        <v>40.5</v>
      </c>
      <c r="DA24" s="654"/>
      <c r="DB24" s="654"/>
      <c r="DC24" s="673"/>
      <c r="DD24" s="694">
        <v>3319091</v>
      </c>
      <c r="DE24" s="649"/>
      <c r="DF24" s="649"/>
      <c r="DG24" s="649"/>
      <c r="DH24" s="649"/>
      <c r="DI24" s="649"/>
      <c r="DJ24" s="649"/>
      <c r="DK24" s="650"/>
      <c r="DL24" s="694">
        <v>3297097</v>
      </c>
      <c r="DM24" s="649"/>
      <c r="DN24" s="649"/>
      <c r="DO24" s="649"/>
      <c r="DP24" s="649"/>
      <c r="DQ24" s="649"/>
      <c r="DR24" s="649"/>
      <c r="DS24" s="649"/>
      <c r="DT24" s="649"/>
      <c r="DU24" s="649"/>
      <c r="DV24" s="650"/>
      <c r="DW24" s="653">
        <v>45.7</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229452</v>
      </c>
      <c r="S25" s="660"/>
      <c r="T25" s="660"/>
      <c r="U25" s="660"/>
      <c r="V25" s="660"/>
      <c r="W25" s="660"/>
      <c r="X25" s="660"/>
      <c r="Y25" s="661"/>
      <c r="Z25" s="662">
        <v>2.1</v>
      </c>
      <c r="AA25" s="662"/>
      <c r="AB25" s="662"/>
      <c r="AC25" s="662"/>
      <c r="AD25" s="663">
        <v>2015</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176</v>
      </c>
      <c r="BH25" s="660"/>
      <c r="BI25" s="660"/>
      <c r="BJ25" s="660"/>
      <c r="BK25" s="660"/>
      <c r="BL25" s="660"/>
      <c r="BM25" s="660"/>
      <c r="BN25" s="661"/>
      <c r="BO25" s="662" t="s">
        <v>121</v>
      </c>
      <c r="BP25" s="662"/>
      <c r="BQ25" s="662"/>
      <c r="BR25" s="662"/>
      <c r="BS25" s="668" t="s">
        <v>176</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1628351</v>
      </c>
      <c r="CS25" s="683"/>
      <c r="CT25" s="683"/>
      <c r="CU25" s="683"/>
      <c r="CV25" s="683"/>
      <c r="CW25" s="683"/>
      <c r="CX25" s="683"/>
      <c r="CY25" s="684"/>
      <c r="CZ25" s="664">
        <v>15.6</v>
      </c>
      <c r="DA25" s="695"/>
      <c r="DB25" s="695"/>
      <c r="DC25" s="697"/>
      <c r="DD25" s="668">
        <v>1515975</v>
      </c>
      <c r="DE25" s="683"/>
      <c r="DF25" s="683"/>
      <c r="DG25" s="683"/>
      <c r="DH25" s="683"/>
      <c r="DI25" s="683"/>
      <c r="DJ25" s="683"/>
      <c r="DK25" s="684"/>
      <c r="DL25" s="668">
        <v>1494001</v>
      </c>
      <c r="DM25" s="683"/>
      <c r="DN25" s="683"/>
      <c r="DO25" s="683"/>
      <c r="DP25" s="683"/>
      <c r="DQ25" s="683"/>
      <c r="DR25" s="683"/>
      <c r="DS25" s="683"/>
      <c r="DT25" s="683"/>
      <c r="DU25" s="683"/>
      <c r="DV25" s="684"/>
      <c r="DW25" s="664">
        <v>20.7</v>
      </c>
      <c r="DX25" s="695"/>
      <c r="DY25" s="695"/>
      <c r="DZ25" s="695"/>
      <c r="EA25" s="695"/>
      <c r="EB25" s="695"/>
      <c r="EC25" s="696"/>
    </row>
    <row r="26" spans="2:133" ht="11.25" customHeight="1" x14ac:dyDescent="0.15">
      <c r="B26" s="656" t="s">
        <v>286</v>
      </c>
      <c r="C26" s="657"/>
      <c r="D26" s="657"/>
      <c r="E26" s="657"/>
      <c r="F26" s="657"/>
      <c r="G26" s="657"/>
      <c r="H26" s="657"/>
      <c r="I26" s="657"/>
      <c r="J26" s="657"/>
      <c r="K26" s="657"/>
      <c r="L26" s="657"/>
      <c r="M26" s="657"/>
      <c r="N26" s="657"/>
      <c r="O26" s="657"/>
      <c r="P26" s="657"/>
      <c r="Q26" s="658"/>
      <c r="R26" s="659">
        <v>11467</v>
      </c>
      <c r="S26" s="660"/>
      <c r="T26" s="660"/>
      <c r="U26" s="660"/>
      <c r="V26" s="660"/>
      <c r="W26" s="660"/>
      <c r="X26" s="660"/>
      <c r="Y26" s="661"/>
      <c r="Z26" s="662">
        <v>0.1</v>
      </c>
      <c r="AA26" s="662"/>
      <c r="AB26" s="662"/>
      <c r="AC26" s="662"/>
      <c r="AD26" s="663" t="s">
        <v>121</v>
      </c>
      <c r="AE26" s="663"/>
      <c r="AF26" s="663"/>
      <c r="AG26" s="663"/>
      <c r="AH26" s="663"/>
      <c r="AI26" s="663"/>
      <c r="AJ26" s="663"/>
      <c r="AK26" s="663"/>
      <c r="AL26" s="664" t="s">
        <v>176</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176</v>
      </c>
      <c r="BP26" s="662"/>
      <c r="BQ26" s="662"/>
      <c r="BR26" s="662"/>
      <c r="BS26" s="668" t="s">
        <v>121</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1131831</v>
      </c>
      <c r="CS26" s="660"/>
      <c r="CT26" s="660"/>
      <c r="CU26" s="660"/>
      <c r="CV26" s="660"/>
      <c r="CW26" s="660"/>
      <c r="CX26" s="660"/>
      <c r="CY26" s="661"/>
      <c r="CZ26" s="664">
        <v>10.8</v>
      </c>
      <c r="DA26" s="695"/>
      <c r="DB26" s="695"/>
      <c r="DC26" s="697"/>
      <c r="DD26" s="668">
        <v>1027646</v>
      </c>
      <c r="DE26" s="660"/>
      <c r="DF26" s="660"/>
      <c r="DG26" s="660"/>
      <c r="DH26" s="660"/>
      <c r="DI26" s="660"/>
      <c r="DJ26" s="660"/>
      <c r="DK26" s="661"/>
      <c r="DL26" s="668" t="s">
        <v>121</v>
      </c>
      <c r="DM26" s="660"/>
      <c r="DN26" s="660"/>
      <c r="DO26" s="660"/>
      <c r="DP26" s="660"/>
      <c r="DQ26" s="660"/>
      <c r="DR26" s="660"/>
      <c r="DS26" s="660"/>
      <c r="DT26" s="660"/>
      <c r="DU26" s="660"/>
      <c r="DV26" s="661"/>
      <c r="DW26" s="664" t="s">
        <v>176</v>
      </c>
      <c r="DX26" s="695"/>
      <c r="DY26" s="695"/>
      <c r="DZ26" s="695"/>
      <c r="EA26" s="695"/>
      <c r="EB26" s="695"/>
      <c r="EC26" s="696"/>
    </row>
    <row r="27" spans="2:133" ht="11.25" customHeight="1" x14ac:dyDescent="0.15">
      <c r="B27" s="656" t="s">
        <v>289</v>
      </c>
      <c r="C27" s="657"/>
      <c r="D27" s="657"/>
      <c r="E27" s="657"/>
      <c r="F27" s="657"/>
      <c r="G27" s="657"/>
      <c r="H27" s="657"/>
      <c r="I27" s="657"/>
      <c r="J27" s="657"/>
      <c r="K27" s="657"/>
      <c r="L27" s="657"/>
      <c r="M27" s="657"/>
      <c r="N27" s="657"/>
      <c r="O27" s="657"/>
      <c r="P27" s="657"/>
      <c r="Q27" s="658"/>
      <c r="R27" s="659">
        <v>795441</v>
      </c>
      <c r="S27" s="660"/>
      <c r="T27" s="660"/>
      <c r="U27" s="660"/>
      <c r="V27" s="660"/>
      <c r="W27" s="660"/>
      <c r="X27" s="660"/>
      <c r="Y27" s="661"/>
      <c r="Z27" s="662">
        <v>7.1</v>
      </c>
      <c r="AA27" s="662"/>
      <c r="AB27" s="662"/>
      <c r="AC27" s="662"/>
      <c r="AD27" s="663" t="s">
        <v>176</v>
      </c>
      <c r="AE27" s="663"/>
      <c r="AF27" s="663"/>
      <c r="AG27" s="663"/>
      <c r="AH27" s="663"/>
      <c r="AI27" s="663"/>
      <c r="AJ27" s="663"/>
      <c r="AK27" s="663"/>
      <c r="AL27" s="664" t="s">
        <v>121</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1425715</v>
      </c>
      <c r="BH27" s="660"/>
      <c r="BI27" s="660"/>
      <c r="BJ27" s="660"/>
      <c r="BK27" s="660"/>
      <c r="BL27" s="660"/>
      <c r="BM27" s="660"/>
      <c r="BN27" s="661"/>
      <c r="BO27" s="662">
        <v>100</v>
      </c>
      <c r="BP27" s="662"/>
      <c r="BQ27" s="662"/>
      <c r="BR27" s="662"/>
      <c r="BS27" s="668">
        <v>24792</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1064021</v>
      </c>
      <c r="CS27" s="683"/>
      <c r="CT27" s="683"/>
      <c r="CU27" s="683"/>
      <c r="CV27" s="683"/>
      <c r="CW27" s="683"/>
      <c r="CX27" s="683"/>
      <c r="CY27" s="684"/>
      <c r="CZ27" s="664">
        <v>10.199999999999999</v>
      </c>
      <c r="DA27" s="695"/>
      <c r="DB27" s="695"/>
      <c r="DC27" s="697"/>
      <c r="DD27" s="668">
        <v>307287</v>
      </c>
      <c r="DE27" s="683"/>
      <c r="DF27" s="683"/>
      <c r="DG27" s="683"/>
      <c r="DH27" s="683"/>
      <c r="DI27" s="683"/>
      <c r="DJ27" s="683"/>
      <c r="DK27" s="684"/>
      <c r="DL27" s="668">
        <v>307267</v>
      </c>
      <c r="DM27" s="683"/>
      <c r="DN27" s="683"/>
      <c r="DO27" s="683"/>
      <c r="DP27" s="683"/>
      <c r="DQ27" s="683"/>
      <c r="DR27" s="683"/>
      <c r="DS27" s="683"/>
      <c r="DT27" s="683"/>
      <c r="DU27" s="683"/>
      <c r="DV27" s="684"/>
      <c r="DW27" s="664">
        <v>4.3</v>
      </c>
      <c r="DX27" s="695"/>
      <c r="DY27" s="695"/>
      <c r="DZ27" s="695"/>
      <c r="EA27" s="695"/>
      <c r="EB27" s="695"/>
      <c r="EC27" s="696"/>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176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1533692</v>
      </c>
      <c r="CS28" s="660"/>
      <c r="CT28" s="660"/>
      <c r="CU28" s="660"/>
      <c r="CV28" s="660"/>
      <c r="CW28" s="660"/>
      <c r="CX28" s="660"/>
      <c r="CY28" s="661"/>
      <c r="CZ28" s="664">
        <v>14.7</v>
      </c>
      <c r="DA28" s="695"/>
      <c r="DB28" s="695"/>
      <c r="DC28" s="697"/>
      <c r="DD28" s="668">
        <v>1495829</v>
      </c>
      <c r="DE28" s="660"/>
      <c r="DF28" s="660"/>
      <c r="DG28" s="660"/>
      <c r="DH28" s="660"/>
      <c r="DI28" s="660"/>
      <c r="DJ28" s="660"/>
      <c r="DK28" s="661"/>
      <c r="DL28" s="668">
        <v>1495829</v>
      </c>
      <c r="DM28" s="660"/>
      <c r="DN28" s="660"/>
      <c r="DO28" s="660"/>
      <c r="DP28" s="660"/>
      <c r="DQ28" s="660"/>
      <c r="DR28" s="660"/>
      <c r="DS28" s="660"/>
      <c r="DT28" s="660"/>
      <c r="DU28" s="660"/>
      <c r="DV28" s="661"/>
      <c r="DW28" s="664">
        <v>20.7</v>
      </c>
      <c r="DX28" s="695"/>
      <c r="DY28" s="695"/>
      <c r="DZ28" s="695"/>
      <c r="EA28" s="695"/>
      <c r="EB28" s="695"/>
      <c r="EC28" s="696"/>
    </row>
    <row r="29" spans="2:133" ht="11.25" customHeight="1" x14ac:dyDescent="0.15">
      <c r="B29" s="656" t="s">
        <v>294</v>
      </c>
      <c r="C29" s="657"/>
      <c r="D29" s="657"/>
      <c r="E29" s="657"/>
      <c r="F29" s="657"/>
      <c r="G29" s="657"/>
      <c r="H29" s="657"/>
      <c r="I29" s="657"/>
      <c r="J29" s="657"/>
      <c r="K29" s="657"/>
      <c r="L29" s="657"/>
      <c r="M29" s="657"/>
      <c r="N29" s="657"/>
      <c r="O29" s="657"/>
      <c r="P29" s="657"/>
      <c r="Q29" s="658"/>
      <c r="R29" s="659">
        <v>718227</v>
      </c>
      <c r="S29" s="660"/>
      <c r="T29" s="660"/>
      <c r="U29" s="660"/>
      <c r="V29" s="660"/>
      <c r="W29" s="660"/>
      <c r="X29" s="660"/>
      <c r="Y29" s="661"/>
      <c r="Z29" s="662">
        <v>6.4</v>
      </c>
      <c r="AA29" s="662"/>
      <c r="AB29" s="662"/>
      <c r="AC29" s="662"/>
      <c r="AD29" s="663" t="s">
        <v>121</v>
      </c>
      <c r="AE29" s="663"/>
      <c r="AF29" s="663"/>
      <c r="AG29" s="663"/>
      <c r="AH29" s="663"/>
      <c r="AI29" s="663"/>
      <c r="AJ29" s="663"/>
      <c r="AK29" s="663"/>
      <c r="AL29" s="664" t="s">
        <v>121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63</v>
      </c>
      <c r="CG29" s="675"/>
      <c r="CH29" s="675"/>
      <c r="CI29" s="675"/>
      <c r="CJ29" s="675"/>
      <c r="CK29" s="675"/>
      <c r="CL29" s="675"/>
      <c r="CM29" s="675"/>
      <c r="CN29" s="675"/>
      <c r="CO29" s="675"/>
      <c r="CP29" s="675"/>
      <c r="CQ29" s="676"/>
      <c r="CR29" s="659">
        <v>1533569</v>
      </c>
      <c r="CS29" s="683"/>
      <c r="CT29" s="683"/>
      <c r="CU29" s="683"/>
      <c r="CV29" s="683"/>
      <c r="CW29" s="683"/>
      <c r="CX29" s="683"/>
      <c r="CY29" s="684"/>
      <c r="CZ29" s="664">
        <v>14.7</v>
      </c>
      <c r="DA29" s="695"/>
      <c r="DB29" s="695"/>
      <c r="DC29" s="697"/>
      <c r="DD29" s="668">
        <v>1495706</v>
      </c>
      <c r="DE29" s="683"/>
      <c r="DF29" s="683"/>
      <c r="DG29" s="683"/>
      <c r="DH29" s="683"/>
      <c r="DI29" s="683"/>
      <c r="DJ29" s="683"/>
      <c r="DK29" s="684"/>
      <c r="DL29" s="668">
        <v>1495706</v>
      </c>
      <c r="DM29" s="683"/>
      <c r="DN29" s="683"/>
      <c r="DO29" s="683"/>
      <c r="DP29" s="683"/>
      <c r="DQ29" s="683"/>
      <c r="DR29" s="683"/>
      <c r="DS29" s="683"/>
      <c r="DT29" s="683"/>
      <c r="DU29" s="683"/>
      <c r="DV29" s="684"/>
      <c r="DW29" s="664">
        <v>20.7</v>
      </c>
      <c r="DX29" s="695"/>
      <c r="DY29" s="695"/>
      <c r="DZ29" s="695"/>
      <c r="EA29" s="695"/>
      <c r="EB29" s="695"/>
      <c r="EC29" s="696"/>
    </row>
    <row r="30" spans="2:133" ht="11.25" customHeight="1" x14ac:dyDescent="0.15">
      <c r="B30" s="656" t="s">
        <v>298</v>
      </c>
      <c r="C30" s="657"/>
      <c r="D30" s="657"/>
      <c r="E30" s="657"/>
      <c r="F30" s="657"/>
      <c r="G30" s="657"/>
      <c r="H30" s="657"/>
      <c r="I30" s="657"/>
      <c r="J30" s="657"/>
      <c r="K30" s="657"/>
      <c r="L30" s="657"/>
      <c r="M30" s="657"/>
      <c r="N30" s="657"/>
      <c r="O30" s="657"/>
      <c r="P30" s="657"/>
      <c r="Q30" s="658"/>
      <c r="R30" s="659">
        <v>27159</v>
      </c>
      <c r="S30" s="660"/>
      <c r="T30" s="660"/>
      <c r="U30" s="660"/>
      <c r="V30" s="660"/>
      <c r="W30" s="660"/>
      <c r="X30" s="660"/>
      <c r="Y30" s="661"/>
      <c r="Z30" s="662">
        <v>0.2</v>
      </c>
      <c r="AA30" s="662"/>
      <c r="AB30" s="662"/>
      <c r="AC30" s="662"/>
      <c r="AD30" s="663">
        <v>13131</v>
      </c>
      <c r="AE30" s="663"/>
      <c r="AF30" s="663"/>
      <c r="AG30" s="663"/>
      <c r="AH30" s="663"/>
      <c r="AI30" s="663"/>
      <c r="AJ30" s="663"/>
      <c r="AK30" s="663"/>
      <c r="AL30" s="664">
        <v>0.2</v>
      </c>
      <c r="AM30" s="665"/>
      <c r="AN30" s="665"/>
      <c r="AO30" s="666"/>
      <c r="AP30" s="707" t="s">
        <v>299</v>
      </c>
      <c r="AQ30" s="708"/>
      <c r="AR30" s="708"/>
      <c r="AS30" s="708"/>
      <c r="AT30" s="713" t="s">
        <v>300</v>
      </c>
      <c r="AU30" s="210"/>
      <c r="AV30" s="210"/>
      <c r="AW30" s="210"/>
      <c r="AX30" s="645" t="s">
        <v>179</v>
      </c>
      <c r="AY30" s="646"/>
      <c r="AZ30" s="646"/>
      <c r="BA30" s="646"/>
      <c r="BB30" s="646"/>
      <c r="BC30" s="646"/>
      <c r="BD30" s="646"/>
      <c r="BE30" s="646"/>
      <c r="BF30" s="647"/>
      <c r="BG30" s="719">
        <v>98.8</v>
      </c>
      <c r="BH30" s="720"/>
      <c r="BI30" s="720"/>
      <c r="BJ30" s="720"/>
      <c r="BK30" s="720"/>
      <c r="BL30" s="720"/>
      <c r="BM30" s="654">
        <v>95.2</v>
      </c>
      <c r="BN30" s="720"/>
      <c r="BO30" s="720"/>
      <c r="BP30" s="720"/>
      <c r="BQ30" s="721"/>
      <c r="BR30" s="719">
        <v>98.7</v>
      </c>
      <c r="BS30" s="720"/>
      <c r="BT30" s="720"/>
      <c r="BU30" s="720"/>
      <c r="BV30" s="720"/>
      <c r="BW30" s="720"/>
      <c r="BX30" s="654">
        <v>93.6</v>
      </c>
      <c r="BY30" s="720"/>
      <c r="BZ30" s="720"/>
      <c r="CA30" s="720"/>
      <c r="CB30" s="721"/>
      <c r="CD30" s="724"/>
      <c r="CE30" s="725"/>
      <c r="CF30" s="674" t="s">
        <v>301</v>
      </c>
      <c r="CG30" s="675"/>
      <c r="CH30" s="675"/>
      <c r="CI30" s="675"/>
      <c r="CJ30" s="675"/>
      <c r="CK30" s="675"/>
      <c r="CL30" s="675"/>
      <c r="CM30" s="675"/>
      <c r="CN30" s="675"/>
      <c r="CO30" s="675"/>
      <c r="CP30" s="675"/>
      <c r="CQ30" s="676"/>
      <c r="CR30" s="659">
        <v>1434885</v>
      </c>
      <c r="CS30" s="660"/>
      <c r="CT30" s="660"/>
      <c r="CU30" s="660"/>
      <c r="CV30" s="660"/>
      <c r="CW30" s="660"/>
      <c r="CX30" s="660"/>
      <c r="CY30" s="661"/>
      <c r="CZ30" s="664">
        <v>13.8</v>
      </c>
      <c r="DA30" s="695"/>
      <c r="DB30" s="695"/>
      <c r="DC30" s="697"/>
      <c r="DD30" s="668">
        <v>1400226</v>
      </c>
      <c r="DE30" s="660"/>
      <c r="DF30" s="660"/>
      <c r="DG30" s="660"/>
      <c r="DH30" s="660"/>
      <c r="DI30" s="660"/>
      <c r="DJ30" s="660"/>
      <c r="DK30" s="661"/>
      <c r="DL30" s="668">
        <v>1400226</v>
      </c>
      <c r="DM30" s="660"/>
      <c r="DN30" s="660"/>
      <c r="DO30" s="660"/>
      <c r="DP30" s="660"/>
      <c r="DQ30" s="660"/>
      <c r="DR30" s="660"/>
      <c r="DS30" s="660"/>
      <c r="DT30" s="660"/>
      <c r="DU30" s="660"/>
      <c r="DV30" s="661"/>
      <c r="DW30" s="664">
        <v>19.399999999999999</v>
      </c>
      <c r="DX30" s="695"/>
      <c r="DY30" s="695"/>
      <c r="DZ30" s="695"/>
      <c r="EA30" s="695"/>
      <c r="EB30" s="695"/>
      <c r="EC30" s="696"/>
    </row>
    <row r="31" spans="2:133" ht="11.25" customHeight="1" x14ac:dyDescent="0.15">
      <c r="B31" s="656" t="s">
        <v>302</v>
      </c>
      <c r="C31" s="657"/>
      <c r="D31" s="657"/>
      <c r="E31" s="657"/>
      <c r="F31" s="657"/>
      <c r="G31" s="657"/>
      <c r="H31" s="657"/>
      <c r="I31" s="657"/>
      <c r="J31" s="657"/>
      <c r="K31" s="657"/>
      <c r="L31" s="657"/>
      <c r="M31" s="657"/>
      <c r="N31" s="657"/>
      <c r="O31" s="657"/>
      <c r="P31" s="657"/>
      <c r="Q31" s="658"/>
      <c r="R31" s="659">
        <v>10292</v>
      </c>
      <c r="S31" s="660"/>
      <c r="T31" s="660"/>
      <c r="U31" s="660"/>
      <c r="V31" s="660"/>
      <c r="W31" s="660"/>
      <c r="X31" s="660"/>
      <c r="Y31" s="661"/>
      <c r="Z31" s="662">
        <v>0.1</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98.9</v>
      </c>
      <c r="BH31" s="683"/>
      <c r="BI31" s="683"/>
      <c r="BJ31" s="683"/>
      <c r="BK31" s="683"/>
      <c r="BL31" s="683"/>
      <c r="BM31" s="665">
        <v>96.8</v>
      </c>
      <c r="BN31" s="717"/>
      <c r="BO31" s="717"/>
      <c r="BP31" s="717"/>
      <c r="BQ31" s="718"/>
      <c r="BR31" s="716">
        <v>99</v>
      </c>
      <c r="BS31" s="683"/>
      <c r="BT31" s="683"/>
      <c r="BU31" s="683"/>
      <c r="BV31" s="683"/>
      <c r="BW31" s="683"/>
      <c r="BX31" s="665">
        <v>96.2</v>
      </c>
      <c r="BY31" s="717"/>
      <c r="BZ31" s="717"/>
      <c r="CA31" s="717"/>
      <c r="CB31" s="718"/>
      <c r="CD31" s="724"/>
      <c r="CE31" s="725"/>
      <c r="CF31" s="674" t="s">
        <v>305</v>
      </c>
      <c r="CG31" s="675"/>
      <c r="CH31" s="675"/>
      <c r="CI31" s="675"/>
      <c r="CJ31" s="675"/>
      <c r="CK31" s="675"/>
      <c r="CL31" s="675"/>
      <c r="CM31" s="675"/>
      <c r="CN31" s="675"/>
      <c r="CO31" s="675"/>
      <c r="CP31" s="675"/>
      <c r="CQ31" s="676"/>
      <c r="CR31" s="659">
        <v>98684</v>
      </c>
      <c r="CS31" s="683"/>
      <c r="CT31" s="683"/>
      <c r="CU31" s="683"/>
      <c r="CV31" s="683"/>
      <c r="CW31" s="683"/>
      <c r="CX31" s="683"/>
      <c r="CY31" s="684"/>
      <c r="CZ31" s="664">
        <v>0.9</v>
      </c>
      <c r="DA31" s="695"/>
      <c r="DB31" s="695"/>
      <c r="DC31" s="697"/>
      <c r="DD31" s="668">
        <v>95480</v>
      </c>
      <c r="DE31" s="683"/>
      <c r="DF31" s="683"/>
      <c r="DG31" s="683"/>
      <c r="DH31" s="683"/>
      <c r="DI31" s="683"/>
      <c r="DJ31" s="683"/>
      <c r="DK31" s="684"/>
      <c r="DL31" s="668">
        <v>95480</v>
      </c>
      <c r="DM31" s="683"/>
      <c r="DN31" s="683"/>
      <c r="DO31" s="683"/>
      <c r="DP31" s="683"/>
      <c r="DQ31" s="683"/>
      <c r="DR31" s="683"/>
      <c r="DS31" s="683"/>
      <c r="DT31" s="683"/>
      <c r="DU31" s="683"/>
      <c r="DV31" s="684"/>
      <c r="DW31" s="664">
        <v>1.3</v>
      </c>
      <c r="DX31" s="695"/>
      <c r="DY31" s="695"/>
      <c r="DZ31" s="695"/>
      <c r="EA31" s="695"/>
      <c r="EB31" s="695"/>
      <c r="EC31" s="696"/>
    </row>
    <row r="32" spans="2:133" ht="11.25" customHeight="1" x14ac:dyDescent="0.15">
      <c r="B32" s="656" t="s">
        <v>306</v>
      </c>
      <c r="C32" s="657"/>
      <c r="D32" s="657"/>
      <c r="E32" s="657"/>
      <c r="F32" s="657"/>
      <c r="G32" s="657"/>
      <c r="H32" s="657"/>
      <c r="I32" s="657"/>
      <c r="J32" s="657"/>
      <c r="K32" s="657"/>
      <c r="L32" s="657"/>
      <c r="M32" s="657"/>
      <c r="N32" s="657"/>
      <c r="O32" s="657"/>
      <c r="P32" s="657"/>
      <c r="Q32" s="658"/>
      <c r="R32" s="659">
        <v>73700</v>
      </c>
      <c r="S32" s="660"/>
      <c r="T32" s="660"/>
      <c r="U32" s="660"/>
      <c r="V32" s="660"/>
      <c r="W32" s="660"/>
      <c r="X32" s="660"/>
      <c r="Y32" s="661"/>
      <c r="Z32" s="662">
        <v>0.7</v>
      </c>
      <c r="AA32" s="662"/>
      <c r="AB32" s="662"/>
      <c r="AC32" s="662"/>
      <c r="AD32" s="663" t="s">
        <v>176</v>
      </c>
      <c r="AE32" s="663"/>
      <c r="AF32" s="663"/>
      <c r="AG32" s="663"/>
      <c r="AH32" s="663"/>
      <c r="AI32" s="663"/>
      <c r="AJ32" s="663"/>
      <c r="AK32" s="663"/>
      <c r="AL32" s="664" t="s">
        <v>176</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98.8</v>
      </c>
      <c r="BH32" s="729"/>
      <c r="BI32" s="729"/>
      <c r="BJ32" s="729"/>
      <c r="BK32" s="729"/>
      <c r="BL32" s="729"/>
      <c r="BM32" s="730">
        <v>93.7</v>
      </c>
      <c r="BN32" s="729"/>
      <c r="BO32" s="729"/>
      <c r="BP32" s="729"/>
      <c r="BQ32" s="731"/>
      <c r="BR32" s="728">
        <v>98.4</v>
      </c>
      <c r="BS32" s="729"/>
      <c r="BT32" s="729"/>
      <c r="BU32" s="729"/>
      <c r="BV32" s="729"/>
      <c r="BW32" s="729"/>
      <c r="BX32" s="730">
        <v>90.9</v>
      </c>
      <c r="BY32" s="729"/>
      <c r="BZ32" s="729"/>
      <c r="CA32" s="729"/>
      <c r="CB32" s="731"/>
      <c r="CD32" s="726"/>
      <c r="CE32" s="727"/>
      <c r="CF32" s="674" t="s">
        <v>308</v>
      </c>
      <c r="CG32" s="675"/>
      <c r="CH32" s="675"/>
      <c r="CI32" s="675"/>
      <c r="CJ32" s="675"/>
      <c r="CK32" s="675"/>
      <c r="CL32" s="675"/>
      <c r="CM32" s="675"/>
      <c r="CN32" s="675"/>
      <c r="CO32" s="675"/>
      <c r="CP32" s="675"/>
      <c r="CQ32" s="676"/>
      <c r="CR32" s="659">
        <v>123</v>
      </c>
      <c r="CS32" s="660"/>
      <c r="CT32" s="660"/>
      <c r="CU32" s="660"/>
      <c r="CV32" s="660"/>
      <c r="CW32" s="660"/>
      <c r="CX32" s="660"/>
      <c r="CY32" s="661"/>
      <c r="CZ32" s="664">
        <v>0</v>
      </c>
      <c r="DA32" s="695"/>
      <c r="DB32" s="695"/>
      <c r="DC32" s="697"/>
      <c r="DD32" s="668">
        <v>123</v>
      </c>
      <c r="DE32" s="660"/>
      <c r="DF32" s="660"/>
      <c r="DG32" s="660"/>
      <c r="DH32" s="660"/>
      <c r="DI32" s="660"/>
      <c r="DJ32" s="660"/>
      <c r="DK32" s="661"/>
      <c r="DL32" s="668">
        <v>123</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309</v>
      </c>
      <c r="C33" s="657"/>
      <c r="D33" s="657"/>
      <c r="E33" s="657"/>
      <c r="F33" s="657"/>
      <c r="G33" s="657"/>
      <c r="H33" s="657"/>
      <c r="I33" s="657"/>
      <c r="J33" s="657"/>
      <c r="K33" s="657"/>
      <c r="L33" s="657"/>
      <c r="M33" s="657"/>
      <c r="N33" s="657"/>
      <c r="O33" s="657"/>
      <c r="P33" s="657"/>
      <c r="Q33" s="658"/>
      <c r="R33" s="659">
        <v>776390</v>
      </c>
      <c r="S33" s="660"/>
      <c r="T33" s="660"/>
      <c r="U33" s="660"/>
      <c r="V33" s="660"/>
      <c r="W33" s="660"/>
      <c r="X33" s="660"/>
      <c r="Y33" s="661"/>
      <c r="Z33" s="662">
        <v>7</v>
      </c>
      <c r="AA33" s="662"/>
      <c r="AB33" s="662"/>
      <c r="AC33" s="662"/>
      <c r="AD33" s="663" t="s">
        <v>121</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4850028</v>
      </c>
      <c r="CS33" s="683"/>
      <c r="CT33" s="683"/>
      <c r="CU33" s="683"/>
      <c r="CV33" s="683"/>
      <c r="CW33" s="683"/>
      <c r="CX33" s="683"/>
      <c r="CY33" s="684"/>
      <c r="CZ33" s="664">
        <v>46.5</v>
      </c>
      <c r="DA33" s="695"/>
      <c r="DB33" s="695"/>
      <c r="DC33" s="697"/>
      <c r="DD33" s="668">
        <v>3994458</v>
      </c>
      <c r="DE33" s="683"/>
      <c r="DF33" s="683"/>
      <c r="DG33" s="683"/>
      <c r="DH33" s="683"/>
      <c r="DI33" s="683"/>
      <c r="DJ33" s="683"/>
      <c r="DK33" s="684"/>
      <c r="DL33" s="668">
        <v>2745837</v>
      </c>
      <c r="DM33" s="683"/>
      <c r="DN33" s="683"/>
      <c r="DO33" s="683"/>
      <c r="DP33" s="683"/>
      <c r="DQ33" s="683"/>
      <c r="DR33" s="683"/>
      <c r="DS33" s="683"/>
      <c r="DT33" s="683"/>
      <c r="DU33" s="683"/>
      <c r="DV33" s="684"/>
      <c r="DW33" s="664">
        <v>38.1</v>
      </c>
      <c r="DX33" s="695"/>
      <c r="DY33" s="695"/>
      <c r="DZ33" s="695"/>
      <c r="EA33" s="695"/>
      <c r="EB33" s="695"/>
      <c r="EC33" s="696"/>
    </row>
    <row r="34" spans="2:133" ht="11.25" customHeight="1" x14ac:dyDescent="0.15">
      <c r="B34" s="656" t="s">
        <v>311</v>
      </c>
      <c r="C34" s="657"/>
      <c r="D34" s="657"/>
      <c r="E34" s="657"/>
      <c r="F34" s="657"/>
      <c r="G34" s="657"/>
      <c r="H34" s="657"/>
      <c r="I34" s="657"/>
      <c r="J34" s="657"/>
      <c r="K34" s="657"/>
      <c r="L34" s="657"/>
      <c r="M34" s="657"/>
      <c r="N34" s="657"/>
      <c r="O34" s="657"/>
      <c r="P34" s="657"/>
      <c r="Q34" s="658"/>
      <c r="R34" s="659">
        <v>97230</v>
      </c>
      <c r="S34" s="660"/>
      <c r="T34" s="660"/>
      <c r="U34" s="660"/>
      <c r="V34" s="660"/>
      <c r="W34" s="660"/>
      <c r="X34" s="660"/>
      <c r="Y34" s="661"/>
      <c r="Z34" s="662">
        <v>0.9</v>
      </c>
      <c r="AA34" s="662"/>
      <c r="AB34" s="662"/>
      <c r="AC34" s="662"/>
      <c r="AD34" s="663">
        <v>463</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1805452</v>
      </c>
      <c r="CS34" s="660"/>
      <c r="CT34" s="660"/>
      <c r="CU34" s="660"/>
      <c r="CV34" s="660"/>
      <c r="CW34" s="660"/>
      <c r="CX34" s="660"/>
      <c r="CY34" s="661"/>
      <c r="CZ34" s="664">
        <v>17.3</v>
      </c>
      <c r="DA34" s="695"/>
      <c r="DB34" s="695"/>
      <c r="DC34" s="697"/>
      <c r="DD34" s="668">
        <v>1380740</v>
      </c>
      <c r="DE34" s="660"/>
      <c r="DF34" s="660"/>
      <c r="DG34" s="660"/>
      <c r="DH34" s="660"/>
      <c r="DI34" s="660"/>
      <c r="DJ34" s="660"/>
      <c r="DK34" s="661"/>
      <c r="DL34" s="668">
        <v>1114280</v>
      </c>
      <c r="DM34" s="660"/>
      <c r="DN34" s="660"/>
      <c r="DO34" s="660"/>
      <c r="DP34" s="660"/>
      <c r="DQ34" s="660"/>
      <c r="DR34" s="660"/>
      <c r="DS34" s="660"/>
      <c r="DT34" s="660"/>
      <c r="DU34" s="660"/>
      <c r="DV34" s="661"/>
      <c r="DW34" s="664">
        <v>15.5</v>
      </c>
      <c r="DX34" s="695"/>
      <c r="DY34" s="695"/>
      <c r="DZ34" s="695"/>
      <c r="EA34" s="695"/>
      <c r="EB34" s="695"/>
      <c r="EC34" s="696"/>
    </row>
    <row r="35" spans="2:133" ht="11.25" customHeight="1" x14ac:dyDescent="0.15">
      <c r="B35" s="656" t="s">
        <v>315</v>
      </c>
      <c r="C35" s="657"/>
      <c r="D35" s="657"/>
      <c r="E35" s="657"/>
      <c r="F35" s="657"/>
      <c r="G35" s="657"/>
      <c r="H35" s="657"/>
      <c r="I35" s="657"/>
      <c r="J35" s="657"/>
      <c r="K35" s="657"/>
      <c r="L35" s="657"/>
      <c r="M35" s="657"/>
      <c r="N35" s="657"/>
      <c r="O35" s="657"/>
      <c r="P35" s="657"/>
      <c r="Q35" s="658"/>
      <c r="R35" s="659">
        <v>992865</v>
      </c>
      <c r="S35" s="660"/>
      <c r="T35" s="660"/>
      <c r="U35" s="660"/>
      <c r="V35" s="660"/>
      <c r="W35" s="660"/>
      <c r="X35" s="660"/>
      <c r="Y35" s="661"/>
      <c r="Z35" s="662">
        <v>8.9</v>
      </c>
      <c r="AA35" s="662"/>
      <c r="AB35" s="662"/>
      <c r="AC35" s="662"/>
      <c r="AD35" s="663" t="s">
        <v>176</v>
      </c>
      <c r="AE35" s="663"/>
      <c r="AF35" s="663"/>
      <c r="AG35" s="663"/>
      <c r="AH35" s="663"/>
      <c r="AI35" s="663"/>
      <c r="AJ35" s="663"/>
      <c r="AK35" s="663"/>
      <c r="AL35" s="664" t="s">
        <v>176</v>
      </c>
      <c r="AM35" s="665"/>
      <c r="AN35" s="665"/>
      <c r="AO35" s="666"/>
      <c r="AP35" s="214"/>
      <c r="AQ35" s="732" t="s">
        <v>316</v>
      </c>
      <c r="AR35" s="733"/>
      <c r="AS35" s="733"/>
      <c r="AT35" s="733"/>
      <c r="AU35" s="733"/>
      <c r="AV35" s="733"/>
      <c r="AW35" s="733"/>
      <c r="AX35" s="733"/>
      <c r="AY35" s="734"/>
      <c r="AZ35" s="648">
        <v>1559428</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71928</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39799</v>
      </c>
      <c r="CS35" s="683"/>
      <c r="CT35" s="683"/>
      <c r="CU35" s="683"/>
      <c r="CV35" s="683"/>
      <c r="CW35" s="683"/>
      <c r="CX35" s="683"/>
      <c r="CY35" s="684"/>
      <c r="CZ35" s="664">
        <v>0.4</v>
      </c>
      <c r="DA35" s="695"/>
      <c r="DB35" s="695"/>
      <c r="DC35" s="697"/>
      <c r="DD35" s="668">
        <v>38696</v>
      </c>
      <c r="DE35" s="683"/>
      <c r="DF35" s="683"/>
      <c r="DG35" s="683"/>
      <c r="DH35" s="683"/>
      <c r="DI35" s="683"/>
      <c r="DJ35" s="683"/>
      <c r="DK35" s="684"/>
      <c r="DL35" s="668">
        <v>38696</v>
      </c>
      <c r="DM35" s="683"/>
      <c r="DN35" s="683"/>
      <c r="DO35" s="683"/>
      <c r="DP35" s="683"/>
      <c r="DQ35" s="683"/>
      <c r="DR35" s="683"/>
      <c r="DS35" s="683"/>
      <c r="DT35" s="683"/>
      <c r="DU35" s="683"/>
      <c r="DV35" s="684"/>
      <c r="DW35" s="664">
        <v>0.5</v>
      </c>
      <c r="DX35" s="695"/>
      <c r="DY35" s="695"/>
      <c r="DZ35" s="695"/>
      <c r="EA35" s="695"/>
      <c r="EB35" s="695"/>
      <c r="EC35" s="696"/>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176</v>
      </c>
      <c r="S36" s="660"/>
      <c r="T36" s="660"/>
      <c r="U36" s="660"/>
      <c r="V36" s="660"/>
      <c r="W36" s="660"/>
      <c r="X36" s="660"/>
      <c r="Y36" s="661"/>
      <c r="Z36" s="662" t="s">
        <v>121</v>
      </c>
      <c r="AA36" s="662"/>
      <c r="AB36" s="662"/>
      <c r="AC36" s="662"/>
      <c r="AD36" s="663" t="s">
        <v>176</v>
      </c>
      <c r="AE36" s="663"/>
      <c r="AF36" s="663"/>
      <c r="AG36" s="663"/>
      <c r="AH36" s="663"/>
      <c r="AI36" s="663"/>
      <c r="AJ36" s="663"/>
      <c r="AK36" s="663"/>
      <c r="AL36" s="664" t="s">
        <v>176</v>
      </c>
      <c r="AM36" s="665"/>
      <c r="AN36" s="665"/>
      <c r="AO36" s="666"/>
      <c r="AQ36" s="736" t="s">
        <v>320</v>
      </c>
      <c r="AR36" s="737"/>
      <c r="AS36" s="737"/>
      <c r="AT36" s="737"/>
      <c r="AU36" s="737"/>
      <c r="AV36" s="737"/>
      <c r="AW36" s="737"/>
      <c r="AX36" s="737"/>
      <c r="AY36" s="738"/>
      <c r="AZ36" s="659">
        <v>474272</v>
      </c>
      <c r="BA36" s="660"/>
      <c r="BB36" s="660"/>
      <c r="BC36" s="660"/>
      <c r="BD36" s="683"/>
      <c r="BE36" s="683"/>
      <c r="BF36" s="718"/>
      <c r="BG36" s="674" t="s">
        <v>321</v>
      </c>
      <c r="BH36" s="675"/>
      <c r="BI36" s="675"/>
      <c r="BJ36" s="675"/>
      <c r="BK36" s="675"/>
      <c r="BL36" s="675"/>
      <c r="BM36" s="675"/>
      <c r="BN36" s="675"/>
      <c r="BO36" s="675"/>
      <c r="BP36" s="675"/>
      <c r="BQ36" s="675"/>
      <c r="BR36" s="675"/>
      <c r="BS36" s="675"/>
      <c r="BT36" s="675"/>
      <c r="BU36" s="676"/>
      <c r="BV36" s="659">
        <v>33750</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1046747</v>
      </c>
      <c r="CS36" s="660"/>
      <c r="CT36" s="660"/>
      <c r="CU36" s="660"/>
      <c r="CV36" s="660"/>
      <c r="CW36" s="660"/>
      <c r="CX36" s="660"/>
      <c r="CY36" s="661"/>
      <c r="CZ36" s="664">
        <v>10</v>
      </c>
      <c r="DA36" s="695"/>
      <c r="DB36" s="695"/>
      <c r="DC36" s="697"/>
      <c r="DD36" s="668">
        <v>773205</v>
      </c>
      <c r="DE36" s="660"/>
      <c r="DF36" s="660"/>
      <c r="DG36" s="660"/>
      <c r="DH36" s="660"/>
      <c r="DI36" s="660"/>
      <c r="DJ36" s="660"/>
      <c r="DK36" s="661"/>
      <c r="DL36" s="668">
        <v>539832</v>
      </c>
      <c r="DM36" s="660"/>
      <c r="DN36" s="660"/>
      <c r="DO36" s="660"/>
      <c r="DP36" s="660"/>
      <c r="DQ36" s="660"/>
      <c r="DR36" s="660"/>
      <c r="DS36" s="660"/>
      <c r="DT36" s="660"/>
      <c r="DU36" s="660"/>
      <c r="DV36" s="661"/>
      <c r="DW36" s="664">
        <v>7.5</v>
      </c>
      <c r="DX36" s="695"/>
      <c r="DY36" s="695"/>
      <c r="DZ36" s="695"/>
      <c r="EA36" s="695"/>
      <c r="EB36" s="695"/>
      <c r="EC36" s="696"/>
    </row>
    <row r="37" spans="2:133" ht="11.25" customHeight="1" x14ac:dyDescent="0.15">
      <c r="B37" s="656" t="s">
        <v>323</v>
      </c>
      <c r="C37" s="657"/>
      <c r="D37" s="657"/>
      <c r="E37" s="657"/>
      <c r="F37" s="657"/>
      <c r="G37" s="657"/>
      <c r="H37" s="657"/>
      <c r="I37" s="657"/>
      <c r="J37" s="657"/>
      <c r="K37" s="657"/>
      <c r="L37" s="657"/>
      <c r="M37" s="657"/>
      <c r="N37" s="657"/>
      <c r="O37" s="657"/>
      <c r="P37" s="657"/>
      <c r="Q37" s="658"/>
      <c r="R37" s="659">
        <v>286565</v>
      </c>
      <c r="S37" s="660"/>
      <c r="T37" s="660"/>
      <c r="U37" s="660"/>
      <c r="V37" s="660"/>
      <c r="W37" s="660"/>
      <c r="X37" s="660"/>
      <c r="Y37" s="661"/>
      <c r="Z37" s="662">
        <v>2.6</v>
      </c>
      <c r="AA37" s="662"/>
      <c r="AB37" s="662"/>
      <c r="AC37" s="662"/>
      <c r="AD37" s="663" t="s">
        <v>121</v>
      </c>
      <c r="AE37" s="663"/>
      <c r="AF37" s="663"/>
      <c r="AG37" s="663"/>
      <c r="AH37" s="663"/>
      <c r="AI37" s="663"/>
      <c r="AJ37" s="663"/>
      <c r="AK37" s="663"/>
      <c r="AL37" s="664" t="s">
        <v>121</v>
      </c>
      <c r="AM37" s="665"/>
      <c r="AN37" s="665"/>
      <c r="AO37" s="666"/>
      <c r="AQ37" s="736" t="s">
        <v>324</v>
      </c>
      <c r="AR37" s="737"/>
      <c r="AS37" s="737"/>
      <c r="AT37" s="737"/>
      <c r="AU37" s="737"/>
      <c r="AV37" s="737"/>
      <c r="AW37" s="737"/>
      <c r="AX37" s="737"/>
      <c r="AY37" s="738"/>
      <c r="AZ37" s="659">
        <v>204636</v>
      </c>
      <c r="BA37" s="660"/>
      <c r="BB37" s="660"/>
      <c r="BC37" s="660"/>
      <c r="BD37" s="683"/>
      <c r="BE37" s="683"/>
      <c r="BF37" s="718"/>
      <c r="BG37" s="674" t="s">
        <v>325</v>
      </c>
      <c r="BH37" s="675"/>
      <c r="BI37" s="675"/>
      <c r="BJ37" s="675"/>
      <c r="BK37" s="675"/>
      <c r="BL37" s="675"/>
      <c r="BM37" s="675"/>
      <c r="BN37" s="675"/>
      <c r="BO37" s="675"/>
      <c r="BP37" s="675"/>
      <c r="BQ37" s="675"/>
      <c r="BR37" s="675"/>
      <c r="BS37" s="675"/>
      <c r="BT37" s="675"/>
      <c r="BU37" s="676"/>
      <c r="BV37" s="659">
        <v>2132</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337399</v>
      </c>
      <c r="CS37" s="683"/>
      <c r="CT37" s="683"/>
      <c r="CU37" s="683"/>
      <c r="CV37" s="683"/>
      <c r="CW37" s="683"/>
      <c r="CX37" s="683"/>
      <c r="CY37" s="684"/>
      <c r="CZ37" s="664">
        <v>3.2</v>
      </c>
      <c r="DA37" s="695"/>
      <c r="DB37" s="695"/>
      <c r="DC37" s="697"/>
      <c r="DD37" s="668">
        <v>337399</v>
      </c>
      <c r="DE37" s="683"/>
      <c r="DF37" s="683"/>
      <c r="DG37" s="683"/>
      <c r="DH37" s="683"/>
      <c r="DI37" s="683"/>
      <c r="DJ37" s="683"/>
      <c r="DK37" s="684"/>
      <c r="DL37" s="668">
        <v>304195</v>
      </c>
      <c r="DM37" s="683"/>
      <c r="DN37" s="683"/>
      <c r="DO37" s="683"/>
      <c r="DP37" s="683"/>
      <c r="DQ37" s="683"/>
      <c r="DR37" s="683"/>
      <c r="DS37" s="683"/>
      <c r="DT37" s="683"/>
      <c r="DU37" s="683"/>
      <c r="DV37" s="684"/>
      <c r="DW37" s="664">
        <v>4.2</v>
      </c>
      <c r="DX37" s="695"/>
      <c r="DY37" s="695"/>
      <c r="DZ37" s="695"/>
      <c r="EA37" s="695"/>
      <c r="EB37" s="695"/>
      <c r="EC37" s="696"/>
    </row>
    <row r="38" spans="2:133" ht="11.25" customHeight="1" x14ac:dyDescent="0.15">
      <c r="B38" s="704" t="s">
        <v>327</v>
      </c>
      <c r="C38" s="705"/>
      <c r="D38" s="705"/>
      <c r="E38" s="705"/>
      <c r="F38" s="705"/>
      <c r="G38" s="705"/>
      <c r="H38" s="705"/>
      <c r="I38" s="705"/>
      <c r="J38" s="705"/>
      <c r="K38" s="705"/>
      <c r="L38" s="705"/>
      <c r="M38" s="705"/>
      <c r="N38" s="705"/>
      <c r="O38" s="705"/>
      <c r="P38" s="705"/>
      <c r="Q38" s="706"/>
      <c r="R38" s="739">
        <v>11142300</v>
      </c>
      <c r="S38" s="740"/>
      <c r="T38" s="740"/>
      <c r="U38" s="740"/>
      <c r="V38" s="740"/>
      <c r="W38" s="740"/>
      <c r="X38" s="740"/>
      <c r="Y38" s="741"/>
      <c r="Z38" s="742">
        <v>100</v>
      </c>
      <c r="AA38" s="742"/>
      <c r="AB38" s="742"/>
      <c r="AC38" s="742"/>
      <c r="AD38" s="743">
        <v>6924451</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15184</v>
      </c>
      <c r="BA38" s="660"/>
      <c r="BB38" s="660"/>
      <c r="BC38" s="660"/>
      <c r="BD38" s="683"/>
      <c r="BE38" s="683"/>
      <c r="BF38" s="718"/>
      <c r="BG38" s="674" t="s">
        <v>329</v>
      </c>
      <c r="BH38" s="675"/>
      <c r="BI38" s="675"/>
      <c r="BJ38" s="675"/>
      <c r="BK38" s="675"/>
      <c r="BL38" s="675"/>
      <c r="BM38" s="675"/>
      <c r="BN38" s="675"/>
      <c r="BO38" s="675"/>
      <c r="BP38" s="675"/>
      <c r="BQ38" s="675"/>
      <c r="BR38" s="675"/>
      <c r="BS38" s="675"/>
      <c r="BT38" s="675"/>
      <c r="BU38" s="676"/>
      <c r="BV38" s="659">
        <v>3310</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1532631</v>
      </c>
      <c r="CS38" s="660"/>
      <c r="CT38" s="660"/>
      <c r="CU38" s="660"/>
      <c r="CV38" s="660"/>
      <c r="CW38" s="660"/>
      <c r="CX38" s="660"/>
      <c r="CY38" s="661"/>
      <c r="CZ38" s="664">
        <v>14.7</v>
      </c>
      <c r="DA38" s="695"/>
      <c r="DB38" s="695"/>
      <c r="DC38" s="697"/>
      <c r="DD38" s="668">
        <v>1398424</v>
      </c>
      <c r="DE38" s="660"/>
      <c r="DF38" s="660"/>
      <c r="DG38" s="660"/>
      <c r="DH38" s="660"/>
      <c r="DI38" s="660"/>
      <c r="DJ38" s="660"/>
      <c r="DK38" s="661"/>
      <c r="DL38" s="668">
        <v>1053029</v>
      </c>
      <c r="DM38" s="660"/>
      <c r="DN38" s="660"/>
      <c r="DO38" s="660"/>
      <c r="DP38" s="660"/>
      <c r="DQ38" s="660"/>
      <c r="DR38" s="660"/>
      <c r="DS38" s="660"/>
      <c r="DT38" s="660"/>
      <c r="DU38" s="660"/>
      <c r="DV38" s="661"/>
      <c r="DW38" s="664">
        <v>14.6</v>
      </c>
      <c r="DX38" s="695"/>
      <c r="DY38" s="695"/>
      <c r="DZ38" s="695"/>
      <c r="EA38" s="695"/>
      <c r="EB38" s="695"/>
      <c r="EC38" s="696"/>
    </row>
    <row r="39" spans="2:133" ht="11.25" customHeight="1" x14ac:dyDescent="0.15">
      <c r="AQ39" s="736" t="s">
        <v>331</v>
      </c>
      <c r="AR39" s="737"/>
      <c r="AS39" s="737"/>
      <c r="AT39" s="737"/>
      <c r="AU39" s="737"/>
      <c r="AV39" s="737"/>
      <c r="AW39" s="737"/>
      <c r="AX39" s="737"/>
      <c r="AY39" s="738"/>
      <c r="AZ39" s="659">
        <v>10533</v>
      </c>
      <c r="BA39" s="660"/>
      <c r="BB39" s="660"/>
      <c r="BC39" s="660"/>
      <c r="BD39" s="683"/>
      <c r="BE39" s="683"/>
      <c r="BF39" s="718"/>
      <c r="BG39" s="750" t="s">
        <v>332</v>
      </c>
      <c r="BH39" s="751"/>
      <c r="BI39" s="751"/>
      <c r="BJ39" s="751"/>
      <c r="BK39" s="751"/>
      <c r="BL39" s="215"/>
      <c r="BM39" s="675" t="s">
        <v>333</v>
      </c>
      <c r="BN39" s="675"/>
      <c r="BO39" s="675"/>
      <c r="BP39" s="675"/>
      <c r="BQ39" s="675"/>
      <c r="BR39" s="675"/>
      <c r="BS39" s="675"/>
      <c r="BT39" s="675"/>
      <c r="BU39" s="676"/>
      <c r="BV39" s="659">
        <v>87</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406006</v>
      </c>
      <c r="CS39" s="683"/>
      <c r="CT39" s="683"/>
      <c r="CU39" s="683"/>
      <c r="CV39" s="683"/>
      <c r="CW39" s="683"/>
      <c r="CX39" s="683"/>
      <c r="CY39" s="684"/>
      <c r="CZ39" s="664">
        <v>3.9</v>
      </c>
      <c r="DA39" s="695"/>
      <c r="DB39" s="695"/>
      <c r="DC39" s="697"/>
      <c r="DD39" s="668">
        <v>401000</v>
      </c>
      <c r="DE39" s="683"/>
      <c r="DF39" s="683"/>
      <c r="DG39" s="683"/>
      <c r="DH39" s="683"/>
      <c r="DI39" s="683"/>
      <c r="DJ39" s="683"/>
      <c r="DK39" s="684"/>
      <c r="DL39" s="668" t="s">
        <v>121</v>
      </c>
      <c r="DM39" s="683"/>
      <c r="DN39" s="683"/>
      <c r="DO39" s="683"/>
      <c r="DP39" s="683"/>
      <c r="DQ39" s="683"/>
      <c r="DR39" s="683"/>
      <c r="DS39" s="683"/>
      <c r="DT39" s="683"/>
      <c r="DU39" s="683"/>
      <c r="DV39" s="684"/>
      <c r="DW39" s="664" t="s">
        <v>121</v>
      </c>
      <c r="DX39" s="695"/>
      <c r="DY39" s="695"/>
      <c r="DZ39" s="695"/>
      <c r="EA39" s="695"/>
      <c r="EB39" s="695"/>
      <c r="EC39" s="696"/>
    </row>
    <row r="40" spans="2:133" ht="11.25" customHeight="1" x14ac:dyDescent="0.15">
      <c r="AQ40" s="736" t="s">
        <v>335</v>
      </c>
      <c r="AR40" s="737"/>
      <c r="AS40" s="737"/>
      <c r="AT40" s="737"/>
      <c r="AU40" s="737"/>
      <c r="AV40" s="737"/>
      <c r="AW40" s="737"/>
      <c r="AX40" s="737"/>
      <c r="AY40" s="738"/>
      <c r="AZ40" s="659">
        <v>154024</v>
      </c>
      <c r="BA40" s="660"/>
      <c r="BB40" s="660"/>
      <c r="BC40" s="660"/>
      <c r="BD40" s="683"/>
      <c r="BE40" s="683"/>
      <c r="BF40" s="718"/>
      <c r="BG40" s="750"/>
      <c r="BH40" s="751"/>
      <c r="BI40" s="751"/>
      <c r="BJ40" s="751"/>
      <c r="BK40" s="751"/>
      <c r="BL40" s="215"/>
      <c r="BM40" s="675" t="s">
        <v>336</v>
      </c>
      <c r="BN40" s="675"/>
      <c r="BO40" s="675"/>
      <c r="BP40" s="675"/>
      <c r="BQ40" s="675"/>
      <c r="BR40" s="675"/>
      <c r="BS40" s="675"/>
      <c r="BT40" s="675"/>
      <c r="BU40" s="676"/>
      <c r="BV40" s="659">
        <v>127</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19393</v>
      </c>
      <c r="CS40" s="660"/>
      <c r="CT40" s="660"/>
      <c r="CU40" s="660"/>
      <c r="CV40" s="660"/>
      <c r="CW40" s="660"/>
      <c r="CX40" s="660"/>
      <c r="CY40" s="661"/>
      <c r="CZ40" s="664">
        <v>0.2</v>
      </c>
      <c r="DA40" s="695"/>
      <c r="DB40" s="695"/>
      <c r="DC40" s="697"/>
      <c r="DD40" s="668">
        <v>2393</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5"/>
      <c r="DY40" s="695"/>
      <c r="DZ40" s="695"/>
      <c r="EA40" s="695"/>
      <c r="EB40" s="695"/>
      <c r="EC40" s="696"/>
    </row>
    <row r="41" spans="2:133" ht="11.25" customHeight="1" x14ac:dyDescent="0.15">
      <c r="AQ41" s="746" t="s">
        <v>338</v>
      </c>
      <c r="AR41" s="747"/>
      <c r="AS41" s="747"/>
      <c r="AT41" s="747"/>
      <c r="AU41" s="747"/>
      <c r="AV41" s="747"/>
      <c r="AW41" s="747"/>
      <c r="AX41" s="747"/>
      <c r="AY41" s="748"/>
      <c r="AZ41" s="739">
        <v>700779</v>
      </c>
      <c r="BA41" s="740"/>
      <c r="BB41" s="740"/>
      <c r="BC41" s="740"/>
      <c r="BD41" s="729"/>
      <c r="BE41" s="729"/>
      <c r="BF41" s="731"/>
      <c r="BG41" s="752"/>
      <c r="BH41" s="753"/>
      <c r="BI41" s="753"/>
      <c r="BJ41" s="753"/>
      <c r="BK41" s="753"/>
      <c r="BL41" s="216"/>
      <c r="BM41" s="686" t="s">
        <v>339</v>
      </c>
      <c r="BN41" s="686"/>
      <c r="BO41" s="686"/>
      <c r="BP41" s="686"/>
      <c r="BQ41" s="686"/>
      <c r="BR41" s="686"/>
      <c r="BS41" s="686"/>
      <c r="BT41" s="686"/>
      <c r="BU41" s="687"/>
      <c r="BV41" s="739">
        <v>383</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341</v>
      </c>
      <c r="CS41" s="683"/>
      <c r="CT41" s="683"/>
      <c r="CU41" s="683"/>
      <c r="CV41" s="683"/>
      <c r="CW41" s="683"/>
      <c r="CX41" s="683"/>
      <c r="CY41" s="684"/>
      <c r="CZ41" s="664" t="s">
        <v>341</v>
      </c>
      <c r="DA41" s="695"/>
      <c r="DB41" s="695"/>
      <c r="DC41" s="697"/>
      <c r="DD41" s="668" t="s">
        <v>121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1358978</v>
      </c>
      <c r="CS42" s="660"/>
      <c r="CT42" s="660"/>
      <c r="CU42" s="660"/>
      <c r="CV42" s="660"/>
      <c r="CW42" s="660"/>
      <c r="CX42" s="660"/>
      <c r="CY42" s="661"/>
      <c r="CZ42" s="664">
        <v>13</v>
      </c>
      <c r="DA42" s="665"/>
      <c r="DB42" s="665"/>
      <c r="DC42" s="760"/>
      <c r="DD42" s="668">
        <v>426348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71752</v>
      </c>
      <c r="CS43" s="683"/>
      <c r="CT43" s="683"/>
      <c r="CU43" s="683"/>
      <c r="CV43" s="683"/>
      <c r="CW43" s="683"/>
      <c r="CX43" s="683"/>
      <c r="CY43" s="684"/>
      <c r="CZ43" s="664">
        <v>0.7</v>
      </c>
      <c r="DA43" s="695"/>
      <c r="DB43" s="695"/>
      <c r="DC43" s="697"/>
      <c r="DD43" s="668">
        <v>71752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297</v>
      </c>
      <c r="CE44" s="772"/>
      <c r="CF44" s="656" t="s">
        <v>347</v>
      </c>
      <c r="CG44" s="657"/>
      <c r="CH44" s="657"/>
      <c r="CI44" s="657"/>
      <c r="CJ44" s="657"/>
      <c r="CK44" s="657"/>
      <c r="CL44" s="657"/>
      <c r="CM44" s="657"/>
      <c r="CN44" s="657"/>
      <c r="CO44" s="657"/>
      <c r="CP44" s="657"/>
      <c r="CQ44" s="658"/>
      <c r="CR44" s="659">
        <v>1124479</v>
      </c>
      <c r="CS44" s="660"/>
      <c r="CT44" s="660"/>
      <c r="CU44" s="660"/>
      <c r="CV44" s="660"/>
      <c r="CW44" s="660"/>
      <c r="CX44" s="660"/>
      <c r="CY44" s="661"/>
      <c r="CZ44" s="664">
        <v>10.8</v>
      </c>
      <c r="DA44" s="665"/>
      <c r="DB44" s="665"/>
      <c r="DC44" s="760"/>
      <c r="DD44" s="668">
        <v>326966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418601</v>
      </c>
      <c r="CS45" s="683"/>
      <c r="CT45" s="683"/>
      <c r="CU45" s="683"/>
      <c r="CV45" s="683"/>
      <c r="CW45" s="683"/>
      <c r="CX45" s="683"/>
      <c r="CY45" s="684"/>
      <c r="CZ45" s="664">
        <v>4</v>
      </c>
      <c r="DA45" s="695"/>
      <c r="DB45" s="695"/>
      <c r="DC45" s="697"/>
      <c r="DD45" s="668">
        <v>24142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611817</v>
      </c>
      <c r="CS46" s="660"/>
      <c r="CT46" s="660"/>
      <c r="CU46" s="660"/>
      <c r="CV46" s="660"/>
      <c r="CW46" s="660"/>
      <c r="CX46" s="660"/>
      <c r="CY46" s="661"/>
      <c r="CZ46" s="664">
        <v>5.9</v>
      </c>
      <c r="DA46" s="665"/>
      <c r="DB46" s="665"/>
      <c r="DC46" s="760"/>
      <c r="DD46" s="668">
        <v>242743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v>234499</v>
      </c>
      <c r="CS47" s="683"/>
      <c r="CT47" s="683"/>
      <c r="CU47" s="683"/>
      <c r="CV47" s="683"/>
      <c r="CW47" s="683"/>
      <c r="CX47" s="683"/>
      <c r="CY47" s="684"/>
      <c r="CZ47" s="664">
        <v>2.2000000000000002</v>
      </c>
      <c r="DA47" s="695"/>
      <c r="DB47" s="695"/>
      <c r="DC47" s="697"/>
      <c r="DD47" s="668">
        <v>99382</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341</v>
      </c>
      <c r="CS48" s="660"/>
      <c r="CT48" s="660"/>
      <c r="CU48" s="660"/>
      <c r="CV48" s="660"/>
      <c r="CW48" s="660"/>
      <c r="CX48" s="660"/>
      <c r="CY48" s="661"/>
      <c r="CZ48" s="664" t="s">
        <v>341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10435070</v>
      </c>
      <c r="CS49" s="729"/>
      <c r="CT49" s="729"/>
      <c r="CU49" s="729"/>
      <c r="CV49" s="729"/>
      <c r="CW49" s="729"/>
      <c r="CX49" s="729"/>
      <c r="CY49" s="761"/>
      <c r="CZ49" s="744">
        <v>100</v>
      </c>
      <c r="DA49" s="762"/>
      <c r="DB49" s="762"/>
      <c r="DC49" s="763"/>
      <c r="DD49" s="764">
        <v>7739897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0O3ffJ9aToOYodSCmD0ak1+ctEzFfv5igb/Xg0y8wHMHJei6P1bmSsN1Hn2EC9qIshcQJl56fP5I8pmTK20bLA==" saltValue="1XMoedHXDV2HBTvP+QPBH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11033</v>
      </c>
      <c r="R7" s="795"/>
      <c r="S7" s="795"/>
      <c r="T7" s="795"/>
      <c r="U7" s="795"/>
      <c r="V7" s="795">
        <v>10305</v>
      </c>
      <c r="W7" s="795"/>
      <c r="X7" s="795"/>
      <c r="Y7" s="795"/>
      <c r="Z7" s="795"/>
      <c r="AA7" s="795">
        <v>729</v>
      </c>
      <c r="AB7" s="795"/>
      <c r="AC7" s="795"/>
      <c r="AD7" s="795"/>
      <c r="AE7" s="796"/>
      <c r="AF7" s="797">
        <v>700</v>
      </c>
      <c r="AG7" s="798"/>
      <c r="AH7" s="798"/>
      <c r="AI7" s="798"/>
      <c r="AJ7" s="799"/>
      <c r="AK7" s="834">
        <v>0</v>
      </c>
      <c r="AL7" s="835"/>
      <c r="AM7" s="835"/>
      <c r="AN7" s="835"/>
      <c r="AO7" s="835"/>
      <c r="AP7" s="835">
        <v>10697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593</v>
      </c>
      <c r="BT7" s="839"/>
      <c r="BU7" s="839"/>
      <c r="BV7" s="839"/>
      <c r="BW7" s="839"/>
      <c r="BX7" s="839"/>
      <c r="BY7" s="839"/>
      <c r="BZ7" s="839"/>
      <c r="CA7" s="839"/>
      <c r="CB7" s="839"/>
      <c r="CC7" s="839"/>
      <c r="CD7" s="839"/>
      <c r="CE7" s="839"/>
      <c r="CF7" s="839"/>
      <c r="CG7" s="840"/>
      <c r="CH7" s="831">
        <v>0</v>
      </c>
      <c r="CI7" s="832"/>
      <c r="CJ7" s="832"/>
      <c r="CK7" s="832"/>
      <c r="CL7" s="833"/>
      <c r="CM7" s="831">
        <v>5</v>
      </c>
      <c r="CN7" s="832"/>
      <c r="CO7" s="832"/>
      <c r="CP7" s="832"/>
      <c r="CQ7" s="833"/>
      <c r="CR7" s="831">
        <v>3</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200</v>
      </c>
      <c r="R8" s="819"/>
      <c r="S8" s="819"/>
      <c r="T8" s="819"/>
      <c r="U8" s="819"/>
      <c r="V8" s="819">
        <v>199</v>
      </c>
      <c r="W8" s="819"/>
      <c r="X8" s="819"/>
      <c r="Y8" s="819"/>
      <c r="Z8" s="819"/>
      <c r="AA8" s="819">
        <v>1</v>
      </c>
      <c r="AB8" s="819"/>
      <c r="AC8" s="819"/>
      <c r="AD8" s="819"/>
      <c r="AE8" s="820"/>
      <c r="AF8" s="821">
        <v>1</v>
      </c>
      <c r="AG8" s="822"/>
      <c r="AH8" s="822"/>
      <c r="AI8" s="822"/>
      <c r="AJ8" s="823"/>
      <c r="AK8" s="824">
        <v>75</v>
      </c>
      <c r="AL8" s="825"/>
      <c r="AM8" s="825"/>
      <c r="AN8" s="825"/>
      <c r="AO8" s="825"/>
      <c r="AP8" s="825" t="s">
        <v>511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594</v>
      </c>
      <c r="BT8" s="829"/>
      <c r="BU8" s="829"/>
      <c r="BV8" s="829"/>
      <c r="BW8" s="829"/>
      <c r="BX8" s="829"/>
      <c r="BY8" s="829"/>
      <c r="BZ8" s="829"/>
      <c r="CA8" s="829"/>
      <c r="CB8" s="829"/>
      <c r="CC8" s="829"/>
      <c r="CD8" s="829"/>
      <c r="CE8" s="829"/>
      <c r="CF8" s="829"/>
      <c r="CG8" s="830"/>
      <c r="CH8" s="841">
        <v>0</v>
      </c>
      <c r="CI8" s="842"/>
      <c r="CJ8" s="842"/>
      <c r="CK8" s="842"/>
      <c r="CL8" s="843"/>
      <c r="CM8" s="841">
        <v>118</v>
      </c>
      <c r="CN8" s="842"/>
      <c r="CO8" s="842"/>
      <c r="CP8" s="842"/>
      <c r="CQ8" s="843"/>
      <c r="CR8" s="841">
        <v>7</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377</v>
      </c>
      <c r="C9" s="816"/>
      <c r="D9" s="816"/>
      <c r="E9" s="816"/>
      <c r="F9" s="816"/>
      <c r="G9" s="816"/>
      <c r="H9" s="816"/>
      <c r="I9" s="816"/>
      <c r="J9" s="816"/>
      <c r="K9" s="816"/>
      <c r="L9" s="816"/>
      <c r="M9" s="816"/>
      <c r="N9" s="816"/>
      <c r="O9" s="816"/>
      <c r="P9" s="817"/>
      <c r="Q9" s="818">
        <v>4</v>
      </c>
      <c r="R9" s="819"/>
      <c r="S9" s="819"/>
      <c r="T9" s="819"/>
      <c r="U9" s="819"/>
      <c r="V9" s="819">
        <v>31</v>
      </c>
      <c r="W9" s="819"/>
      <c r="X9" s="819"/>
      <c r="Y9" s="819"/>
      <c r="Z9" s="819"/>
      <c r="AA9" s="819">
        <v>-27</v>
      </c>
      <c r="AB9" s="819"/>
      <c r="AC9" s="819"/>
      <c r="AD9" s="819"/>
      <c r="AE9" s="820"/>
      <c r="AF9" s="821">
        <v>-27</v>
      </c>
      <c r="AG9" s="822"/>
      <c r="AH9" s="822"/>
      <c r="AI9" s="822"/>
      <c r="AJ9" s="823"/>
      <c r="AK9" s="824">
        <v>0</v>
      </c>
      <c r="AL9" s="825"/>
      <c r="AM9" s="825"/>
      <c r="AN9" s="825"/>
      <c r="AO9" s="825"/>
      <c r="AP9" s="825">
        <v>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595</v>
      </c>
      <c r="BT9" s="829"/>
      <c r="BU9" s="829"/>
      <c r="BV9" s="829"/>
      <c r="BW9" s="829"/>
      <c r="BX9" s="829"/>
      <c r="BY9" s="829"/>
      <c r="BZ9" s="829"/>
      <c r="CA9" s="829"/>
      <c r="CB9" s="829"/>
      <c r="CC9" s="829"/>
      <c r="CD9" s="829"/>
      <c r="CE9" s="829"/>
      <c r="CF9" s="829"/>
      <c r="CG9" s="830"/>
      <c r="CH9" s="841">
        <v>-1</v>
      </c>
      <c r="CI9" s="842"/>
      <c r="CJ9" s="842"/>
      <c r="CK9" s="842"/>
      <c r="CL9" s="843"/>
      <c r="CM9" s="841">
        <v>17</v>
      </c>
      <c r="CN9" s="842"/>
      <c r="CO9" s="842"/>
      <c r="CP9" s="842"/>
      <c r="CQ9" s="843"/>
      <c r="CR9" s="841">
        <v>8</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378</v>
      </c>
      <c r="C10" s="816"/>
      <c r="D10" s="816"/>
      <c r="E10" s="816"/>
      <c r="F10" s="816"/>
      <c r="G10" s="816"/>
      <c r="H10" s="816"/>
      <c r="I10" s="816"/>
      <c r="J10" s="816"/>
      <c r="K10" s="816"/>
      <c r="L10" s="816"/>
      <c r="M10" s="816"/>
      <c r="N10" s="816"/>
      <c r="O10" s="816"/>
      <c r="P10" s="817"/>
      <c r="Q10" s="818">
        <v>18</v>
      </c>
      <c r="R10" s="819"/>
      <c r="S10" s="819"/>
      <c r="T10" s="819"/>
      <c r="U10" s="819"/>
      <c r="V10" s="819">
        <v>17</v>
      </c>
      <c r="W10" s="819"/>
      <c r="X10" s="819"/>
      <c r="Y10" s="819"/>
      <c r="Z10" s="819"/>
      <c r="AA10" s="819">
        <v>1</v>
      </c>
      <c r="AB10" s="819"/>
      <c r="AC10" s="819"/>
      <c r="AD10" s="819"/>
      <c r="AE10" s="820"/>
      <c r="AF10" s="821">
        <v>1</v>
      </c>
      <c r="AG10" s="822"/>
      <c r="AH10" s="822"/>
      <c r="AI10" s="822"/>
      <c r="AJ10" s="823"/>
      <c r="AK10" s="824">
        <v>0</v>
      </c>
      <c r="AL10" s="825"/>
      <c r="AM10" s="825"/>
      <c r="AN10" s="825"/>
      <c r="AO10" s="825"/>
      <c r="AP10" s="825" t="s">
        <v>511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t="s">
        <v>379</v>
      </c>
      <c r="C11" s="816"/>
      <c r="D11" s="816"/>
      <c r="E11" s="816"/>
      <c r="F11" s="816"/>
      <c r="G11" s="816"/>
      <c r="H11" s="816"/>
      <c r="I11" s="816"/>
      <c r="J11" s="816"/>
      <c r="K11" s="816"/>
      <c r="L11" s="816"/>
      <c r="M11" s="816"/>
      <c r="N11" s="816"/>
      <c r="O11" s="816"/>
      <c r="P11" s="817"/>
      <c r="Q11" s="818">
        <v>18</v>
      </c>
      <c r="R11" s="819"/>
      <c r="S11" s="819"/>
      <c r="T11" s="819"/>
      <c r="U11" s="819"/>
      <c r="V11" s="819">
        <v>17</v>
      </c>
      <c r="W11" s="819"/>
      <c r="X11" s="819"/>
      <c r="Y11" s="819"/>
      <c r="Z11" s="819"/>
      <c r="AA11" s="819">
        <v>1</v>
      </c>
      <c r="AB11" s="819"/>
      <c r="AC11" s="819"/>
      <c r="AD11" s="819"/>
      <c r="AE11" s="820"/>
      <c r="AF11" s="821">
        <v>1</v>
      </c>
      <c r="AG11" s="822"/>
      <c r="AH11" s="822"/>
      <c r="AI11" s="822"/>
      <c r="AJ11" s="823"/>
      <c r="AK11" s="824">
        <v>0</v>
      </c>
      <c r="AL11" s="825"/>
      <c r="AM11" s="825"/>
      <c r="AN11" s="825"/>
      <c r="AO11" s="825"/>
      <c r="AP11" s="825" t="s">
        <v>511</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t="s">
        <v>380</v>
      </c>
      <c r="C12" s="816"/>
      <c r="D12" s="816"/>
      <c r="E12" s="816"/>
      <c r="F12" s="816"/>
      <c r="G12" s="816"/>
      <c r="H12" s="816"/>
      <c r="I12" s="816"/>
      <c r="J12" s="816"/>
      <c r="K12" s="816"/>
      <c r="L12" s="816"/>
      <c r="M12" s="816"/>
      <c r="N12" s="816"/>
      <c r="O12" s="816"/>
      <c r="P12" s="817"/>
      <c r="Q12" s="818">
        <v>17</v>
      </c>
      <c r="R12" s="819"/>
      <c r="S12" s="819"/>
      <c r="T12" s="819"/>
      <c r="U12" s="819"/>
      <c r="V12" s="819">
        <v>15</v>
      </c>
      <c r="W12" s="819"/>
      <c r="X12" s="819"/>
      <c r="Y12" s="819"/>
      <c r="Z12" s="819"/>
      <c r="AA12" s="819">
        <v>2</v>
      </c>
      <c r="AB12" s="819"/>
      <c r="AC12" s="819"/>
      <c r="AD12" s="819"/>
      <c r="AE12" s="820"/>
      <c r="AF12" s="821">
        <v>2</v>
      </c>
      <c r="AG12" s="822"/>
      <c r="AH12" s="822"/>
      <c r="AI12" s="822"/>
      <c r="AJ12" s="823"/>
      <c r="AK12" s="824">
        <v>6</v>
      </c>
      <c r="AL12" s="825"/>
      <c r="AM12" s="825"/>
      <c r="AN12" s="825"/>
      <c r="AO12" s="825"/>
      <c r="AP12" s="825" t="s">
        <v>511</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t="s">
        <v>381</v>
      </c>
      <c r="C13" s="816"/>
      <c r="D13" s="816"/>
      <c r="E13" s="816"/>
      <c r="F13" s="816"/>
      <c r="G13" s="816"/>
      <c r="H13" s="816"/>
      <c r="I13" s="816"/>
      <c r="J13" s="816"/>
      <c r="K13" s="816"/>
      <c r="L13" s="816"/>
      <c r="M13" s="816"/>
      <c r="N13" s="816"/>
      <c r="O13" s="816"/>
      <c r="P13" s="817"/>
      <c r="Q13" s="818">
        <v>1</v>
      </c>
      <c r="R13" s="819"/>
      <c r="S13" s="819"/>
      <c r="T13" s="819"/>
      <c r="U13" s="819"/>
      <c r="V13" s="819">
        <v>1</v>
      </c>
      <c r="W13" s="819"/>
      <c r="X13" s="819"/>
      <c r="Y13" s="819"/>
      <c r="Z13" s="819"/>
      <c r="AA13" s="819">
        <v>0</v>
      </c>
      <c r="AB13" s="819"/>
      <c r="AC13" s="819"/>
      <c r="AD13" s="819"/>
      <c r="AE13" s="820"/>
      <c r="AF13" s="821">
        <v>0</v>
      </c>
      <c r="AG13" s="822"/>
      <c r="AH13" s="822"/>
      <c r="AI13" s="822"/>
      <c r="AJ13" s="823"/>
      <c r="AK13" s="824">
        <v>0</v>
      </c>
      <c r="AL13" s="825"/>
      <c r="AM13" s="825"/>
      <c r="AN13" s="825"/>
      <c r="AO13" s="825"/>
      <c r="AP13" s="825" t="s">
        <v>511</v>
      </c>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11199</v>
      </c>
      <c r="R23" s="854"/>
      <c r="S23" s="854"/>
      <c r="T23" s="854"/>
      <c r="U23" s="854"/>
      <c r="V23" s="854">
        <v>10491</v>
      </c>
      <c r="W23" s="854"/>
      <c r="X23" s="854"/>
      <c r="Y23" s="854"/>
      <c r="Z23" s="854"/>
      <c r="AA23" s="854">
        <v>707</v>
      </c>
      <c r="AB23" s="854"/>
      <c r="AC23" s="854"/>
      <c r="AD23" s="854"/>
      <c r="AE23" s="855"/>
      <c r="AF23" s="856">
        <v>679</v>
      </c>
      <c r="AG23" s="854"/>
      <c r="AH23" s="854"/>
      <c r="AI23" s="854"/>
      <c r="AJ23" s="857"/>
      <c r="AK23" s="858"/>
      <c r="AL23" s="859"/>
      <c r="AM23" s="859"/>
      <c r="AN23" s="859"/>
      <c r="AO23" s="859"/>
      <c r="AP23" s="854">
        <v>10701</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1">
        <v>2100</v>
      </c>
      <c r="R28" s="882"/>
      <c r="S28" s="882"/>
      <c r="T28" s="882"/>
      <c r="U28" s="882"/>
      <c r="V28" s="882">
        <v>2028</v>
      </c>
      <c r="W28" s="882"/>
      <c r="X28" s="882"/>
      <c r="Y28" s="882"/>
      <c r="Z28" s="882"/>
      <c r="AA28" s="882">
        <v>72</v>
      </c>
      <c r="AB28" s="882"/>
      <c r="AC28" s="882"/>
      <c r="AD28" s="882"/>
      <c r="AE28" s="883"/>
      <c r="AF28" s="884">
        <v>72</v>
      </c>
      <c r="AG28" s="882"/>
      <c r="AH28" s="882"/>
      <c r="AI28" s="882"/>
      <c r="AJ28" s="885"/>
      <c r="AK28" s="886">
        <v>152</v>
      </c>
      <c r="AL28" s="878"/>
      <c r="AM28" s="878"/>
      <c r="AN28" s="878"/>
      <c r="AO28" s="878"/>
      <c r="AP28" s="878">
        <v>0</v>
      </c>
      <c r="AQ28" s="878"/>
      <c r="AR28" s="878"/>
      <c r="AS28" s="878"/>
      <c r="AT28" s="878"/>
      <c r="AU28" s="878">
        <v>0</v>
      </c>
      <c r="AV28" s="878"/>
      <c r="AW28" s="878"/>
      <c r="AX28" s="878"/>
      <c r="AY28" s="878"/>
      <c r="AZ28" s="878">
        <v>0</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2479</v>
      </c>
      <c r="R29" s="819"/>
      <c r="S29" s="819"/>
      <c r="T29" s="819"/>
      <c r="U29" s="819"/>
      <c r="V29" s="819">
        <v>2387</v>
      </c>
      <c r="W29" s="819"/>
      <c r="X29" s="819"/>
      <c r="Y29" s="819"/>
      <c r="Z29" s="819"/>
      <c r="AA29" s="819">
        <v>92</v>
      </c>
      <c r="AB29" s="819"/>
      <c r="AC29" s="819"/>
      <c r="AD29" s="819"/>
      <c r="AE29" s="820"/>
      <c r="AF29" s="821">
        <v>92</v>
      </c>
      <c r="AG29" s="822"/>
      <c r="AH29" s="822"/>
      <c r="AI29" s="822"/>
      <c r="AJ29" s="823"/>
      <c r="AK29" s="889">
        <v>337</v>
      </c>
      <c r="AL29" s="890"/>
      <c r="AM29" s="890"/>
      <c r="AN29" s="890"/>
      <c r="AO29" s="890"/>
      <c r="AP29" s="890">
        <v>0</v>
      </c>
      <c r="AQ29" s="890"/>
      <c r="AR29" s="890"/>
      <c r="AS29" s="890"/>
      <c r="AT29" s="890"/>
      <c r="AU29" s="890">
        <v>0</v>
      </c>
      <c r="AV29" s="890"/>
      <c r="AW29" s="890"/>
      <c r="AX29" s="890"/>
      <c r="AY29" s="890"/>
      <c r="AZ29" s="890">
        <v>0</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1</v>
      </c>
      <c r="R30" s="819"/>
      <c r="S30" s="819"/>
      <c r="T30" s="819"/>
      <c r="U30" s="819"/>
      <c r="V30" s="819">
        <v>0</v>
      </c>
      <c r="W30" s="819"/>
      <c r="X30" s="819"/>
      <c r="Y30" s="819"/>
      <c r="Z30" s="819"/>
      <c r="AA30" s="819">
        <v>1</v>
      </c>
      <c r="AB30" s="819"/>
      <c r="AC30" s="819"/>
      <c r="AD30" s="819"/>
      <c r="AE30" s="820"/>
      <c r="AF30" s="821">
        <v>1</v>
      </c>
      <c r="AG30" s="822"/>
      <c r="AH30" s="822"/>
      <c r="AI30" s="822"/>
      <c r="AJ30" s="823"/>
      <c r="AK30" s="889">
        <v>0</v>
      </c>
      <c r="AL30" s="890"/>
      <c r="AM30" s="890"/>
      <c r="AN30" s="890"/>
      <c r="AO30" s="890"/>
      <c r="AP30" s="890">
        <v>0</v>
      </c>
      <c r="AQ30" s="890"/>
      <c r="AR30" s="890"/>
      <c r="AS30" s="890"/>
      <c r="AT30" s="890"/>
      <c r="AU30" s="890">
        <v>0</v>
      </c>
      <c r="AV30" s="890"/>
      <c r="AW30" s="890"/>
      <c r="AX30" s="890"/>
      <c r="AY30" s="890"/>
      <c r="AZ30" s="890">
        <v>0</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5</v>
      </c>
      <c r="R31" s="819"/>
      <c r="S31" s="819"/>
      <c r="T31" s="819"/>
      <c r="U31" s="819"/>
      <c r="V31" s="819">
        <v>5</v>
      </c>
      <c r="W31" s="819"/>
      <c r="X31" s="819"/>
      <c r="Y31" s="819"/>
      <c r="Z31" s="819"/>
      <c r="AA31" s="819">
        <v>0</v>
      </c>
      <c r="AB31" s="819"/>
      <c r="AC31" s="819"/>
      <c r="AD31" s="819"/>
      <c r="AE31" s="820"/>
      <c r="AF31" s="821">
        <v>0</v>
      </c>
      <c r="AG31" s="822"/>
      <c r="AH31" s="822"/>
      <c r="AI31" s="822"/>
      <c r="AJ31" s="823"/>
      <c r="AK31" s="889">
        <v>3</v>
      </c>
      <c r="AL31" s="890"/>
      <c r="AM31" s="890"/>
      <c r="AN31" s="890"/>
      <c r="AO31" s="890"/>
      <c r="AP31" s="890">
        <v>0</v>
      </c>
      <c r="AQ31" s="890"/>
      <c r="AR31" s="890"/>
      <c r="AS31" s="890"/>
      <c r="AT31" s="890"/>
      <c r="AU31" s="890">
        <v>0</v>
      </c>
      <c r="AV31" s="890"/>
      <c r="AW31" s="890"/>
      <c r="AX31" s="890"/>
      <c r="AY31" s="890"/>
      <c r="AZ31" s="890">
        <v>0</v>
      </c>
      <c r="BA31" s="890"/>
      <c r="BB31" s="890"/>
      <c r="BC31" s="890"/>
      <c r="BD31" s="890"/>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227</v>
      </c>
      <c r="R32" s="819"/>
      <c r="S32" s="819"/>
      <c r="T32" s="819"/>
      <c r="U32" s="819"/>
      <c r="V32" s="819">
        <v>226</v>
      </c>
      <c r="W32" s="819"/>
      <c r="X32" s="819"/>
      <c r="Y32" s="819"/>
      <c r="Z32" s="819"/>
      <c r="AA32" s="819">
        <v>1</v>
      </c>
      <c r="AB32" s="819"/>
      <c r="AC32" s="819"/>
      <c r="AD32" s="819"/>
      <c r="AE32" s="820"/>
      <c r="AF32" s="821">
        <v>1</v>
      </c>
      <c r="AG32" s="822"/>
      <c r="AH32" s="822"/>
      <c r="AI32" s="822"/>
      <c r="AJ32" s="823"/>
      <c r="AK32" s="889">
        <v>78</v>
      </c>
      <c r="AL32" s="890"/>
      <c r="AM32" s="890"/>
      <c r="AN32" s="890"/>
      <c r="AO32" s="890"/>
      <c r="AP32" s="890">
        <v>0</v>
      </c>
      <c r="AQ32" s="890"/>
      <c r="AR32" s="890"/>
      <c r="AS32" s="890"/>
      <c r="AT32" s="890"/>
      <c r="AU32" s="890">
        <v>0</v>
      </c>
      <c r="AV32" s="890"/>
      <c r="AW32" s="890"/>
      <c r="AX32" s="890"/>
      <c r="AY32" s="890"/>
      <c r="AZ32" s="890">
        <v>0</v>
      </c>
      <c r="BA32" s="890"/>
      <c r="BB32" s="890"/>
      <c r="BC32" s="890"/>
      <c r="BD32" s="890"/>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8</v>
      </c>
      <c r="R33" s="819"/>
      <c r="S33" s="819"/>
      <c r="T33" s="819"/>
      <c r="U33" s="819"/>
      <c r="V33" s="819">
        <v>8</v>
      </c>
      <c r="W33" s="819"/>
      <c r="X33" s="819"/>
      <c r="Y33" s="819"/>
      <c r="Z33" s="819"/>
      <c r="AA33" s="819">
        <v>0</v>
      </c>
      <c r="AB33" s="819"/>
      <c r="AC33" s="819"/>
      <c r="AD33" s="819"/>
      <c r="AE33" s="820"/>
      <c r="AF33" s="821">
        <v>0</v>
      </c>
      <c r="AG33" s="822"/>
      <c r="AH33" s="822"/>
      <c r="AI33" s="822"/>
      <c r="AJ33" s="823"/>
      <c r="AK33" s="889">
        <v>0</v>
      </c>
      <c r="AL33" s="890"/>
      <c r="AM33" s="890"/>
      <c r="AN33" s="890"/>
      <c r="AO33" s="890"/>
      <c r="AP33" s="890">
        <v>0</v>
      </c>
      <c r="AQ33" s="890"/>
      <c r="AR33" s="890"/>
      <c r="AS33" s="890"/>
      <c r="AT33" s="890"/>
      <c r="AU33" s="890">
        <v>0</v>
      </c>
      <c r="AV33" s="890"/>
      <c r="AW33" s="890"/>
      <c r="AX33" s="890"/>
      <c r="AY33" s="890"/>
      <c r="AZ33" s="890">
        <v>0</v>
      </c>
      <c r="BA33" s="890"/>
      <c r="BB33" s="890"/>
      <c r="BC33" s="890"/>
      <c r="BD33" s="890"/>
      <c r="BE33" s="887"/>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22</v>
      </c>
      <c r="R34" s="819"/>
      <c r="S34" s="819"/>
      <c r="T34" s="819"/>
      <c r="U34" s="819"/>
      <c r="V34" s="819">
        <v>13</v>
      </c>
      <c r="W34" s="819"/>
      <c r="X34" s="819"/>
      <c r="Y34" s="819"/>
      <c r="Z34" s="819"/>
      <c r="AA34" s="819">
        <v>9</v>
      </c>
      <c r="AB34" s="819"/>
      <c r="AC34" s="819"/>
      <c r="AD34" s="819"/>
      <c r="AE34" s="820"/>
      <c r="AF34" s="821">
        <v>9</v>
      </c>
      <c r="AG34" s="822"/>
      <c r="AH34" s="822"/>
      <c r="AI34" s="822"/>
      <c r="AJ34" s="823"/>
      <c r="AK34" s="889">
        <v>0</v>
      </c>
      <c r="AL34" s="890"/>
      <c r="AM34" s="890"/>
      <c r="AN34" s="890"/>
      <c r="AO34" s="890"/>
      <c r="AP34" s="890">
        <v>45</v>
      </c>
      <c r="AQ34" s="890"/>
      <c r="AR34" s="890"/>
      <c r="AS34" s="890"/>
      <c r="AT34" s="890"/>
      <c r="AU34" s="890">
        <v>0</v>
      </c>
      <c r="AV34" s="890"/>
      <c r="AW34" s="890"/>
      <c r="AX34" s="890"/>
      <c r="AY34" s="890"/>
      <c r="AZ34" s="890">
        <v>0</v>
      </c>
      <c r="BA34" s="890"/>
      <c r="BB34" s="890"/>
      <c r="BC34" s="890"/>
      <c r="BD34" s="890"/>
      <c r="BE34" s="887" t="s">
        <v>402</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305</v>
      </c>
      <c r="R35" s="819"/>
      <c r="S35" s="819"/>
      <c r="T35" s="819"/>
      <c r="U35" s="819"/>
      <c r="V35" s="819">
        <v>297</v>
      </c>
      <c r="W35" s="819"/>
      <c r="X35" s="819"/>
      <c r="Y35" s="819"/>
      <c r="Z35" s="819"/>
      <c r="AA35" s="819">
        <v>8</v>
      </c>
      <c r="AB35" s="819"/>
      <c r="AC35" s="819"/>
      <c r="AD35" s="819"/>
      <c r="AE35" s="820"/>
      <c r="AF35" s="821">
        <v>8</v>
      </c>
      <c r="AG35" s="822"/>
      <c r="AH35" s="822"/>
      <c r="AI35" s="822"/>
      <c r="AJ35" s="823"/>
      <c r="AK35" s="889">
        <v>39</v>
      </c>
      <c r="AL35" s="890"/>
      <c r="AM35" s="890"/>
      <c r="AN35" s="890"/>
      <c r="AO35" s="890"/>
      <c r="AP35" s="890">
        <v>454</v>
      </c>
      <c r="AQ35" s="890"/>
      <c r="AR35" s="890"/>
      <c r="AS35" s="890"/>
      <c r="AT35" s="890"/>
      <c r="AU35" s="890">
        <v>256</v>
      </c>
      <c r="AV35" s="890"/>
      <c r="AW35" s="890"/>
      <c r="AX35" s="890"/>
      <c r="AY35" s="890"/>
      <c r="AZ35" s="890">
        <v>0</v>
      </c>
      <c r="BA35" s="890"/>
      <c r="BB35" s="890"/>
      <c r="BC35" s="890"/>
      <c r="BD35" s="890"/>
      <c r="BE35" s="887" t="s">
        <v>402</v>
      </c>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404</v>
      </c>
      <c r="C36" s="816"/>
      <c r="D36" s="816"/>
      <c r="E36" s="816"/>
      <c r="F36" s="816"/>
      <c r="G36" s="816"/>
      <c r="H36" s="816"/>
      <c r="I36" s="816"/>
      <c r="J36" s="816"/>
      <c r="K36" s="816"/>
      <c r="L36" s="816"/>
      <c r="M36" s="816"/>
      <c r="N36" s="816"/>
      <c r="O36" s="816"/>
      <c r="P36" s="817"/>
      <c r="Q36" s="818">
        <v>58</v>
      </c>
      <c r="R36" s="819"/>
      <c r="S36" s="819"/>
      <c r="T36" s="819"/>
      <c r="U36" s="819"/>
      <c r="V36" s="819">
        <v>37</v>
      </c>
      <c r="W36" s="819"/>
      <c r="X36" s="819"/>
      <c r="Y36" s="819"/>
      <c r="Z36" s="819"/>
      <c r="AA36" s="819">
        <v>21</v>
      </c>
      <c r="AB36" s="819"/>
      <c r="AC36" s="819"/>
      <c r="AD36" s="819"/>
      <c r="AE36" s="820"/>
      <c r="AF36" s="821">
        <v>21</v>
      </c>
      <c r="AG36" s="822"/>
      <c r="AH36" s="822"/>
      <c r="AI36" s="822"/>
      <c r="AJ36" s="823"/>
      <c r="AK36" s="889">
        <v>0</v>
      </c>
      <c r="AL36" s="890"/>
      <c r="AM36" s="890"/>
      <c r="AN36" s="890"/>
      <c r="AO36" s="890"/>
      <c r="AP36" s="890">
        <v>0</v>
      </c>
      <c r="AQ36" s="890"/>
      <c r="AR36" s="890"/>
      <c r="AS36" s="890"/>
      <c r="AT36" s="890"/>
      <c r="AU36" s="890">
        <v>0</v>
      </c>
      <c r="AV36" s="890"/>
      <c r="AW36" s="890"/>
      <c r="AX36" s="890"/>
      <c r="AY36" s="890"/>
      <c r="AZ36" s="890">
        <v>0</v>
      </c>
      <c r="BA36" s="890"/>
      <c r="BB36" s="890"/>
      <c r="BC36" s="890"/>
      <c r="BD36" s="890"/>
      <c r="BE36" s="887" t="s">
        <v>405</v>
      </c>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406</v>
      </c>
      <c r="C37" s="816"/>
      <c r="D37" s="816"/>
      <c r="E37" s="816"/>
      <c r="F37" s="816"/>
      <c r="G37" s="816"/>
      <c r="H37" s="816"/>
      <c r="I37" s="816"/>
      <c r="J37" s="816"/>
      <c r="K37" s="816"/>
      <c r="L37" s="816"/>
      <c r="M37" s="816"/>
      <c r="N37" s="816"/>
      <c r="O37" s="816"/>
      <c r="P37" s="817"/>
      <c r="Q37" s="818">
        <v>210</v>
      </c>
      <c r="R37" s="819"/>
      <c r="S37" s="819"/>
      <c r="T37" s="819"/>
      <c r="U37" s="819"/>
      <c r="V37" s="819">
        <v>203</v>
      </c>
      <c r="W37" s="819"/>
      <c r="X37" s="819"/>
      <c r="Y37" s="819"/>
      <c r="Z37" s="819"/>
      <c r="AA37" s="819">
        <v>7</v>
      </c>
      <c r="AB37" s="819"/>
      <c r="AC37" s="819"/>
      <c r="AD37" s="819"/>
      <c r="AE37" s="820"/>
      <c r="AF37" s="821">
        <v>7</v>
      </c>
      <c r="AG37" s="822"/>
      <c r="AH37" s="822"/>
      <c r="AI37" s="822"/>
      <c r="AJ37" s="823"/>
      <c r="AK37" s="889">
        <v>123</v>
      </c>
      <c r="AL37" s="890"/>
      <c r="AM37" s="890"/>
      <c r="AN37" s="890"/>
      <c r="AO37" s="890"/>
      <c r="AP37" s="890">
        <v>1025</v>
      </c>
      <c r="AQ37" s="890"/>
      <c r="AR37" s="890"/>
      <c r="AS37" s="890"/>
      <c r="AT37" s="890"/>
      <c r="AU37" s="890">
        <v>806</v>
      </c>
      <c r="AV37" s="890"/>
      <c r="AW37" s="890"/>
      <c r="AX37" s="890"/>
      <c r="AY37" s="890"/>
      <c r="AZ37" s="890">
        <v>0</v>
      </c>
      <c r="BA37" s="890"/>
      <c r="BB37" s="890"/>
      <c r="BC37" s="890"/>
      <c r="BD37" s="890"/>
      <c r="BE37" s="887" t="s">
        <v>402</v>
      </c>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407</v>
      </c>
      <c r="C38" s="816"/>
      <c r="D38" s="816"/>
      <c r="E38" s="816"/>
      <c r="F38" s="816"/>
      <c r="G38" s="816"/>
      <c r="H38" s="816"/>
      <c r="I38" s="816"/>
      <c r="J38" s="816"/>
      <c r="K38" s="816"/>
      <c r="L38" s="816"/>
      <c r="M38" s="816"/>
      <c r="N38" s="816"/>
      <c r="O38" s="816"/>
      <c r="P38" s="817"/>
      <c r="Q38" s="818">
        <v>166</v>
      </c>
      <c r="R38" s="819"/>
      <c r="S38" s="819"/>
      <c r="T38" s="819"/>
      <c r="U38" s="819"/>
      <c r="V38" s="819">
        <v>153</v>
      </c>
      <c r="W38" s="819"/>
      <c r="X38" s="819"/>
      <c r="Y38" s="819"/>
      <c r="Z38" s="819"/>
      <c r="AA38" s="819">
        <v>13</v>
      </c>
      <c r="AB38" s="819"/>
      <c r="AC38" s="819"/>
      <c r="AD38" s="819"/>
      <c r="AE38" s="820"/>
      <c r="AF38" s="821">
        <v>13</v>
      </c>
      <c r="AG38" s="822"/>
      <c r="AH38" s="822"/>
      <c r="AI38" s="822"/>
      <c r="AJ38" s="823"/>
      <c r="AK38" s="889">
        <v>0</v>
      </c>
      <c r="AL38" s="890"/>
      <c r="AM38" s="890"/>
      <c r="AN38" s="890"/>
      <c r="AO38" s="890"/>
      <c r="AP38" s="890">
        <v>703</v>
      </c>
      <c r="AQ38" s="890"/>
      <c r="AR38" s="890"/>
      <c r="AS38" s="890"/>
      <c r="AT38" s="890"/>
      <c r="AU38" s="890">
        <v>0</v>
      </c>
      <c r="AV38" s="890"/>
      <c r="AW38" s="890"/>
      <c r="AX38" s="890"/>
      <c r="AY38" s="890"/>
      <c r="AZ38" s="890">
        <v>0</v>
      </c>
      <c r="BA38" s="890"/>
      <c r="BB38" s="890"/>
      <c r="BC38" s="890"/>
      <c r="BD38" s="890"/>
      <c r="BE38" s="887" t="s">
        <v>405</v>
      </c>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408</v>
      </c>
      <c r="C39" s="816"/>
      <c r="D39" s="816"/>
      <c r="E39" s="816"/>
      <c r="F39" s="816"/>
      <c r="G39" s="816"/>
      <c r="H39" s="816"/>
      <c r="I39" s="816"/>
      <c r="J39" s="816"/>
      <c r="K39" s="816"/>
      <c r="L39" s="816"/>
      <c r="M39" s="816"/>
      <c r="N39" s="816"/>
      <c r="O39" s="816"/>
      <c r="P39" s="817"/>
      <c r="Q39" s="818">
        <v>37</v>
      </c>
      <c r="R39" s="819"/>
      <c r="S39" s="819"/>
      <c r="T39" s="819"/>
      <c r="U39" s="819"/>
      <c r="V39" s="819">
        <v>23</v>
      </c>
      <c r="W39" s="819"/>
      <c r="X39" s="819"/>
      <c r="Y39" s="819"/>
      <c r="Z39" s="819"/>
      <c r="AA39" s="819">
        <v>14</v>
      </c>
      <c r="AB39" s="819"/>
      <c r="AC39" s="819"/>
      <c r="AD39" s="819"/>
      <c r="AE39" s="820"/>
      <c r="AF39" s="821">
        <v>14</v>
      </c>
      <c r="AG39" s="822"/>
      <c r="AH39" s="822"/>
      <c r="AI39" s="822"/>
      <c r="AJ39" s="823"/>
      <c r="AK39" s="889">
        <v>0</v>
      </c>
      <c r="AL39" s="890"/>
      <c r="AM39" s="890"/>
      <c r="AN39" s="890"/>
      <c r="AO39" s="890"/>
      <c r="AP39" s="890">
        <v>26</v>
      </c>
      <c r="AQ39" s="890"/>
      <c r="AR39" s="890"/>
      <c r="AS39" s="890"/>
      <c r="AT39" s="890"/>
      <c r="AU39" s="890">
        <v>0</v>
      </c>
      <c r="AV39" s="890"/>
      <c r="AW39" s="890"/>
      <c r="AX39" s="890"/>
      <c r="AY39" s="890"/>
      <c r="AZ39" s="890">
        <v>0</v>
      </c>
      <c r="BA39" s="890"/>
      <c r="BB39" s="890"/>
      <c r="BC39" s="890"/>
      <c r="BD39" s="890"/>
      <c r="BE39" s="887" t="s">
        <v>402</v>
      </c>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t="s">
        <v>409</v>
      </c>
      <c r="C40" s="816"/>
      <c r="D40" s="816"/>
      <c r="E40" s="816"/>
      <c r="F40" s="816"/>
      <c r="G40" s="816"/>
      <c r="H40" s="816"/>
      <c r="I40" s="816"/>
      <c r="J40" s="816"/>
      <c r="K40" s="816"/>
      <c r="L40" s="816"/>
      <c r="M40" s="816"/>
      <c r="N40" s="816"/>
      <c r="O40" s="816"/>
      <c r="P40" s="817"/>
      <c r="Q40" s="818">
        <v>73</v>
      </c>
      <c r="R40" s="819"/>
      <c r="S40" s="819"/>
      <c r="T40" s="819"/>
      <c r="U40" s="819"/>
      <c r="V40" s="819">
        <v>71</v>
      </c>
      <c r="W40" s="819"/>
      <c r="X40" s="819"/>
      <c r="Y40" s="819"/>
      <c r="Z40" s="819"/>
      <c r="AA40" s="819">
        <v>2</v>
      </c>
      <c r="AB40" s="819"/>
      <c r="AC40" s="819"/>
      <c r="AD40" s="819"/>
      <c r="AE40" s="820"/>
      <c r="AF40" s="821">
        <v>2</v>
      </c>
      <c r="AG40" s="822"/>
      <c r="AH40" s="822"/>
      <c r="AI40" s="822"/>
      <c r="AJ40" s="823"/>
      <c r="AK40" s="889">
        <v>42</v>
      </c>
      <c r="AL40" s="890"/>
      <c r="AM40" s="890"/>
      <c r="AN40" s="890"/>
      <c r="AO40" s="890"/>
      <c r="AP40" s="890">
        <v>271</v>
      </c>
      <c r="AQ40" s="890"/>
      <c r="AR40" s="890"/>
      <c r="AS40" s="890"/>
      <c r="AT40" s="890"/>
      <c r="AU40" s="890">
        <v>224</v>
      </c>
      <c r="AV40" s="890"/>
      <c r="AW40" s="890"/>
      <c r="AX40" s="890"/>
      <c r="AY40" s="890"/>
      <c r="AZ40" s="890">
        <v>0</v>
      </c>
      <c r="BA40" s="890"/>
      <c r="BB40" s="890"/>
      <c r="BC40" s="890"/>
      <c r="BD40" s="890"/>
      <c r="BE40" s="887" t="s">
        <v>402</v>
      </c>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t="s">
        <v>410</v>
      </c>
      <c r="C41" s="816"/>
      <c r="D41" s="816"/>
      <c r="E41" s="816"/>
      <c r="F41" s="816"/>
      <c r="G41" s="816"/>
      <c r="H41" s="816"/>
      <c r="I41" s="816"/>
      <c r="J41" s="816"/>
      <c r="K41" s="816"/>
      <c r="L41" s="816"/>
      <c r="M41" s="816"/>
      <c r="N41" s="816"/>
      <c r="O41" s="816"/>
      <c r="P41" s="817"/>
      <c r="Q41" s="818">
        <v>153</v>
      </c>
      <c r="R41" s="819"/>
      <c r="S41" s="819"/>
      <c r="T41" s="819"/>
      <c r="U41" s="819"/>
      <c r="V41" s="819">
        <v>147</v>
      </c>
      <c r="W41" s="819"/>
      <c r="X41" s="819"/>
      <c r="Y41" s="819"/>
      <c r="Z41" s="819"/>
      <c r="AA41" s="819">
        <v>6</v>
      </c>
      <c r="AB41" s="819"/>
      <c r="AC41" s="819"/>
      <c r="AD41" s="819"/>
      <c r="AE41" s="820"/>
      <c r="AF41" s="821">
        <v>6</v>
      </c>
      <c r="AG41" s="822"/>
      <c r="AH41" s="822"/>
      <c r="AI41" s="822"/>
      <c r="AJ41" s="823"/>
      <c r="AK41" s="889">
        <v>125</v>
      </c>
      <c r="AL41" s="890"/>
      <c r="AM41" s="890"/>
      <c r="AN41" s="890"/>
      <c r="AO41" s="890"/>
      <c r="AP41" s="890">
        <v>667</v>
      </c>
      <c r="AQ41" s="890"/>
      <c r="AR41" s="890"/>
      <c r="AS41" s="890"/>
      <c r="AT41" s="890"/>
      <c r="AU41" s="890">
        <v>595</v>
      </c>
      <c r="AV41" s="890"/>
      <c r="AW41" s="890"/>
      <c r="AX41" s="890"/>
      <c r="AY41" s="890"/>
      <c r="AZ41" s="890">
        <v>0</v>
      </c>
      <c r="BA41" s="890"/>
      <c r="BB41" s="890"/>
      <c r="BC41" s="890"/>
      <c r="BD41" s="890"/>
      <c r="BE41" s="887" t="s">
        <v>402</v>
      </c>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t="s">
        <v>411</v>
      </c>
      <c r="C42" s="816"/>
      <c r="D42" s="816"/>
      <c r="E42" s="816"/>
      <c r="F42" s="816"/>
      <c r="G42" s="816"/>
      <c r="H42" s="816"/>
      <c r="I42" s="816"/>
      <c r="J42" s="816"/>
      <c r="K42" s="816"/>
      <c r="L42" s="816"/>
      <c r="M42" s="816"/>
      <c r="N42" s="816"/>
      <c r="O42" s="816"/>
      <c r="P42" s="817"/>
      <c r="Q42" s="818">
        <v>385</v>
      </c>
      <c r="R42" s="819"/>
      <c r="S42" s="819"/>
      <c r="T42" s="819"/>
      <c r="U42" s="819"/>
      <c r="V42" s="819">
        <v>364</v>
      </c>
      <c r="W42" s="819"/>
      <c r="X42" s="819"/>
      <c r="Y42" s="819"/>
      <c r="Z42" s="819"/>
      <c r="AA42" s="819">
        <v>20</v>
      </c>
      <c r="AB42" s="819"/>
      <c r="AC42" s="819"/>
      <c r="AD42" s="819"/>
      <c r="AE42" s="820"/>
      <c r="AF42" s="821">
        <v>20</v>
      </c>
      <c r="AG42" s="822"/>
      <c r="AH42" s="822"/>
      <c r="AI42" s="822"/>
      <c r="AJ42" s="823"/>
      <c r="AK42" s="889">
        <v>123</v>
      </c>
      <c r="AL42" s="890"/>
      <c r="AM42" s="890"/>
      <c r="AN42" s="890"/>
      <c r="AO42" s="890"/>
      <c r="AP42" s="890">
        <v>1585</v>
      </c>
      <c r="AQ42" s="890"/>
      <c r="AR42" s="890"/>
      <c r="AS42" s="890"/>
      <c r="AT42" s="890"/>
      <c r="AU42" s="890">
        <v>1192</v>
      </c>
      <c r="AV42" s="890"/>
      <c r="AW42" s="890"/>
      <c r="AX42" s="890"/>
      <c r="AY42" s="890"/>
      <c r="AZ42" s="890">
        <v>0</v>
      </c>
      <c r="BA42" s="890"/>
      <c r="BB42" s="890"/>
      <c r="BC42" s="890"/>
      <c r="BD42" s="890"/>
      <c r="BE42" s="887" t="s">
        <v>402</v>
      </c>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t="s">
        <v>412</v>
      </c>
      <c r="C43" s="816"/>
      <c r="D43" s="816"/>
      <c r="E43" s="816"/>
      <c r="F43" s="816"/>
      <c r="G43" s="816"/>
      <c r="H43" s="816"/>
      <c r="I43" s="816"/>
      <c r="J43" s="816"/>
      <c r="K43" s="816"/>
      <c r="L43" s="816"/>
      <c r="M43" s="816"/>
      <c r="N43" s="816"/>
      <c r="O43" s="816"/>
      <c r="P43" s="817"/>
      <c r="Q43" s="818">
        <v>308</v>
      </c>
      <c r="R43" s="819"/>
      <c r="S43" s="819"/>
      <c r="T43" s="819"/>
      <c r="U43" s="819"/>
      <c r="V43" s="819">
        <v>292</v>
      </c>
      <c r="W43" s="819"/>
      <c r="X43" s="819"/>
      <c r="Y43" s="819"/>
      <c r="Z43" s="819"/>
      <c r="AA43" s="819">
        <v>16</v>
      </c>
      <c r="AB43" s="819"/>
      <c r="AC43" s="819"/>
      <c r="AD43" s="819"/>
      <c r="AE43" s="820"/>
      <c r="AF43" s="821">
        <v>16</v>
      </c>
      <c r="AG43" s="822"/>
      <c r="AH43" s="822"/>
      <c r="AI43" s="822"/>
      <c r="AJ43" s="823"/>
      <c r="AK43" s="889">
        <v>226</v>
      </c>
      <c r="AL43" s="890"/>
      <c r="AM43" s="890"/>
      <c r="AN43" s="890"/>
      <c r="AO43" s="890"/>
      <c r="AP43" s="890">
        <v>2161</v>
      </c>
      <c r="AQ43" s="890"/>
      <c r="AR43" s="890"/>
      <c r="AS43" s="890"/>
      <c r="AT43" s="890"/>
      <c r="AU43" s="890">
        <v>1644</v>
      </c>
      <c r="AV43" s="890"/>
      <c r="AW43" s="890"/>
      <c r="AX43" s="890"/>
      <c r="AY43" s="890"/>
      <c r="AZ43" s="890">
        <v>0</v>
      </c>
      <c r="BA43" s="890"/>
      <c r="BB43" s="890"/>
      <c r="BC43" s="890"/>
      <c r="BD43" s="890"/>
      <c r="BE43" s="887" t="s">
        <v>402</v>
      </c>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t="s">
        <v>413</v>
      </c>
      <c r="C44" s="816"/>
      <c r="D44" s="816"/>
      <c r="E44" s="816"/>
      <c r="F44" s="816"/>
      <c r="G44" s="816"/>
      <c r="H44" s="816"/>
      <c r="I44" s="816"/>
      <c r="J44" s="816"/>
      <c r="K44" s="816"/>
      <c r="L44" s="816"/>
      <c r="M44" s="816"/>
      <c r="N44" s="816"/>
      <c r="O44" s="816"/>
      <c r="P44" s="817"/>
      <c r="Q44" s="818">
        <v>80</v>
      </c>
      <c r="R44" s="819"/>
      <c r="S44" s="819"/>
      <c r="T44" s="819"/>
      <c r="U44" s="819"/>
      <c r="V44" s="819">
        <v>51</v>
      </c>
      <c r="W44" s="819"/>
      <c r="X44" s="819"/>
      <c r="Y44" s="819"/>
      <c r="Z44" s="819"/>
      <c r="AA44" s="819">
        <v>29</v>
      </c>
      <c r="AB44" s="819"/>
      <c r="AC44" s="819"/>
      <c r="AD44" s="819"/>
      <c r="AE44" s="820"/>
      <c r="AF44" s="821" t="s">
        <v>121</v>
      </c>
      <c r="AG44" s="822"/>
      <c r="AH44" s="822"/>
      <c r="AI44" s="822"/>
      <c r="AJ44" s="823"/>
      <c r="AK44" s="889">
        <v>11</v>
      </c>
      <c r="AL44" s="890"/>
      <c r="AM44" s="890"/>
      <c r="AN44" s="890"/>
      <c r="AO44" s="890"/>
      <c r="AP44" s="890">
        <v>68</v>
      </c>
      <c r="AQ44" s="890"/>
      <c r="AR44" s="890"/>
      <c r="AS44" s="890"/>
      <c r="AT44" s="890"/>
      <c r="AU44" s="890">
        <v>0</v>
      </c>
      <c r="AV44" s="890"/>
      <c r="AW44" s="890"/>
      <c r="AX44" s="890"/>
      <c r="AY44" s="890"/>
      <c r="AZ44" s="890">
        <v>0</v>
      </c>
      <c r="BA44" s="890"/>
      <c r="BB44" s="890"/>
      <c r="BC44" s="890"/>
      <c r="BD44" s="890"/>
      <c r="BE44" s="887" t="s">
        <v>402</v>
      </c>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414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415</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282</v>
      </c>
      <c r="AG63" s="901"/>
      <c r="AH63" s="901"/>
      <c r="AI63" s="901"/>
      <c r="AJ63" s="902"/>
      <c r="AK63" s="903"/>
      <c r="AL63" s="898"/>
      <c r="AM63" s="898"/>
      <c r="AN63" s="898"/>
      <c r="AO63" s="898"/>
      <c r="AP63" s="901">
        <v>7005</v>
      </c>
      <c r="AQ63" s="901"/>
      <c r="AR63" s="901"/>
      <c r="AS63" s="901"/>
      <c r="AT63" s="901"/>
      <c r="AU63" s="901">
        <v>4717</v>
      </c>
      <c r="AV63" s="901"/>
      <c r="AW63" s="901"/>
      <c r="AX63" s="901"/>
      <c r="AY63" s="901"/>
      <c r="AZ63" s="905"/>
      <c r="BA63" s="905"/>
      <c r="BB63" s="905"/>
      <c r="BC63" s="905"/>
      <c r="BD63" s="905"/>
      <c r="BE63" s="906"/>
      <c r="BF63" s="906"/>
      <c r="BG63" s="906"/>
      <c r="BH63" s="906"/>
      <c r="BI63" s="907"/>
      <c r="BJ63" s="908" t="s">
        <v>121</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417</v>
      </c>
      <c r="B66" s="801"/>
      <c r="C66" s="801"/>
      <c r="D66" s="801"/>
      <c r="E66" s="801"/>
      <c r="F66" s="801"/>
      <c r="G66" s="801"/>
      <c r="H66" s="801"/>
      <c r="I66" s="801"/>
      <c r="J66" s="801"/>
      <c r="K66" s="801"/>
      <c r="L66" s="801"/>
      <c r="M66" s="801"/>
      <c r="N66" s="801"/>
      <c r="O66" s="801"/>
      <c r="P66" s="802"/>
      <c r="Q66" s="777" t="s">
        <v>418</v>
      </c>
      <c r="R66" s="778"/>
      <c r="S66" s="778"/>
      <c r="T66" s="778"/>
      <c r="U66" s="779"/>
      <c r="V66" s="777" t="s">
        <v>388</v>
      </c>
      <c r="W66" s="778"/>
      <c r="X66" s="778"/>
      <c r="Y66" s="778"/>
      <c r="Z66" s="779"/>
      <c r="AA66" s="777" t="s">
        <v>389</v>
      </c>
      <c r="AB66" s="778"/>
      <c r="AC66" s="778"/>
      <c r="AD66" s="778"/>
      <c r="AE66" s="779"/>
      <c r="AF66" s="911" t="s">
        <v>390</v>
      </c>
      <c r="AG66" s="873"/>
      <c r="AH66" s="873"/>
      <c r="AI66" s="873"/>
      <c r="AJ66" s="912"/>
      <c r="AK66" s="777" t="s">
        <v>391</v>
      </c>
      <c r="AL66" s="801"/>
      <c r="AM66" s="801"/>
      <c r="AN66" s="801"/>
      <c r="AO66" s="802"/>
      <c r="AP66" s="777" t="s">
        <v>392</v>
      </c>
      <c r="AQ66" s="778"/>
      <c r="AR66" s="778"/>
      <c r="AS66" s="778"/>
      <c r="AT66" s="779"/>
      <c r="AU66" s="777" t="s">
        <v>419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572</v>
      </c>
      <c r="C68" s="929"/>
      <c r="D68" s="929"/>
      <c r="E68" s="929"/>
      <c r="F68" s="929"/>
      <c r="G68" s="929"/>
      <c r="H68" s="929"/>
      <c r="I68" s="929"/>
      <c r="J68" s="929"/>
      <c r="K68" s="929"/>
      <c r="L68" s="929"/>
      <c r="M68" s="929"/>
      <c r="N68" s="929"/>
      <c r="O68" s="929"/>
      <c r="P68" s="930"/>
      <c r="Q68" s="931">
        <v>157</v>
      </c>
      <c r="R68" s="932"/>
      <c r="S68" s="932"/>
      <c r="T68" s="932"/>
      <c r="U68" s="933"/>
      <c r="V68" s="925">
        <v>155</v>
      </c>
      <c r="W68" s="925"/>
      <c r="X68" s="925"/>
      <c r="Y68" s="925"/>
      <c r="Z68" s="925"/>
      <c r="AA68" s="925">
        <v>2</v>
      </c>
      <c r="AB68" s="925"/>
      <c r="AC68" s="925"/>
      <c r="AD68" s="925"/>
      <c r="AE68" s="925"/>
      <c r="AF68" s="925">
        <v>2</v>
      </c>
      <c r="AG68" s="925"/>
      <c r="AH68" s="925"/>
      <c r="AI68" s="925"/>
      <c r="AJ68" s="925"/>
      <c r="AK68" s="925">
        <v>2</v>
      </c>
      <c r="AL68" s="925"/>
      <c r="AM68" s="925"/>
      <c r="AN68" s="925"/>
      <c r="AO68" s="925"/>
      <c r="AP68" s="925" t="s">
        <v>584</v>
      </c>
      <c r="AQ68" s="925"/>
      <c r="AR68" s="925"/>
      <c r="AS68" s="925"/>
      <c r="AT68" s="925"/>
      <c r="AU68" s="925">
        <v>0</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4" t="s">
        <v>573</v>
      </c>
      <c r="C69" s="935"/>
      <c r="D69" s="935"/>
      <c r="E69" s="935"/>
      <c r="F69" s="935"/>
      <c r="G69" s="935"/>
      <c r="H69" s="935"/>
      <c r="I69" s="935"/>
      <c r="J69" s="935"/>
      <c r="K69" s="935"/>
      <c r="L69" s="935"/>
      <c r="M69" s="935"/>
      <c r="N69" s="935"/>
      <c r="O69" s="935"/>
      <c r="P69" s="936"/>
      <c r="Q69" s="937">
        <v>21</v>
      </c>
      <c r="R69" s="938"/>
      <c r="S69" s="938"/>
      <c r="T69" s="938"/>
      <c r="U69" s="889"/>
      <c r="V69" s="890">
        <v>19</v>
      </c>
      <c r="W69" s="890"/>
      <c r="X69" s="890"/>
      <c r="Y69" s="890"/>
      <c r="Z69" s="890"/>
      <c r="AA69" s="890">
        <v>2</v>
      </c>
      <c r="AB69" s="890"/>
      <c r="AC69" s="890"/>
      <c r="AD69" s="890"/>
      <c r="AE69" s="890"/>
      <c r="AF69" s="890">
        <v>2</v>
      </c>
      <c r="AG69" s="890"/>
      <c r="AH69" s="890"/>
      <c r="AI69" s="890"/>
      <c r="AJ69" s="890"/>
      <c r="AK69" s="890" t="s">
        <v>584</v>
      </c>
      <c r="AL69" s="890"/>
      <c r="AM69" s="890"/>
      <c r="AN69" s="890"/>
      <c r="AO69" s="890"/>
      <c r="AP69" s="890" t="s">
        <v>584</v>
      </c>
      <c r="AQ69" s="890"/>
      <c r="AR69" s="890"/>
      <c r="AS69" s="890"/>
      <c r="AT69" s="890"/>
      <c r="AU69" s="890">
        <v>0</v>
      </c>
      <c r="AV69" s="890"/>
      <c r="AW69" s="890"/>
      <c r="AX69" s="890"/>
      <c r="AY69" s="890"/>
      <c r="AZ69" s="939"/>
      <c r="BA69" s="939"/>
      <c r="BB69" s="939"/>
      <c r="BC69" s="939"/>
      <c r="BD69" s="940"/>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4" t="s">
        <v>574</v>
      </c>
      <c r="C70" s="935"/>
      <c r="D70" s="935"/>
      <c r="E70" s="935"/>
      <c r="F70" s="935"/>
      <c r="G70" s="935"/>
      <c r="H70" s="935"/>
      <c r="I70" s="935"/>
      <c r="J70" s="935"/>
      <c r="K70" s="935"/>
      <c r="L70" s="935"/>
      <c r="M70" s="935"/>
      <c r="N70" s="935"/>
      <c r="O70" s="935"/>
      <c r="P70" s="936"/>
      <c r="Q70" s="937">
        <v>365</v>
      </c>
      <c r="R70" s="938"/>
      <c r="S70" s="938"/>
      <c r="T70" s="938"/>
      <c r="U70" s="889"/>
      <c r="V70" s="890">
        <v>326</v>
      </c>
      <c r="W70" s="890"/>
      <c r="X70" s="890"/>
      <c r="Y70" s="890"/>
      <c r="Z70" s="890"/>
      <c r="AA70" s="890">
        <v>39</v>
      </c>
      <c r="AB70" s="890"/>
      <c r="AC70" s="890"/>
      <c r="AD70" s="890"/>
      <c r="AE70" s="890"/>
      <c r="AF70" s="890">
        <v>39</v>
      </c>
      <c r="AG70" s="890"/>
      <c r="AH70" s="890"/>
      <c r="AI70" s="890"/>
      <c r="AJ70" s="890"/>
      <c r="AK70" s="890" t="s">
        <v>584</v>
      </c>
      <c r="AL70" s="890"/>
      <c r="AM70" s="890"/>
      <c r="AN70" s="890"/>
      <c r="AO70" s="890"/>
      <c r="AP70" s="890">
        <v>130</v>
      </c>
      <c r="AQ70" s="890"/>
      <c r="AR70" s="890"/>
      <c r="AS70" s="890"/>
      <c r="AT70" s="890"/>
      <c r="AU70" s="890">
        <v>0</v>
      </c>
      <c r="AV70" s="890"/>
      <c r="AW70" s="890"/>
      <c r="AX70" s="890"/>
      <c r="AY70" s="890"/>
      <c r="AZ70" s="939"/>
      <c r="BA70" s="939"/>
      <c r="BB70" s="939"/>
      <c r="BC70" s="939"/>
      <c r="BD70" s="940"/>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4" t="s">
        <v>575</v>
      </c>
      <c r="C71" s="935"/>
      <c r="D71" s="935"/>
      <c r="E71" s="935"/>
      <c r="F71" s="935"/>
      <c r="G71" s="935"/>
      <c r="H71" s="935"/>
      <c r="I71" s="935"/>
      <c r="J71" s="935"/>
      <c r="K71" s="935"/>
      <c r="L71" s="935"/>
      <c r="M71" s="935"/>
      <c r="N71" s="935"/>
      <c r="O71" s="935"/>
      <c r="P71" s="936"/>
      <c r="Q71" s="937">
        <v>17</v>
      </c>
      <c r="R71" s="938"/>
      <c r="S71" s="938"/>
      <c r="T71" s="938"/>
      <c r="U71" s="889"/>
      <c r="V71" s="890">
        <v>15</v>
      </c>
      <c r="W71" s="890"/>
      <c r="X71" s="890"/>
      <c r="Y71" s="890"/>
      <c r="Z71" s="890"/>
      <c r="AA71" s="890">
        <v>2</v>
      </c>
      <c r="AB71" s="890"/>
      <c r="AC71" s="890"/>
      <c r="AD71" s="890"/>
      <c r="AE71" s="890"/>
      <c r="AF71" s="890">
        <v>2</v>
      </c>
      <c r="AG71" s="890"/>
      <c r="AH71" s="890"/>
      <c r="AI71" s="890"/>
      <c r="AJ71" s="890"/>
      <c r="AK71" s="890" t="s">
        <v>584</v>
      </c>
      <c r="AL71" s="890"/>
      <c r="AM71" s="890"/>
      <c r="AN71" s="890"/>
      <c r="AO71" s="890"/>
      <c r="AP71" s="890" t="s">
        <v>584</v>
      </c>
      <c r="AQ71" s="890"/>
      <c r="AR71" s="890"/>
      <c r="AS71" s="890"/>
      <c r="AT71" s="890"/>
      <c r="AU71" s="890">
        <v>0</v>
      </c>
      <c r="AV71" s="890"/>
      <c r="AW71" s="890"/>
      <c r="AX71" s="890"/>
      <c r="AY71" s="890"/>
      <c r="AZ71" s="939"/>
      <c r="BA71" s="939"/>
      <c r="BB71" s="939"/>
      <c r="BC71" s="939"/>
      <c r="BD71" s="940"/>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4" t="s">
        <v>586</v>
      </c>
      <c r="C72" s="935"/>
      <c r="D72" s="935"/>
      <c r="E72" s="935"/>
      <c r="F72" s="935"/>
      <c r="G72" s="935"/>
      <c r="H72" s="935"/>
      <c r="I72" s="935"/>
      <c r="J72" s="935"/>
      <c r="K72" s="935"/>
      <c r="L72" s="935"/>
      <c r="M72" s="935"/>
      <c r="N72" s="935"/>
      <c r="O72" s="935"/>
      <c r="P72" s="936"/>
      <c r="Q72" s="941">
        <v>39</v>
      </c>
      <c r="R72" s="890"/>
      <c r="S72" s="890"/>
      <c r="T72" s="890"/>
      <c r="U72" s="890"/>
      <c r="V72" s="890">
        <v>30</v>
      </c>
      <c r="W72" s="890"/>
      <c r="X72" s="890"/>
      <c r="Y72" s="890"/>
      <c r="Z72" s="890"/>
      <c r="AA72" s="890">
        <v>9</v>
      </c>
      <c r="AB72" s="890"/>
      <c r="AC72" s="890"/>
      <c r="AD72" s="890"/>
      <c r="AE72" s="890"/>
      <c r="AF72" s="890">
        <v>9</v>
      </c>
      <c r="AG72" s="890"/>
      <c r="AH72" s="890"/>
      <c r="AI72" s="890"/>
      <c r="AJ72" s="890"/>
      <c r="AK72" s="890" t="s">
        <v>584</v>
      </c>
      <c r="AL72" s="890"/>
      <c r="AM72" s="890"/>
      <c r="AN72" s="890"/>
      <c r="AO72" s="890"/>
      <c r="AP72" s="890" t="s">
        <v>584</v>
      </c>
      <c r="AQ72" s="890"/>
      <c r="AR72" s="890"/>
      <c r="AS72" s="890"/>
      <c r="AT72" s="890"/>
      <c r="AU72" s="890">
        <v>0</v>
      </c>
      <c r="AV72" s="890"/>
      <c r="AW72" s="890"/>
      <c r="AX72" s="890"/>
      <c r="AY72" s="890"/>
      <c r="AZ72" s="939"/>
      <c r="BA72" s="939"/>
      <c r="BB72" s="939"/>
      <c r="BC72" s="939"/>
      <c r="BD72" s="940"/>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4" t="s">
        <v>585</v>
      </c>
      <c r="C73" s="935"/>
      <c r="D73" s="935"/>
      <c r="E73" s="935"/>
      <c r="F73" s="935"/>
      <c r="G73" s="935"/>
      <c r="H73" s="935"/>
      <c r="I73" s="935"/>
      <c r="J73" s="935"/>
      <c r="K73" s="935"/>
      <c r="L73" s="935"/>
      <c r="M73" s="935"/>
      <c r="N73" s="935"/>
      <c r="O73" s="935"/>
      <c r="P73" s="936"/>
      <c r="Q73" s="941">
        <v>7</v>
      </c>
      <c r="R73" s="890"/>
      <c r="S73" s="890"/>
      <c r="T73" s="890"/>
      <c r="U73" s="890"/>
      <c r="V73" s="890">
        <v>2</v>
      </c>
      <c r="W73" s="890"/>
      <c r="X73" s="890"/>
      <c r="Y73" s="890"/>
      <c r="Z73" s="890"/>
      <c r="AA73" s="890">
        <v>5</v>
      </c>
      <c r="AB73" s="890"/>
      <c r="AC73" s="890"/>
      <c r="AD73" s="890"/>
      <c r="AE73" s="890"/>
      <c r="AF73" s="890">
        <v>5</v>
      </c>
      <c r="AG73" s="890"/>
      <c r="AH73" s="890"/>
      <c r="AI73" s="890"/>
      <c r="AJ73" s="890"/>
      <c r="AK73" s="890" t="s">
        <v>584</v>
      </c>
      <c r="AL73" s="890"/>
      <c r="AM73" s="890"/>
      <c r="AN73" s="890"/>
      <c r="AO73" s="890"/>
      <c r="AP73" s="890" t="s">
        <v>584</v>
      </c>
      <c r="AQ73" s="890"/>
      <c r="AR73" s="890"/>
      <c r="AS73" s="890"/>
      <c r="AT73" s="890"/>
      <c r="AU73" s="890">
        <v>0</v>
      </c>
      <c r="AV73" s="890"/>
      <c r="AW73" s="890"/>
      <c r="AX73" s="890"/>
      <c r="AY73" s="890"/>
      <c r="AZ73" s="939"/>
      <c r="BA73" s="939"/>
      <c r="BB73" s="939"/>
      <c r="BC73" s="939"/>
      <c r="BD73" s="940"/>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4" t="s">
        <v>590</v>
      </c>
      <c r="C74" s="935"/>
      <c r="D74" s="935"/>
      <c r="E74" s="935"/>
      <c r="F74" s="935"/>
      <c r="G74" s="935"/>
      <c r="H74" s="935"/>
      <c r="I74" s="935"/>
      <c r="J74" s="935"/>
      <c r="K74" s="935"/>
      <c r="L74" s="935"/>
      <c r="M74" s="935"/>
      <c r="N74" s="935"/>
      <c r="O74" s="935"/>
      <c r="P74" s="936"/>
      <c r="Q74" s="941">
        <v>1342</v>
      </c>
      <c r="R74" s="890"/>
      <c r="S74" s="890"/>
      <c r="T74" s="890"/>
      <c r="U74" s="890"/>
      <c r="V74" s="890">
        <v>1003</v>
      </c>
      <c r="W74" s="890"/>
      <c r="X74" s="890"/>
      <c r="Y74" s="890"/>
      <c r="Z74" s="890"/>
      <c r="AA74" s="890">
        <v>339</v>
      </c>
      <c r="AB74" s="890"/>
      <c r="AC74" s="890"/>
      <c r="AD74" s="890"/>
      <c r="AE74" s="890"/>
      <c r="AF74" s="890">
        <v>338</v>
      </c>
      <c r="AG74" s="890"/>
      <c r="AH74" s="890"/>
      <c r="AI74" s="890"/>
      <c r="AJ74" s="890"/>
      <c r="AK74" s="890" t="s">
        <v>584</v>
      </c>
      <c r="AL74" s="890"/>
      <c r="AM74" s="890"/>
      <c r="AN74" s="890"/>
      <c r="AO74" s="890"/>
      <c r="AP74" s="890">
        <v>8821</v>
      </c>
      <c r="AQ74" s="890"/>
      <c r="AR74" s="890"/>
      <c r="AS74" s="890"/>
      <c r="AT74" s="890"/>
      <c r="AU74" s="890">
        <v>0</v>
      </c>
      <c r="AV74" s="890"/>
      <c r="AW74" s="890"/>
      <c r="AX74" s="890"/>
      <c r="AY74" s="890"/>
      <c r="AZ74" s="939"/>
      <c r="BA74" s="939"/>
      <c r="BB74" s="939"/>
      <c r="BC74" s="939"/>
      <c r="BD74" s="940"/>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4" t="s">
        <v>589</v>
      </c>
      <c r="C75" s="935"/>
      <c r="D75" s="935"/>
      <c r="E75" s="935"/>
      <c r="F75" s="935"/>
      <c r="G75" s="935"/>
      <c r="H75" s="935"/>
      <c r="I75" s="935"/>
      <c r="J75" s="935"/>
      <c r="K75" s="935"/>
      <c r="L75" s="935"/>
      <c r="M75" s="935"/>
      <c r="N75" s="935"/>
      <c r="O75" s="935"/>
      <c r="P75" s="936"/>
      <c r="Q75" s="937">
        <v>2200</v>
      </c>
      <c r="R75" s="938"/>
      <c r="S75" s="938"/>
      <c r="T75" s="938"/>
      <c r="U75" s="889"/>
      <c r="V75" s="942">
        <v>2111</v>
      </c>
      <c r="W75" s="938"/>
      <c r="X75" s="938"/>
      <c r="Y75" s="938"/>
      <c r="Z75" s="889"/>
      <c r="AA75" s="942">
        <v>89</v>
      </c>
      <c r="AB75" s="938"/>
      <c r="AC75" s="938"/>
      <c r="AD75" s="938"/>
      <c r="AE75" s="889"/>
      <c r="AF75" s="942">
        <v>89</v>
      </c>
      <c r="AG75" s="938"/>
      <c r="AH75" s="938"/>
      <c r="AI75" s="938"/>
      <c r="AJ75" s="889"/>
      <c r="AK75" s="890" t="s">
        <v>584</v>
      </c>
      <c r="AL75" s="890"/>
      <c r="AM75" s="890"/>
      <c r="AN75" s="890"/>
      <c r="AO75" s="890"/>
      <c r="AP75" s="942">
        <v>1317</v>
      </c>
      <c r="AQ75" s="938"/>
      <c r="AR75" s="938"/>
      <c r="AS75" s="938"/>
      <c r="AT75" s="889"/>
      <c r="AU75" s="890">
        <v>0</v>
      </c>
      <c r="AV75" s="890"/>
      <c r="AW75" s="890"/>
      <c r="AX75" s="890"/>
      <c r="AY75" s="890"/>
      <c r="AZ75" s="939"/>
      <c r="BA75" s="939"/>
      <c r="BB75" s="939"/>
      <c r="BC75" s="939"/>
      <c r="BD75" s="940"/>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4" t="s">
        <v>588</v>
      </c>
      <c r="C76" s="935"/>
      <c r="D76" s="935"/>
      <c r="E76" s="935"/>
      <c r="F76" s="935"/>
      <c r="G76" s="935"/>
      <c r="H76" s="935"/>
      <c r="I76" s="935"/>
      <c r="J76" s="935"/>
      <c r="K76" s="935"/>
      <c r="L76" s="935"/>
      <c r="M76" s="935"/>
      <c r="N76" s="935"/>
      <c r="O76" s="935"/>
      <c r="P76" s="936"/>
      <c r="Q76" s="937">
        <v>2478</v>
      </c>
      <c r="R76" s="938"/>
      <c r="S76" s="938"/>
      <c r="T76" s="938"/>
      <c r="U76" s="889"/>
      <c r="V76" s="942">
        <v>2386</v>
      </c>
      <c r="W76" s="938"/>
      <c r="X76" s="938"/>
      <c r="Y76" s="938"/>
      <c r="Z76" s="889"/>
      <c r="AA76" s="942">
        <v>92</v>
      </c>
      <c r="AB76" s="938"/>
      <c r="AC76" s="938"/>
      <c r="AD76" s="938"/>
      <c r="AE76" s="889"/>
      <c r="AF76" s="942">
        <v>92</v>
      </c>
      <c r="AG76" s="938"/>
      <c r="AH76" s="938"/>
      <c r="AI76" s="938"/>
      <c r="AJ76" s="889"/>
      <c r="AK76" s="942">
        <v>5</v>
      </c>
      <c r="AL76" s="938"/>
      <c r="AM76" s="938"/>
      <c r="AN76" s="938"/>
      <c r="AO76" s="889"/>
      <c r="AP76" s="942">
        <v>2265</v>
      </c>
      <c r="AQ76" s="938"/>
      <c r="AR76" s="938"/>
      <c r="AS76" s="938"/>
      <c r="AT76" s="889"/>
      <c r="AU76" s="890">
        <v>0</v>
      </c>
      <c r="AV76" s="890"/>
      <c r="AW76" s="890"/>
      <c r="AX76" s="890"/>
      <c r="AY76" s="890"/>
      <c r="AZ76" s="939"/>
      <c r="BA76" s="939"/>
      <c r="BB76" s="939"/>
      <c r="BC76" s="939"/>
      <c r="BD76" s="940"/>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4" t="s">
        <v>587</v>
      </c>
      <c r="C77" s="935"/>
      <c r="D77" s="935"/>
      <c r="E77" s="935"/>
      <c r="F77" s="935"/>
      <c r="G77" s="935"/>
      <c r="H77" s="935"/>
      <c r="I77" s="935"/>
      <c r="J77" s="935"/>
      <c r="K77" s="935"/>
      <c r="L77" s="935"/>
      <c r="M77" s="935"/>
      <c r="N77" s="935"/>
      <c r="O77" s="935"/>
      <c r="P77" s="936"/>
      <c r="Q77" s="937">
        <v>350</v>
      </c>
      <c r="R77" s="938"/>
      <c r="S77" s="938"/>
      <c r="T77" s="938"/>
      <c r="U77" s="889"/>
      <c r="V77" s="942">
        <v>349</v>
      </c>
      <c r="W77" s="938"/>
      <c r="X77" s="938"/>
      <c r="Y77" s="938"/>
      <c r="Z77" s="889"/>
      <c r="AA77" s="942">
        <v>1</v>
      </c>
      <c r="AB77" s="938"/>
      <c r="AC77" s="938"/>
      <c r="AD77" s="938"/>
      <c r="AE77" s="889"/>
      <c r="AF77" s="942">
        <v>410</v>
      </c>
      <c r="AG77" s="938"/>
      <c r="AH77" s="938"/>
      <c r="AI77" s="938"/>
      <c r="AJ77" s="889"/>
      <c r="AK77" s="890" t="s">
        <v>584</v>
      </c>
      <c r="AL77" s="890"/>
      <c r="AM77" s="890"/>
      <c r="AN77" s="890"/>
      <c r="AO77" s="890"/>
      <c r="AP77" s="890" t="s">
        <v>584</v>
      </c>
      <c r="AQ77" s="890"/>
      <c r="AR77" s="890"/>
      <c r="AS77" s="890"/>
      <c r="AT77" s="890"/>
      <c r="AU77" s="890">
        <v>0</v>
      </c>
      <c r="AV77" s="890"/>
      <c r="AW77" s="890"/>
      <c r="AX77" s="890"/>
      <c r="AY77" s="890"/>
      <c r="AZ77" s="939"/>
      <c r="BA77" s="939"/>
      <c r="BB77" s="939"/>
      <c r="BC77" s="939"/>
      <c r="BD77" s="940"/>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4" t="s">
        <v>591</v>
      </c>
      <c r="C78" s="935"/>
      <c r="D78" s="935"/>
      <c r="E78" s="935"/>
      <c r="F78" s="935"/>
      <c r="G78" s="935"/>
      <c r="H78" s="935"/>
      <c r="I78" s="935"/>
      <c r="J78" s="935"/>
      <c r="K78" s="935"/>
      <c r="L78" s="935"/>
      <c r="M78" s="935"/>
      <c r="N78" s="935"/>
      <c r="O78" s="935"/>
      <c r="P78" s="936"/>
      <c r="Q78" s="941">
        <v>119</v>
      </c>
      <c r="R78" s="890"/>
      <c r="S78" s="890"/>
      <c r="T78" s="890"/>
      <c r="U78" s="890"/>
      <c r="V78" s="890">
        <v>106</v>
      </c>
      <c r="W78" s="890"/>
      <c r="X78" s="890"/>
      <c r="Y78" s="890"/>
      <c r="Z78" s="890"/>
      <c r="AA78" s="890">
        <v>13</v>
      </c>
      <c r="AB78" s="890"/>
      <c r="AC78" s="890"/>
      <c r="AD78" s="890"/>
      <c r="AE78" s="890"/>
      <c r="AF78" s="890">
        <v>13</v>
      </c>
      <c r="AG78" s="890"/>
      <c r="AH78" s="890"/>
      <c r="AI78" s="890"/>
      <c r="AJ78" s="890"/>
      <c r="AK78" s="890" t="s">
        <v>584</v>
      </c>
      <c r="AL78" s="890"/>
      <c r="AM78" s="890"/>
      <c r="AN78" s="890"/>
      <c r="AO78" s="890"/>
      <c r="AP78" s="890" t="s">
        <v>584</v>
      </c>
      <c r="AQ78" s="890"/>
      <c r="AR78" s="890"/>
      <c r="AS78" s="890"/>
      <c r="AT78" s="890"/>
      <c r="AU78" s="890">
        <v>0</v>
      </c>
      <c r="AV78" s="890"/>
      <c r="AW78" s="890"/>
      <c r="AX78" s="890"/>
      <c r="AY78" s="890"/>
      <c r="AZ78" s="939"/>
      <c r="BA78" s="939"/>
      <c r="BB78" s="939"/>
      <c r="BC78" s="939"/>
      <c r="BD78" s="940"/>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4" t="s">
        <v>583</v>
      </c>
      <c r="C79" s="935" t="s">
        <v>583</v>
      </c>
      <c r="D79" s="935" t="s">
        <v>583</v>
      </c>
      <c r="E79" s="935" t="s">
        <v>583</v>
      </c>
      <c r="F79" s="935" t="s">
        <v>583</v>
      </c>
      <c r="G79" s="935" t="s">
        <v>583</v>
      </c>
      <c r="H79" s="935" t="s">
        <v>583</v>
      </c>
      <c r="I79" s="935" t="s">
        <v>583</v>
      </c>
      <c r="J79" s="935" t="s">
        <v>583</v>
      </c>
      <c r="K79" s="935" t="s">
        <v>583</v>
      </c>
      <c r="L79" s="935" t="s">
        <v>583</v>
      </c>
      <c r="M79" s="935" t="s">
        <v>583</v>
      </c>
      <c r="N79" s="935" t="s">
        <v>583</v>
      </c>
      <c r="O79" s="935" t="s">
        <v>583</v>
      </c>
      <c r="P79" s="936" t="s">
        <v>583</v>
      </c>
      <c r="Q79" s="941">
        <v>6551</v>
      </c>
      <c r="R79" s="890"/>
      <c r="S79" s="890"/>
      <c r="T79" s="890"/>
      <c r="U79" s="890"/>
      <c r="V79" s="890">
        <v>7258</v>
      </c>
      <c r="W79" s="890"/>
      <c r="X79" s="890"/>
      <c r="Y79" s="890"/>
      <c r="Z79" s="890"/>
      <c r="AA79" s="890">
        <v>-707</v>
      </c>
      <c r="AB79" s="890"/>
      <c r="AC79" s="890"/>
      <c r="AD79" s="890"/>
      <c r="AE79" s="890"/>
      <c r="AF79" s="890">
        <v>3706</v>
      </c>
      <c r="AG79" s="890"/>
      <c r="AH79" s="890"/>
      <c r="AI79" s="890"/>
      <c r="AJ79" s="890"/>
      <c r="AK79" s="890">
        <v>0</v>
      </c>
      <c r="AL79" s="890"/>
      <c r="AM79" s="890"/>
      <c r="AN79" s="890"/>
      <c r="AO79" s="890"/>
      <c r="AP79" s="890">
        <v>27960</v>
      </c>
      <c r="AQ79" s="890"/>
      <c r="AR79" s="890"/>
      <c r="AS79" s="890"/>
      <c r="AT79" s="890"/>
      <c r="AU79" s="890">
        <v>8</v>
      </c>
      <c r="AV79" s="890"/>
      <c r="AW79" s="890"/>
      <c r="AX79" s="890"/>
      <c r="AY79" s="890"/>
      <c r="AZ79" s="939"/>
      <c r="BA79" s="939"/>
      <c r="BB79" s="939"/>
      <c r="BC79" s="939"/>
      <c r="BD79" s="940"/>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4" t="s">
        <v>581</v>
      </c>
      <c r="C80" s="935" t="s">
        <v>581</v>
      </c>
      <c r="D80" s="935" t="s">
        <v>581</v>
      </c>
      <c r="E80" s="935" t="s">
        <v>581</v>
      </c>
      <c r="F80" s="935" t="s">
        <v>581</v>
      </c>
      <c r="G80" s="935" t="s">
        <v>581</v>
      </c>
      <c r="H80" s="935" t="s">
        <v>581</v>
      </c>
      <c r="I80" s="935" t="s">
        <v>581</v>
      </c>
      <c r="J80" s="935" t="s">
        <v>581</v>
      </c>
      <c r="K80" s="935" t="s">
        <v>581</v>
      </c>
      <c r="L80" s="935" t="s">
        <v>581</v>
      </c>
      <c r="M80" s="935" t="s">
        <v>581</v>
      </c>
      <c r="N80" s="935" t="s">
        <v>581</v>
      </c>
      <c r="O80" s="935" t="s">
        <v>581</v>
      </c>
      <c r="P80" s="936" t="s">
        <v>581</v>
      </c>
      <c r="Q80" s="941">
        <v>75</v>
      </c>
      <c r="R80" s="890"/>
      <c r="S80" s="890"/>
      <c r="T80" s="890"/>
      <c r="U80" s="890"/>
      <c r="V80" s="890">
        <v>75</v>
      </c>
      <c r="W80" s="890"/>
      <c r="X80" s="890"/>
      <c r="Y80" s="890"/>
      <c r="Z80" s="890"/>
      <c r="AA80" s="890">
        <v>0</v>
      </c>
      <c r="AB80" s="890"/>
      <c r="AC80" s="890"/>
      <c r="AD80" s="890"/>
      <c r="AE80" s="890"/>
      <c r="AF80" s="890">
        <v>0</v>
      </c>
      <c r="AG80" s="890"/>
      <c r="AH80" s="890"/>
      <c r="AI80" s="890"/>
      <c r="AJ80" s="890"/>
      <c r="AK80" s="890">
        <v>6</v>
      </c>
      <c r="AL80" s="890"/>
      <c r="AM80" s="890"/>
      <c r="AN80" s="890"/>
      <c r="AO80" s="890"/>
      <c r="AP80" s="890">
        <v>0</v>
      </c>
      <c r="AQ80" s="890"/>
      <c r="AR80" s="890"/>
      <c r="AS80" s="890"/>
      <c r="AT80" s="890"/>
      <c r="AU80" s="890">
        <v>0</v>
      </c>
      <c r="AV80" s="890"/>
      <c r="AW80" s="890"/>
      <c r="AX80" s="890"/>
      <c r="AY80" s="890"/>
      <c r="AZ80" s="939"/>
      <c r="BA80" s="939"/>
      <c r="BB80" s="939"/>
      <c r="BC80" s="939"/>
      <c r="BD80" s="940"/>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4" t="s">
        <v>582</v>
      </c>
      <c r="C81" s="935" t="s">
        <v>582</v>
      </c>
      <c r="D81" s="935" t="s">
        <v>582</v>
      </c>
      <c r="E81" s="935" t="s">
        <v>582</v>
      </c>
      <c r="F81" s="935" t="s">
        <v>582</v>
      </c>
      <c r="G81" s="935" t="s">
        <v>582</v>
      </c>
      <c r="H81" s="935" t="s">
        <v>582</v>
      </c>
      <c r="I81" s="935" t="s">
        <v>582</v>
      </c>
      <c r="J81" s="935" t="s">
        <v>582</v>
      </c>
      <c r="K81" s="935" t="s">
        <v>582</v>
      </c>
      <c r="L81" s="935" t="s">
        <v>582</v>
      </c>
      <c r="M81" s="935" t="s">
        <v>582</v>
      </c>
      <c r="N81" s="935" t="s">
        <v>582</v>
      </c>
      <c r="O81" s="935" t="s">
        <v>582</v>
      </c>
      <c r="P81" s="936" t="s">
        <v>582</v>
      </c>
      <c r="Q81" s="941">
        <v>273827</v>
      </c>
      <c r="R81" s="890"/>
      <c r="S81" s="890"/>
      <c r="T81" s="890"/>
      <c r="U81" s="890"/>
      <c r="V81" s="890">
        <v>273727</v>
      </c>
      <c r="W81" s="890"/>
      <c r="X81" s="890"/>
      <c r="Y81" s="890"/>
      <c r="Z81" s="890"/>
      <c r="AA81" s="890">
        <v>99</v>
      </c>
      <c r="AB81" s="890"/>
      <c r="AC81" s="890"/>
      <c r="AD81" s="890"/>
      <c r="AE81" s="890"/>
      <c r="AF81" s="890">
        <v>99</v>
      </c>
      <c r="AG81" s="890"/>
      <c r="AH81" s="890"/>
      <c r="AI81" s="890"/>
      <c r="AJ81" s="890"/>
      <c r="AK81" s="890">
        <v>8213</v>
      </c>
      <c r="AL81" s="890"/>
      <c r="AM81" s="890"/>
      <c r="AN81" s="890"/>
      <c r="AO81" s="890"/>
      <c r="AP81" s="890">
        <v>0</v>
      </c>
      <c r="AQ81" s="890"/>
      <c r="AR81" s="890"/>
      <c r="AS81" s="890"/>
      <c r="AT81" s="890"/>
      <c r="AU81" s="890">
        <v>0</v>
      </c>
      <c r="AV81" s="890"/>
      <c r="AW81" s="890"/>
      <c r="AX81" s="890"/>
      <c r="AY81" s="890"/>
      <c r="AZ81" s="939"/>
      <c r="BA81" s="939"/>
      <c r="BB81" s="939"/>
      <c r="BC81" s="939"/>
      <c r="BD81" s="940"/>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4" t="s">
        <v>576</v>
      </c>
      <c r="C82" s="935" t="s">
        <v>576</v>
      </c>
      <c r="D82" s="935" t="s">
        <v>576</v>
      </c>
      <c r="E82" s="935" t="s">
        <v>576</v>
      </c>
      <c r="F82" s="935" t="s">
        <v>576</v>
      </c>
      <c r="G82" s="935" t="s">
        <v>576</v>
      </c>
      <c r="H82" s="935" t="s">
        <v>576</v>
      </c>
      <c r="I82" s="935" t="s">
        <v>576</v>
      </c>
      <c r="J82" s="935" t="s">
        <v>576</v>
      </c>
      <c r="K82" s="935" t="s">
        <v>576</v>
      </c>
      <c r="L82" s="935" t="s">
        <v>576</v>
      </c>
      <c r="M82" s="935" t="s">
        <v>576</v>
      </c>
      <c r="N82" s="935" t="s">
        <v>576</v>
      </c>
      <c r="O82" s="935" t="s">
        <v>576</v>
      </c>
      <c r="P82" s="936" t="s">
        <v>576</v>
      </c>
      <c r="Q82" s="941">
        <v>7203</v>
      </c>
      <c r="R82" s="890"/>
      <c r="S82" s="890"/>
      <c r="T82" s="890"/>
      <c r="U82" s="890"/>
      <c r="V82" s="890">
        <v>6919</v>
      </c>
      <c r="W82" s="890"/>
      <c r="X82" s="890"/>
      <c r="Y82" s="890"/>
      <c r="Z82" s="890"/>
      <c r="AA82" s="890">
        <v>284</v>
      </c>
      <c r="AB82" s="890"/>
      <c r="AC82" s="890"/>
      <c r="AD82" s="890"/>
      <c r="AE82" s="890"/>
      <c r="AF82" s="890">
        <v>284</v>
      </c>
      <c r="AG82" s="890"/>
      <c r="AH82" s="890"/>
      <c r="AI82" s="890"/>
      <c r="AJ82" s="890"/>
      <c r="AK82" s="890">
        <v>845</v>
      </c>
      <c r="AL82" s="890"/>
      <c r="AM82" s="890"/>
      <c r="AN82" s="890"/>
      <c r="AO82" s="890"/>
      <c r="AP82" s="890">
        <v>0</v>
      </c>
      <c r="AQ82" s="890"/>
      <c r="AR82" s="890"/>
      <c r="AS82" s="890"/>
      <c r="AT82" s="890"/>
      <c r="AU82" s="890">
        <v>0</v>
      </c>
      <c r="AV82" s="890"/>
      <c r="AW82" s="890"/>
      <c r="AX82" s="890"/>
      <c r="AY82" s="890"/>
      <c r="AZ82" s="939"/>
      <c r="BA82" s="939"/>
      <c r="BB82" s="939"/>
      <c r="BC82" s="939"/>
      <c r="BD82" s="940"/>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4" t="s">
        <v>577</v>
      </c>
      <c r="C83" s="935" t="s">
        <v>577</v>
      </c>
      <c r="D83" s="935" t="s">
        <v>577</v>
      </c>
      <c r="E83" s="935" t="s">
        <v>577</v>
      </c>
      <c r="F83" s="935" t="s">
        <v>577</v>
      </c>
      <c r="G83" s="935" t="s">
        <v>577</v>
      </c>
      <c r="H83" s="935" t="s">
        <v>577</v>
      </c>
      <c r="I83" s="935" t="s">
        <v>577</v>
      </c>
      <c r="J83" s="935" t="s">
        <v>577</v>
      </c>
      <c r="K83" s="935" t="s">
        <v>577</v>
      </c>
      <c r="L83" s="935" t="s">
        <v>577</v>
      </c>
      <c r="M83" s="935" t="s">
        <v>577</v>
      </c>
      <c r="N83" s="935" t="s">
        <v>577</v>
      </c>
      <c r="O83" s="935" t="s">
        <v>577</v>
      </c>
      <c r="P83" s="936" t="s">
        <v>577</v>
      </c>
      <c r="Q83" s="941">
        <v>1279</v>
      </c>
      <c r="R83" s="890"/>
      <c r="S83" s="890"/>
      <c r="T83" s="890"/>
      <c r="U83" s="890"/>
      <c r="V83" s="890">
        <v>1167</v>
      </c>
      <c r="W83" s="890"/>
      <c r="X83" s="890"/>
      <c r="Y83" s="890"/>
      <c r="Z83" s="890"/>
      <c r="AA83" s="890">
        <v>112</v>
      </c>
      <c r="AB83" s="890"/>
      <c r="AC83" s="890"/>
      <c r="AD83" s="890"/>
      <c r="AE83" s="890"/>
      <c r="AF83" s="890">
        <v>112</v>
      </c>
      <c r="AG83" s="890"/>
      <c r="AH83" s="890"/>
      <c r="AI83" s="890"/>
      <c r="AJ83" s="890"/>
      <c r="AK83" s="890">
        <v>0</v>
      </c>
      <c r="AL83" s="890"/>
      <c r="AM83" s="890"/>
      <c r="AN83" s="890"/>
      <c r="AO83" s="890"/>
      <c r="AP83" s="890">
        <v>0</v>
      </c>
      <c r="AQ83" s="890"/>
      <c r="AR83" s="890"/>
      <c r="AS83" s="890"/>
      <c r="AT83" s="890"/>
      <c r="AU83" s="890">
        <v>0</v>
      </c>
      <c r="AV83" s="890"/>
      <c r="AW83" s="890"/>
      <c r="AX83" s="890"/>
      <c r="AY83" s="890"/>
      <c r="AZ83" s="939"/>
      <c r="BA83" s="939"/>
      <c r="BB83" s="939"/>
      <c r="BC83" s="939"/>
      <c r="BD83" s="940"/>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4" t="s">
        <v>578</v>
      </c>
      <c r="C84" s="935" t="s">
        <v>578</v>
      </c>
      <c r="D84" s="935" t="s">
        <v>578</v>
      </c>
      <c r="E84" s="935" t="s">
        <v>578</v>
      </c>
      <c r="F84" s="935" t="s">
        <v>578</v>
      </c>
      <c r="G84" s="935" t="s">
        <v>578</v>
      </c>
      <c r="H84" s="935" t="s">
        <v>578</v>
      </c>
      <c r="I84" s="935" t="s">
        <v>578</v>
      </c>
      <c r="J84" s="935" t="s">
        <v>578</v>
      </c>
      <c r="K84" s="935" t="s">
        <v>578</v>
      </c>
      <c r="L84" s="935" t="s">
        <v>578</v>
      </c>
      <c r="M84" s="935" t="s">
        <v>578</v>
      </c>
      <c r="N84" s="935" t="s">
        <v>578</v>
      </c>
      <c r="O84" s="935" t="s">
        <v>578</v>
      </c>
      <c r="P84" s="936" t="s">
        <v>578</v>
      </c>
      <c r="Q84" s="941">
        <v>236</v>
      </c>
      <c r="R84" s="890"/>
      <c r="S84" s="890"/>
      <c r="T84" s="890"/>
      <c r="U84" s="890"/>
      <c r="V84" s="890">
        <v>217</v>
      </c>
      <c r="W84" s="890"/>
      <c r="X84" s="890"/>
      <c r="Y84" s="890"/>
      <c r="Z84" s="890"/>
      <c r="AA84" s="890">
        <v>19</v>
      </c>
      <c r="AB84" s="890"/>
      <c r="AC84" s="890"/>
      <c r="AD84" s="890"/>
      <c r="AE84" s="890"/>
      <c r="AF84" s="890">
        <v>19</v>
      </c>
      <c r="AG84" s="890"/>
      <c r="AH84" s="890"/>
      <c r="AI84" s="890"/>
      <c r="AJ84" s="890"/>
      <c r="AK84" s="890">
        <v>229</v>
      </c>
      <c r="AL84" s="890"/>
      <c r="AM84" s="890"/>
      <c r="AN84" s="890"/>
      <c r="AO84" s="890"/>
      <c r="AP84" s="890">
        <v>0</v>
      </c>
      <c r="AQ84" s="890"/>
      <c r="AR84" s="890"/>
      <c r="AS84" s="890"/>
      <c r="AT84" s="890"/>
      <c r="AU84" s="890">
        <v>0</v>
      </c>
      <c r="AV84" s="890"/>
      <c r="AW84" s="890"/>
      <c r="AX84" s="890"/>
      <c r="AY84" s="890"/>
      <c r="AZ84" s="939"/>
      <c r="BA84" s="939"/>
      <c r="BB84" s="939"/>
      <c r="BC84" s="939"/>
      <c r="BD84" s="940"/>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4" t="s">
        <v>579</v>
      </c>
      <c r="C85" s="935" t="s">
        <v>579</v>
      </c>
      <c r="D85" s="935" t="s">
        <v>579</v>
      </c>
      <c r="E85" s="935" t="s">
        <v>579</v>
      </c>
      <c r="F85" s="935" t="s">
        <v>579</v>
      </c>
      <c r="G85" s="935" t="s">
        <v>579</v>
      </c>
      <c r="H85" s="935" t="s">
        <v>579</v>
      </c>
      <c r="I85" s="935" t="s">
        <v>579</v>
      </c>
      <c r="J85" s="935" t="s">
        <v>579</v>
      </c>
      <c r="K85" s="935" t="s">
        <v>579</v>
      </c>
      <c r="L85" s="935" t="s">
        <v>579</v>
      </c>
      <c r="M85" s="935" t="s">
        <v>579</v>
      </c>
      <c r="N85" s="935" t="s">
        <v>579</v>
      </c>
      <c r="O85" s="935" t="s">
        <v>579</v>
      </c>
      <c r="P85" s="936" t="s">
        <v>579</v>
      </c>
      <c r="Q85" s="941">
        <v>6</v>
      </c>
      <c r="R85" s="890"/>
      <c r="S85" s="890"/>
      <c r="T85" s="890"/>
      <c r="U85" s="890"/>
      <c r="V85" s="890">
        <v>2</v>
      </c>
      <c r="W85" s="890"/>
      <c r="X85" s="890"/>
      <c r="Y85" s="890"/>
      <c r="Z85" s="890"/>
      <c r="AA85" s="890">
        <v>3</v>
      </c>
      <c r="AB85" s="890"/>
      <c r="AC85" s="890"/>
      <c r="AD85" s="890"/>
      <c r="AE85" s="890"/>
      <c r="AF85" s="890">
        <v>3</v>
      </c>
      <c r="AG85" s="890"/>
      <c r="AH85" s="890"/>
      <c r="AI85" s="890"/>
      <c r="AJ85" s="890"/>
      <c r="AK85" s="890">
        <v>0</v>
      </c>
      <c r="AL85" s="890"/>
      <c r="AM85" s="890"/>
      <c r="AN85" s="890"/>
      <c r="AO85" s="890"/>
      <c r="AP85" s="890">
        <v>0</v>
      </c>
      <c r="AQ85" s="890"/>
      <c r="AR85" s="890"/>
      <c r="AS85" s="890"/>
      <c r="AT85" s="890"/>
      <c r="AU85" s="890">
        <v>0</v>
      </c>
      <c r="AV85" s="890"/>
      <c r="AW85" s="890"/>
      <c r="AX85" s="890"/>
      <c r="AY85" s="890"/>
      <c r="AZ85" s="939"/>
      <c r="BA85" s="939"/>
      <c r="BB85" s="939"/>
      <c r="BC85" s="939"/>
      <c r="BD85" s="940"/>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4" t="s">
        <v>580</v>
      </c>
      <c r="C86" s="935" t="s">
        <v>580</v>
      </c>
      <c r="D86" s="935" t="s">
        <v>580</v>
      </c>
      <c r="E86" s="935" t="s">
        <v>580</v>
      </c>
      <c r="F86" s="935" t="s">
        <v>580</v>
      </c>
      <c r="G86" s="935" t="s">
        <v>580</v>
      </c>
      <c r="H86" s="935" t="s">
        <v>580</v>
      </c>
      <c r="I86" s="935" t="s">
        <v>580</v>
      </c>
      <c r="J86" s="935" t="s">
        <v>580</v>
      </c>
      <c r="K86" s="935" t="s">
        <v>580</v>
      </c>
      <c r="L86" s="935" t="s">
        <v>580</v>
      </c>
      <c r="M86" s="935" t="s">
        <v>580</v>
      </c>
      <c r="N86" s="935" t="s">
        <v>580</v>
      </c>
      <c r="O86" s="935" t="s">
        <v>580</v>
      </c>
      <c r="P86" s="936" t="s">
        <v>580</v>
      </c>
      <c r="Q86" s="941">
        <v>107</v>
      </c>
      <c r="R86" s="890"/>
      <c r="S86" s="890"/>
      <c r="T86" s="890"/>
      <c r="U86" s="890"/>
      <c r="V86" s="890">
        <v>86</v>
      </c>
      <c r="W86" s="890"/>
      <c r="X86" s="890"/>
      <c r="Y86" s="890"/>
      <c r="Z86" s="890"/>
      <c r="AA86" s="890">
        <v>21</v>
      </c>
      <c r="AB86" s="890"/>
      <c r="AC86" s="890"/>
      <c r="AD86" s="890"/>
      <c r="AE86" s="890"/>
      <c r="AF86" s="890">
        <v>21</v>
      </c>
      <c r="AG86" s="890"/>
      <c r="AH86" s="890"/>
      <c r="AI86" s="890"/>
      <c r="AJ86" s="890"/>
      <c r="AK86" s="890">
        <v>27</v>
      </c>
      <c r="AL86" s="890"/>
      <c r="AM86" s="890"/>
      <c r="AN86" s="890"/>
      <c r="AO86" s="890"/>
      <c r="AP86" s="890">
        <v>0</v>
      </c>
      <c r="AQ86" s="890"/>
      <c r="AR86" s="890"/>
      <c r="AS86" s="890"/>
      <c r="AT86" s="890"/>
      <c r="AU86" s="890">
        <v>0</v>
      </c>
      <c r="AV86" s="890"/>
      <c r="AW86" s="890"/>
      <c r="AX86" s="890"/>
      <c r="AY86" s="890"/>
      <c r="AZ86" s="939"/>
      <c r="BA86" s="939"/>
      <c r="BB86" s="939"/>
      <c r="BC86" s="939"/>
      <c r="BD86" s="940"/>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3" t="s">
        <v>592</v>
      </c>
      <c r="C87" s="944"/>
      <c r="D87" s="944"/>
      <c r="E87" s="944"/>
      <c r="F87" s="944"/>
      <c r="G87" s="944"/>
      <c r="H87" s="944"/>
      <c r="I87" s="944"/>
      <c r="J87" s="944"/>
      <c r="K87" s="944"/>
      <c r="L87" s="944"/>
      <c r="M87" s="944"/>
      <c r="N87" s="944"/>
      <c r="O87" s="944"/>
      <c r="P87" s="945"/>
      <c r="Q87" s="946">
        <v>274</v>
      </c>
      <c r="R87" s="947"/>
      <c r="S87" s="947"/>
      <c r="T87" s="947"/>
      <c r="U87" s="947"/>
      <c r="V87" s="947">
        <v>253</v>
      </c>
      <c r="W87" s="947"/>
      <c r="X87" s="947"/>
      <c r="Y87" s="947"/>
      <c r="Z87" s="947"/>
      <c r="AA87" s="947">
        <v>21</v>
      </c>
      <c r="AB87" s="947"/>
      <c r="AC87" s="947"/>
      <c r="AD87" s="947"/>
      <c r="AE87" s="947"/>
      <c r="AF87" s="947">
        <v>21</v>
      </c>
      <c r="AG87" s="947"/>
      <c r="AH87" s="947"/>
      <c r="AI87" s="947"/>
      <c r="AJ87" s="947"/>
      <c r="AK87" s="947">
        <v>0</v>
      </c>
      <c r="AL87" s="947"/>
      <c r="AM87" s="947"/>
      <c r="AN87" s="947"/>
      <c r="AO87" s="947"/>
      <c r="AP87" s="947">
        <v>0</v>
      </c>
      <c r="AQ87" s="947"/>
      <c r="AR87" s="947"/>
      <c r="AS87" s="947"/>
      <c r="AT87" s="947"/>
      <c r="AU87" s="947">
        <v>0</v>
      </c>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383</v>
      </c>
      <c r="B88" s="850" t="s">
        <v>420</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5245</v>
      </c>
      <c r="AG88" s="901"/>
      <c r="AH88" s="901"/>
      <c r="AI88" s="901"/>
      <c r="AJ88" s="901"/>
      <c r="AK88" s="898"/>
      <c r="AL88" s="898"/>
      <c r="AM88" s="898"/>
      <c r="AN88" s="898"/>
      <c r="AO88" s="898"/>
      <c r="AP88" s="901">
        <v>40493</v>
      </c>
      <c r="AQ88" s="901"/>
      <c r="AR88" s="901"/>
      <c r="AS88" s="901"/>
      <c r="AT88" s="901"/>
      <c r="AU88" s="901">
        <v>4594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80</v>
      </c>
      <c r="CS102" s="909"/>
      <c r="CT102" s="909"/>
      <c r="CU102" s="909"/>
      <c r="CV102" s="954"/>
      <c r="CW102" s="953"/>
      <c r="CX102" s="909"/>
      <c r="CY102" s="909"/>
      <c r="CZ102" s="909"/>
      <c r="DA102" s="954"/>
      <c r="DB102" s="953"/>
      <c r="DC102" s="909"/>
      <c r="DD102" s="909"/>
      <c r="DE102" s="909"/>
      <c r="DF102" s="954"/>
      <c r="DG102" s="953"/>
      <c r="DH102" s="909"/>
      <c r="DI102" s="909"/>
      <c r="DJ102" s="909"/>
      <c r="DK102" s="954"/>
      <c r="DL102" s="953"/>
      <c r="DM102" s="909"/>
      <c r="DN102" s="909"/>
      <c r="DO102" s="909"/>
      <c r="DP102" s="954"/>
      <c r="DQ102" s="953"/>
      <c r="DR102" s="909"/>
      <c r="DS102" s="909"/>
      <c r="DT102" s="909"/>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428</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429</v>
      </c>
      <c r="AB109" s="956"/>
      <c r="AC109" s="956"/>
      <c r="AD109" s="956"/>
      <c r="AE109" s="957"/>
      <c r="AF109" s="955" t="s">
        <v>296</v>
      </c>
      <c r="AG109" s="956"/>
      <c r="AH109" s="956"/>
      <c r="AI109" s="956"/>
      <c r="AJ109" s="957"/>
      <c r="AK109" s="955" t="s">
        <v>295</v>
      </c>
      <c r="AL109" s="956"/>
      <c r="AM109" s="956"/>
      <c r="AN109" s="956"/>
      <c r="AO109" s="957"/>
      <c r="AP109" s="955" t="s">
        <v>430</v>
      </c>
      <c r="AQ109" s="956"/>
      <c r="AR109" s="956"/>
      <c r="AS109" s="956"/>
      <c r="AT109" s="958"/>
      <c r="AU109" s="975" t="s">
        <v>428</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429</v>
      </c>
      <c r="BR109" s="956"/>
      <c r="BS109" s="956"/>
      <c r="BT109" s="956"/>
      <c r="BU109" s="957"/>
      <c r="BV109" s="955" t="s">
        <v>296</v>
      </c>
      <c r="BW109" s="956"/>
      <c r="BX109" s="956"/>
      <c r="BY109" s="956"/>
      <c r="BZ109" s="957"/>
      <c r="CA109" s="955" t="s">
        <v>295</v>
      </c>
      <c r="CB109" s="956"/>
      <c r="CC109" s="956"/>
      <c r="CD109" s="956"/>
      <c r="CE109" s="957"/>
      <c r="CF109" s="976" t="s">
        <v>430</v>
      </c>
      <c r="CG109" s="976"/>
      <c r="CH109" s="976"/>
      <c r="CI109" s="976"/>
      <c r="CJ109" s="976"/>
      <c r="CK109" s="955" t="s">
        <v>431</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429</v>
      </c>
      <c r="DH109" s="956"/>
      <c r="DI109" s="956"/>
      <c r="DJ109" s="956"/>
      <c r="DK109" s="957"/>
      <c r="DL109" s="955" t="s">
        <v>296</v>
      </c>
      <c r="DM109" s="956"/>
      <c r="DN109" s="956"/>
      <c r="DO109" s="956"/>
      <c r="DP109" s="957"/>
      <c r="DQ109" s="955" t="s">
        <v>295</v>
      </c>
      <c r="DR109" s="956"/>
      <c r="DS109" s="956"/>
      <c r="DT109" s="956"/>
      <c r="DU109" s="957"/>
      <c r="DV109" s="955" t="s">
        <v>430</v>
      </c>
      <c r="DW109" s="956"/>
      <c r="DX109" s="956"/>
      <c r="DY109" s="956"/>
      <c r="DZ109" s="958"/>
    </row>
    <row r="110" spans="1:131" s="226" customFormat="1" ht="26.25" customHeight="1" x14ac:dyDescent="0.15">
      <c r="A110" s="959" t="s">
        <v>432</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1912015</v>
      </c>
      <c r="AB110" s="963"/>
      <c r="AC110" s="963"/>
      <c r="AD110" s="963"/>
      <c r="AE110" s="964"/>
      <c r="AF110" s="965">
        <v>1863037</v>
      </c>
      <c r="AG110" s="963"/>
      <c r="AH110" s="963"/>
      <c r="AI110" s="963"/>
      <c r="AJ110" s="964"/>
      <c r="AK110" s="965">
        <v>1533569</v>
      </c>
      <c r="AL110" s="963"/>
      <c r="AM110" s="963"/>
      <c r="AN110" s="963"/>
      <c r="AO110" s="964"/>
      <c r="AP110" s="966">
        <v>27.2</v>
      </c>
      <c r="AQ110" s="967"/>
      <c r="AR110" s="967"/>
      <c r="AS110" s="967"/>
      <c r="AT110" s="968"/>
      <c r="AU110" s="969" t="s">
        <v>66</v>
      </c>
      <c r="AV110" s="970"/>
      <c r="AW110" s="970"/>
      <c r="AX110" s="970"/>
      <c r="AY110" s="970"/>
      <c r="AZ110" s="1011" t="s">
        <v>433</v>
      </c>
      <c r="BA110" s="960"/>
      <c r="BB110" s="960"/>
      <c r="BC110" s="960"/>
      <c r="BD110" s="960"/>
      <c r="BE110" s="960"/>
      <c r="BF110" s="960"/>
      <c r="BG110" s="960"/>
      <c r="BH110" s="960"/>
      <c r="BI110" s="960"/>
      <c r="BJ110" s="960"/>
      <c r="BK110" s="960"/>
      <c r="BL110" s="960"/>
      <c r="BM110" s="960"/>
      <c r="BN110" s="960"/>
      <c r="BO110" s="960"/>
      <c r="BP110" s="961"/>
      <c r="BQ110" s="997">
        <v>12169204</v>
      </c>
      <c r="BR110" s="998"/>
      <c r="BS110" s="998"/>
      <c r="BT110" s="998"/>
      <c r="BU110" s="998"/>
      <c r="BV110" s="998">
        <v>11143501</v>
      </c>
      <c r="BW110" s="998"/>
      <c r="BX110" s="998"/>
      <c r="BY110" s="998"/>
      <c r="BZ110" s="998"/>
      <c r="CA110" s="998">
        <v>10701481</v>
      </c>
      <c r="CB110" s="998"/>
      <c r="CC110" s="998"/>
      <c r="CD110" s="998"/>
      <c r="CE110" s="998"/>
      <c r="CF110" s="1012">
        <v>189.5</v>
      </c>
      <c r="CG110" s="1013"/>
      <c r="CH110" s="1013"/>
      <c r="CI110" s="1013"/>
      <c r="CJ110" s="1013"/>
      <c r="CK110" s="1014" t="s">
        <v>434</v>
      </c>
      <c r="CL110" s="1015"/>
      <c r="CM110" s="994" t="s">
        <v>435</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436</v>
      </c>
      <c r="DH110" s="998"/>
      <c r="DI110" s="998"/>
      <c r="DJ110" s="998"/>
      <c r="DK110" s="998"/>
      <c r="DL110" s="998" t="s">
        <v>121</v>
      </c>
      <c r="DM110" s="998"/>
      <c r="DN110" s="998"/>
      <c r="DO110" s="998"/>
      <c r="DP110" s="998"/>
      <c r="DQ110" s="998" t="s">
        <v>121</v>
      </c>
      <c r="DR110" s="998"/>
      <c r="DS110" s="998"/>
      <c r="DT110" s="998"/>
      <c r="DU110" s="998"/>
      <c r="DV110" s="999" t="s">
        <v>121</v>
      </c>
      <c r="DW110" s="999"/>
      <c r="DX110" s="999"/>
      <c r="DY110" s="999"/>
      <c r="DZ110" s="1000"/>
    </row>
    <row r="111" spans="1:131" s="226" customFormat="1" ht="26.25" customHeight="1" x14ac:dyDescent="0.15">
      <c r="A111" s="1001" t="s">
        <v>437</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121</v>
      </c>
      <c r="AB111" s="1005"/>
      <c r="AC111" s="1005"/>
      <c r="AD111" s="1005"/>
      <c r="AE111" s="1006"/>
      <c r="AF111" s="1007" t="s">
        <v>121</v>
      </c>
      <c r="AG111" s="1005"/>
      <c r="AH111" s="1005"/>
      <c r="AI111" s="1005"/>
      <c r="AJ111" s="1006"/>
      <c r="AK111" s="1007" t="s">
        <v>121</v>
      </c>
      <c r="AL111" s="1005"/>
      <c r="AM111" s="1005"/>
      <c r="AN111" s="1005"/>
      <c r="AO111" s="1006"/>
      <c r="AP111" s="1008" t="s">
        <v>438</v>
      </c>
      <c r="AQ111" s="1009"/>
      <c r="AR111" s="1009"/>
      <c r="AS111" s="1009"/>
      <c r="AT111" s="1010"/>
      <c r="AU111" s="971"/>
      <c r="AV111" s="972"/>
      <c r="AW111" s="972"/>
      <c r="AX111" s="972"/>
      <c r="AY111" s="972"/>
      <c r="AZ111" s="1020" t="s">
        <v>439</v>
      </c>
      <c r="BA111" s="1021"/>
      <c r="BB111" s="1021"/>
      <c r="BC111" s="1021"/>
      <c r="BD111" s="1021"/>
      <c r="BE111" s="1021"/>
      <c r="BF111" s="1021"/>
      <c r="BG111" s="1021"/>
      <c r="BH111" s="1021"/>
      <c r="BI111" s="1021"/>
      <c r="BJ111" s="1021"/>
      <c r="BK111" s="1021"/>
      <c r="BL111" s="1021"/>
      <c r="BM111" s="1021"/>
      <c r="BN111" s="1021"/>
      <c r="BO111" s="1021"/>
      <c r="BP111" s="1022"/>
      <c r="BQ111" s="990">
        <v>128784</v>
      </c>
      <c r="BR111" s="991"/>
      <c r="BS111" s="991"/>
      <c r="BT111" s="991"/>
      <c r="BU111" s="991"/>
      <c r="BV111" s="991">
        <v>106993</v>
      </c>
      <c r="BW111" s="991"/>
      <c r="BX111" s="991"/>
      <c r="BY111" s="991"/>
      <c r="BZ111" s="991"/>
      <c r="CA111" s="991">
        <v>88277</v>
      </c>
      <c r="CB111" s="991"/>
      <c r="CC111" s="991"/>
      <c r="CD111" s="991"/>
      <c r="CE111" s="991"/>
      <c r="CF111" s="985">
        <v>1.6</v>
      </c>
      <c r="CG111" s="986"/>
      <c r="CH111" s="986"/>
      <c r="CI111" s="986"/>
      <c r="CJ111" s="986"/>
      <c r="CK111" s="1016"/>
      <c r="CL111" s="1017"/>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436</v>
      </c>
      <c r="DH111" s="991"/>
      <c r="DI111" s="991"/>
      <c r="DJ111" s="991"/>
      <c r="DK111" s="991"/>
      <c r="DL111" s="991" t="s">
        <v>121</v>
      </c>
      <c r="DM111" s="991"/>
      <c r="DN111" s="991"/>
      <c r="DO111" s="991"/>
      <c r="DP111" s="991"/>
      <c r="DQ111" s="991" t="s">
        <v>438</v>
      </c>
      <c r="DR111" s="991"/>
      <c r="DS111" s="991"/>
      <c r="DT111" s="991"/>
      <c r="DU111" s="991"/>
      <c r="DV111" s="992" t="s">
        <v>436</v>
      </c>
      <c r="DW111" s="992"/>
      <c r="DX111" s="992"/>
      <c r="DY111" s="992"/>
      <c r="DZ111" s="993"/>
    </row>
    <row r="112" spans="1:131" s="226" customFormat="1" ht="26.25" customHeight="1" x14ac:dyDescent="0.15">
      <c r="A112" s="1023" t="s">
        <v>441</v>
      </c>
      <c r="B112" s="1024"/>
      <c r="C112" s="1021" t="s">
        <v>442</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438</v>
      </c>
      <c r="AB112" s="1030"/>
      <c r="AC112" s="1030"/>
      <c r="AD112" s="1030"/>
      <c r="AE112" s="1031"/>
      <c r="AF112" s="1032" t="s">
        <v>436</v>
      </c>
      <c r="AG112" s="1030"/>
      <c r="AH112" s="1030"/>
      <c r="AI112" s="1030"/>
      <c r="AJ112" s="1031"/>
      <c r="AK112" s="1032" t="s">
        <v>436</v>
      </c>
      <c r="AL112" s="1030"/>
      <c r="AM112" s="1030"/>
      <c r="AN112" s="1030"/>
      <c r="AO112" s="1031"/>
      <c r="AP112" s="1033" t="s">
        <v>121</v>
      </c>
      <c r="AQ112" s="1034"/>
      <c r="AR112" s="1034"/>
      <c r="AS112" s="1034"/>
      <c r="AT112" s="1035"/>
      <c r="AU112" s="971"/>
      <c r="AV112" s="972"/>
      <c r="AW112" s="972"/>
      <c r="AX112" s="972"/>
      <c r="AY112" s="972"/>
      <c r="AZ112" s="1020" t="s">
        <v>443</v>
      </c>
      <c r="BA112" s="1021"/>
      <c r="BB112" s="1021"/>
      <c r="BC112" s="1021"/>
      <c r="BD112" s="1021"/>
      <c r="BE112" s="1021"/>
      <c r="BF112" s="1021"/>
      <c r="BG112" s="1021"/>
      <c r="BH112" s="1021"/>
      <c r="BI112" s="1021"/>
      <c r="BJ112" s="1021"/>
      <c r="BK112" s="1021"/>
      <c r="BL112" s="1021"/>
      <c r="BM112" s="1021"/>
      <c r="BN112" s="1021"/>
      <c r="BO112" s="1021"/>
      <c r="BP112" s="1022"/>
      <c r="BQ112" s="990">
        <v>4931916</v>
      </c>
      <c r="BR112" s="991"/>
      <c r="BS112" s="991"/>
      <c r="BT112" s="991"/>
      <c r="BU112" s="991"/>
      <c r="BV112" s="991">
        <v>4795782</v>
      </c>
      <c r="BW112" s="991"/>
      <c r="BX112" s="991"/>
      <c r="BY112" s="991"/>
      <c r="BZ112" s="991"/>
      <c r="CA112" s="991">
        <v>4717665</v>
      </c>
      <c r="CB112" s="991"/>
      <c r="CC112" s="991"/>
      <c r="CD112" s="991"/>
      <c r="CE112" s="991"/>
      <c r="CF112" s="985">
        <v>83.5</v>
      </c>
      <c r="CG112" s="986"/>
      <c r="CH112" s="986"/>
      <c r="CI112" s="986"/>
      <c r="CJ112" s="986"/>
      <c r="CK112" s="1016"/>
      <c r="CL112" s="1017"/>
      <c r="CM112" s="987" t="s">
        <v>444</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121</v>
      </c>
      <c r="DH112" s="991"/>
      <c r="DI112" s="991"/>
      <c r="DJ112" s="991"/>
      <c r="DK112" s="991"/>
      <c r="DL112" s="991" t="s">
        <v>436</v>
      </c>
      <c r="DM112" s="991"/>
      <c r="DN112" s="991"/>
      <c r="DO112" s="991"/>
      <c r="DP112" s="991"/>
      <c r="DQ112" s="991" t="s">
        <v>438</v>
      </c>
      <c r="DR112" s="991"/>
      <c r="DS112" s="991"/>
      <c r="DT112" s="991"/>
      <c r="DU112" s="991"/>
      <c r="DV112" s="992" t="s">
        <v>436</v>
      </c>
      <c r="DW112" s="992"/>
      <c r="DX112" s="992"/>
      <c r="DY112" s="992"/>
      <c r="DZ112" s="993"/>
    </row>
    <row r="113" spans="1:130" s="226" customFormat="1" ht="26.25" customHeight="1" x14ac:dyDescent="0.15">
      <c r="A113" s="1025"/>
      <c r="B113" s="1026"/>
      <c r="C113" s="1021" t="s">
        <v>445</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440018</v>
      </c>
      <c r="AB113" s="1005"/>
      <c r="AC113" s="1005"/>
      <c r="AD113" s="1005"/>
      <c r="AE113" s="1006"/>
      <c r="AF113" s="1007">
        <v>491475</v>
      </c>
      <c r="AG113" s="1005"/>
      <c r="AH113" s="1005"/>
      <c r="AI113" s="1005"/>
      <c r="AJ113" s="1006"/>
      <c r="AK113" s="1007">
        <v>471622</v>
      </c>
      <c r="AL113" s="1005"/>
      <c r="AM113" s="1005"/>
      <c r="AN113" s="1005"/>
      <c r="AO113" s="1006"/>
      <c r="AP113" s="1008">
        <v>8.4</v>
      </c>
      <c r="AQ113" s="1009"/>
      <c r="AR113" s="1009"/>
      <c r="AS113" s="1009"/>
      <c r="AT113" s="1010"/>
      <c r="AU113" s="971"/>
      <c r="AV113" s="972"/>
      <c r="AW113" s="972"/>
      <c r="AX113" s="972"/>
      <c r="AY113" s="972"/>
      <c r="AZ113" s="1020" t="s">
        <v>446</v>
      </c>
      <c r="BA113" s="1021"/>
      <c r="BB113" s="1021"/>
      <c r="BC113" s="1021"/>
      <c r="BD113" s="1021"/>
      <c r="BE113" s="1021"/>
      <c r="BF113" s="1021"/>
      <c r="BG113" s="1021"/>
      <c r="BH113" s="1021"/>
      <c r="BI113" s="1021"/>
      <c r="BJ113" s="1021"/>
      <c r="BK113" s="1021"/>
      <c r="BL113" s="1021"/>
      <c r="BM113" s="1021"/>
      <c r="BN113" s="1021"/>
      <c r="BO113" s="1021"/>
      <c r="BP113" s="1022"/>
      <c r="BQ113" s="990">
        <v>1205767</v>
      </c>
      <c r="BR113" s="991"/>
      <c r="BS113" s="991"/>
      <c r="BT113" s="991"/>
      <c r="BU113" s="991"/>
      <c r="BV113" s="991">
        <v>1160072</v>
      </c>
      <c r="BW113" s="991"/>
      <c r="BX113" s="991"/>
      <c r="BY113" s="991"/>
      <c r="BZ113" s="991"/>
      <c r="CA113" s="991">
        <v>1182399</v>
      </c>
      <c r="CB113" s="991"/>
      <c r="CC113" s="991"/>
      <c r="CD113" s="991"/>
      <c r="CE113" s="991"/>
      <c r="CF113" s="985">
        <v>20.9</v>
      </c>
      <c r="CG113" s="986"/>
      <c r="CH113" s="986"/>
      <c r="CI113" s="986"/>
      <c r="CJ113" s="986"/>
      <c r="CK113" s="1016"/>
      <c r="CL113" s="1017"/>
      <c r="CM113" s="987" t="s">
        <v>447</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438</v>
      </c>
      <c r="DH113" s="1030"/>
      <c r="DI113" s="1030"/>
      <c r="DJ113" s="1030"/>
      <c r="DK113" s="1031"/>
      <c r="DL113" s="1032" t="s">
        <v>121</v>
      </c>
      <c r="DM113" s="1030"/>
      <c r="DN113" s="1030"/>
      <c r="DO113" s="1030"/>
      <c r="DP113" s="1031"/>
      <c r="DQ113" s="1032" t="s">
        <v>438</v>
      </c>
      <c r="DR113" s="1030"/>
      <c r="DS113" s="1030"/>
      <c r="DT113" s="1030"/>
      <c r="DU113" s="1031"/>
      <c r="DV113" s="1033" t="s">
        <v>438</v>
      </c>
      <c r="DW113" s="1034"/>
      <c r="DX113" s="1034"/>
      <c r="DY113" s="1034"/>
      <c r="DZ113" s="1035"/>
    </row>
    <row r="114" spans="1:130" s="226" customFormat="1" ht="26.25" customHeight="1" x14ac:dyDescent="0.15">
      <c r="A114" s="1025"/>
      <c r="B114" s="1026"/>
      <c r="C114" s="1021" t="s">
        <v>448</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36883</v>
      </c>
      <c r="AB114" s="1030"/>
      <c r="AC114" s="1030"/>
      <c r="AD114" s="1030"/>
      <c r="AE114" s="1031"/>
      <c r="AF114" s="1032">
        <v>38136</v>
      </c>
      <c r="AG114" s="1030"/>
      <c r="AH114" s="1030"/>
      <c r="AI114" s="1030"/>
      <c r="AJ114" s="1031"/>
      <c r="AK114" s="1032">
        <v>40451</v>
      </c>
      <c r="AL114" s="1030"/>
      <c r="AM114" s="1030"/>
      <c r="AN114" s="1030"/>
      <c r="AO114" s="1031"/>
      <c r="AP114" s="1033">
        <v>0.7</v>
      </c>
      <c r="AQ114" s="1034"/>
      <c r="AR114" s="1034"/>
      <c r="AS114" s="1034"/>
      <c r="AT114" s="1035"/>
      <c r="AU114" s="971"/>
      <c r="AV114" s="972"/>
      <c r="AW114" s="972"/>
      <c r="AX114" s="972"/>
      <c r="AY114" s="972"/>
      <c r="AZ114" s="1020" t="s">
        <v>449</v>
      </c>
      <c r="BA114" s="1021"/>
      <c r="BB114" s="1021"/>
      <c r="BC114" s="1021"/>
      <c r="BD114" s="1021"/>
      <c r="BE114" s="1021"/>
      <c r="BF114" s="1021"/>
      <c r="BG114" s="1021"/>
      <c r="BH114" s="1021"/>
      <c r="BI114" s="1021"/>
      <c r="BJ114" s="1021"/>
      <c r="BK114" s="1021"/>
      <c r="BL114" s="1021"/>
      <c r="BM114" s="1021"/>
      <c r="BN114" s="1021"/>
      <c r="BO114" s="1021"/>
      <c r="BP114" s="1022"/>
      <c r="BQ114" s="990">
        <v>2440760</v>
      </c>
      <c r="BR114" s="991"/>
      <c r="BS114" s="991"/>
      <c r="BT114" s="991"/>
      <c r="BU114" s="991"/>
      <c r="BV114" s="991">
        <v>2337169</v>
      </c>
      <c r="BW114" s="991"/>
      <c r="BX114" s="991"/>
      <c r="BY114" s="991"/>
      <c r="BZ114" s="991"/>
      <c r="CA114" s="991">
        <v>2345169</v>
      </c>
      <c r="CB114" s="991"/>
      <c r="CC114" s="991"/>
      <c r="CD114" s="991"/>
      <c r="CE114" s="991"/>
      <c r="CF114" s="985">
        <v>41.5</v>
      </c>
      <c r="CG114" s="986"/>
      <c r="CH114" s="986"/>
      <c r="CI114" s="986"/>
      <c r="CJ114" s="986"/>
      <c r="CK114" s="1016"/>
      <c r="CL114" s="1017"/>
      <c r="CM114" s="987" t="s">
        <v>450</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121</v>
      </c>
      <c r="DH114" s="1030"/>
      <c r="DI114" s="1030"/>
      <c r="DJ114" s="1030"/>
      <c r="DK114" s="1031"/>
      <c r="DL114" s="1032" t="s">
        <v>438</v>
      </c>
      <c r="DM114" s="1030"/>
      <c r="DN114" s="1030"/>
      <c r="DO114" s="1030"/>
      <c r="DP114" s="1031"/>
      <c r="DQ114" s="1032" t="s">
        <v>436</v>
      </c>
      <c r="DR114" s="1030"/>
      <c r="DS114" s="1030"/>
      <c r="DT114" s="1030"/>
      <c r="DU114" s="1031"/>
      <c r="DV114" s="1033" t="s">
        <v>436</v>
      </c>
      <c r="DW114" s="1034"/>
      <c r="DX114" s="1034"/>
      <c r="DY114" s="1034"/>
      <c r="DZ114" s="1035"/>
    </row>
    <row r="115" spans="1:130" s="226" customFormat="1" ht="26.25" customHeight="1" x14ac:dyDescent="0.15">
      <c r="A115" s="1025"/>
      <c r="B115" s="1026"/>
      <c r="C115" s="1021" t="s">
        <v>451</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10549</v>
      </c>
      <c r="AB115" s="1005"/>
      <c r="AC115" s="1005"/>
      <c r="AD115" s="1005"/>
      <c r="AE115" s="1006"/>
      <c r="AF115" s="1007">
        <v>8770</v>
      </c>
      <c r="AG115" s="1005"/>
      <c r="AH115" s="1005"/>
      <c r="AI115" s="1005"/>
      <c r="AJ115" s="1006"/>
      <c r="AK115" s="1007">
        <v>6649</v>
      </c>
      <c r="AL115" s="1005"/>
      <c r="AM115" s="1005"/>
      <c r="AN115" s="1005"/>
      <c r="AO115" s="1006"/>
      <c r="AP115" s="1008">
        <v>0.1</v>
      </c>
      <c r="AQ115" s="1009"/>
      <c r="AR115" s="1009"/>
      <c r="AS115" s="1009"/>
      <c r="AT115" s="1010"/>
      <c r="AU115" s="971"/>
      <c r="AV115" s="972"/>
      <c r="AW115" s="972"/>
      <c r="AX115" s="972"/>
      <c r="AY115" s="972"/>
      <c r="AZ115" s="1020" t="s">
        <v>452</v>
      </c>
      <c r="BA115" s="1021"/>
      <c r="BB115" s="1021"/>
      <c r="BC115" s="1021"/>
      <c r="BD115" s="1021"/>
      <c r="BE115" s="1021"/>
      <c r="BF115" s="1021"/>
      <c r="BG115" s="1021"/>
      <c r="BH115" s="1021"/>
      <c r="BI115" s="1021"/>
      <c r="BJ115" s="1021"/>
      <c r="BK115" s="1021"/>
      <c r="BL115" s="1021"/>
      <c r="BM115" s="1021"/>
      <c r="BN115" s="1021"/>
      <c r="BO115" s="1021"/>
      <c r="BP115" s="1022"/>
      <c r="BQ115" s="990" t="s">
        <v>438</v>
      </c>
      <c r="BR115" s="991"/>
      <c r="BS115" s="991"/>
      <c r="BT115" s="991"/>
      <c r="BU115" s="991"/>
      <c r="BV115" s="991" t="s">
        <v>436</v>
      </c>
      <c r="BW115" s="991"/>
      <c r="BX115" s="991"/>
      <c r="BY115" s="991"/>
      <c r="BZ115" s="991"/>
      <c r="CA115" s="991" t="s">
        <v>436</v>
      </c>
      <c r="CB115" s="991"/>
      <c r="CC115" s="991"/>
      <c r="CD115" s="991"/>
      <c r="CE115" s="991"/>
      <c r="CF115" s="985" t="s">
        <v>436</v>
      </c>
      <c r="CG115" s="986"/>
      <c r="CH115" s="986"/>
      <c r="CI115" s="986"/>
      <c r="CJ115" s="986"/>
      <c r="CK115" s="1016"/>
      <c r="CL115" s="1017"/>
      <c r="CM115" s="1020" t="s">
        <v>453</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121</v>
      </c>
      <c r="DH115" s="1030"/>
      <c r="DI115" s="1030"/>
      <c r="DJ115" s="1030"/>
      <c r="DK115" s="1031"/>
      <c r="DL115" s="1032" t="s">
        <v>436</v>
      </c>
      <c r="DM115" s="1030"/>
      <c r="DN115" s="1030"/>
      <c r="DO115" s="1030"/>
      <c r="DP115" s="1031"/>
      <c r="DQ115" s="1032" t="s">
        <v>436</v>
      </c>
      <c r="DR115" s="1030"/>
      <c r="DS115" s="1030"/>
      <c r="DT115" s="1030"/>
      <c r="DU115" s="1031"/>
      <c r="DV115" s="1033" t="s">
        <v>436</v>
      </c>
      <c r="DW115" s="1034"/>
      <c r="DX115" s="1034"/>
      <c r="DY115" s="1034"/>
      <c r="DZ115" s="1035"/>
    </row>
    <row r="116" spans="1:130" s="226" customFormat="1" ht="26.25" customHeight="1" x14ac:dyDescent="0.15">
      <c r="A116" s="1027"/>
      <c r="B116" s="1028"/>
      <c r="C116" s="1036" t="s">
        <v>454</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152</v>
      </c>
      <c r="AB116" s="1030"/>
      <c r="AC116" s="1030"/>
      <c r="AD116" s="1030"/>
      <c r="AE116" s="1031"/>
      <c r="AF116" s="1032">
        <v>127</v>
      </c>
      <c r="AG116" s="1030"/>
      <c r="AH116" s="1030"/>
      <c r="AI116" s="1030"/>
      <c r="AJ116" s="1031"/>
      <c r="AK116" s="1032">
        <v>123</v>
      </c>
      <c r="AL116" s="1030"/>
      <c r="AM116" s="1030"/>
      <c r="AN116" s="1030"/>
      <c r="AO116" s="1031"/>
      <c r="AP116" s="1033">
        <v>0</v>
      </c>
      <c r="AQ116" s="1034"/>
      <c r="AR116" s="1034"/>
      <c r="AS116" s="1034"/>
      <c r="AT116" s="1035"/>
      <c r="AU116" s="971"/>
      <c r="AV116" s="972"/>
      <c r="AW116" s="972"/>
      <c r="AX116" s="972"/>
      <c r="AY116" s="972"/>
      <c r="AZ116" s="1038" t="s">
        <v>455</v>
      </c>
      <c r="BA116" s="1039"/>
      <c r="BB116" s="1039"/>
      <c r="BC116" s="1039"/>
      <c r="BD116" s="1039"/>
      <c r="BE116" s="1039"/>
      <c r="BF116" s="1039"/>
      <c r="BG116" s="1039"/>
      <c r="BH116" s="1039"/>
      <c r="BI116" s="1039"/>
      <c r="BJ116" s="1039"/>
      <c r="BK116" s="1039"/>
      <c r="BL116" s="1039"/>
      <c r="BM116" s="1039"/>
      <c r="BN116" s="1039"/>
      <c r="BO116" s="1039"/>
      <c r="BP116" s="1040"/>
      <c r="BQ116" s="990" t="s">
        <v>438</v>
      </c>
      <c r="BR116" s="991"/>
      <c r="BS116" s="991"/>
      <c r="BT116" s="991"/>
      <c r="BU116" s="991"/>
      <c r="BV116" s="991" t="s">
        <v>121</v>
      </c>
      <c r="BW116" s="991"/>
      <c r="BX116" s="991"/>
      <c r="BY116" s="991"/>
      <c r="BZ116" s="991"/>
      <c r="CA116" s="991" t="s">
        <v>436</v>
      </c>
      <c r="CB116" s="991"/>
      <c r="CC116" s="991"/>
      <c r="CD116" s="991"/>
      <c r="CE116" s="991"/>
      <c r="CF116" s="985" t="s">
        <v>121</v>
      </c>
      <c r="CG116" s="986"/>
      <c r="CH116" s="986"/>
      <c r="CI116" s="986"/>
      <c r="CJ116" s="986"/>
      <c r="CK116" s="1016"/>
      <c r="CL116" s="1017"/>
      <c r="CM116" s="987" t="s">
        <v>456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17030</v>
      </c>
      <c r="DH116" s="1030"/>
      <c r="DI116" s="1030"/>
      <c r="DJ116" s="1030"/>
      <c r="DK116" s="1031"/>
      <c r="DL116" s="1032">
        <v>13520</v>
      </c>
      <c r="DM116" s="1030"/>
      <c r="DN116" s="1030"/>
      <c r="DO116" s="1030"/>
      <c r="DP116" s="1031"/>
      <c r="DQ116" s="1032">
        <v>10062</v>
      </c>
      <c r="DR116" s="1030"/>
      <c r="DS116" s="1030"/>
      <c r="DT116" s="1030"/>
      <c r="DU116" s="1031"/>
      <c r="DV116" s="1033">
        <v>0.2</v>
      </c>
      <c r="DW116" s="1034"/>
      <c r="DX116" s="1034"/>
      <c r="DY116" s="1034"/>
      <c r="DZ116" s="1035"/>
    </row>
    <row r="117" spans="1:130" s="226" customFormat="1" ht="26.25" customHeight="1" x14ac:dyDescent="0.15">
      <c r="A117" s="975" t="s">
        <v>179</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457</v>
      </c>
      <c r="Z117" s="957"/>
      <c r="AA117" s="1047">
        <v>2399617</v>
      </c>
      <c r="AB117" s="1048"/>
      <c r="AC117" s="1048"/>
      <c r="AD117" s="1048"/>
      <c r="AE117" s="1049"/>
      <c r="AF117" s="1050">
        <v>2401545</v>
      </c>
      <c r="AG117" s="1048"/>
      <c r="AH117" s="1048"/>
      <c r="AI117" s="1048"/>
      <c r="AJ117" s="1049"/>
      <c r="AK117" s="1050">
        <v>2052414</v>
      </c>
      <c r="AL117" s="1048"/>
      <c r="AM117" s="1048"/>
      <c r="AN117" s="1048"/>
      <c r="AO117" s="1049"/>
      <c r="AP117" s="1051"/>
      <c r="AQ117" s="1052"/>
      <c r="AR117" s="1052"/>
      <c r="AS117" s="1052"/>
      <c r="AT117" s="1053"/>
      <c r="AU117" s="971"/>
      <c r="AV117" s="972"/>
      <c r="AW117" s="972"/>
      <c r="AX117" s="972"/>
      <c r="AY117" s="972"/>
      <c r="AZ117" s="1038" t="s">
        <v>458</v>
      </c>
      <c r="BA117" s="1039"/>
      <c r="BB117" s="1039"/>
      <c r="BC117" s="1039"/>
      <c r="BD117" s="1039"/>
      <c r="BE117" s="1039"/>
      <c r="BF117" s="1039"/>
      <c r="BG117" s="1039"/>
      <c r="BH117" s="1039"/>
      <c r="BI117" s="1039"/>
      <c r="BJ117" s="1039"/>
      <c r="BK117" s="1039"/>
      <c r="BL117" s="1039"/>
      <c r="BM117" s="1039"/>
      <c r="BN117" s="1039"/>
      <c r="BO117" s="1039"/>
      <c r="BP117" s="1040"/>
      <c r="BQ117" s="990" t="s">
        <v>121</v>
      </c>
      <c r="BR117" s="991"/>
      <c r="BS117" s="991"/>
      <c r="BT117" s="991"/>
      <c r="BU117" s="991"/>
      <c r="BV117" s="991" t="s">
        <v>121</v>
      </c>
      <c r="BW117" s="991"/>
      <c r="BX117" s="991"/>
      <c r="BY117" s="991"/>
      <c r="BZ117" s="991"/>
      <c r="CA117" s="991" t="s">
        <v>121</v>
      </c>
      <c r="CB117" s="991"/>
      <c r="CC117" s="991"/>
      <c r="CD117" s="991"/>
      <c r="CE117" s="991"/>
      <c r="CF117" s="985" t="s">
        <v>121</v>
      </c>
      <c r="CG117" s="986"/>
      <c r="CH117" s="986"/>
      <c r="CI117" s="986"/>
      <c r="CJ117" s="986"/>
      <c r="CK117" s="1016"/>
      <c r="CL117" s="1017"/>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121</v>
      </c>
      <c r="DH117" s="1030"/>
      <c r="DI117" s="1030"/>
      <c r="DJ117" s="1030"/>
      <c r="DK117" s="1031"/>
      <c r="DL117" s="1032" t="s">
        <v>121</v>
      </c>
      <c r="DM117" s="1030"/>
      <c r="DN117" s="1030"/>
      <c r="DO117" s="1030"/>
      <c r="DP117" s="1031"/>
      <c r="DQ117" s="1032" t="s">
        <v>121</v>
      </c>
      <c r="DR117" s="1030"/>
      <c r="DS117" s="1030"/>
      <c r="DT117" s="1030"/>
      <c r="DU117" s="1031"/>
      <c r="DV117" s="1033" t="s">
        <v>121</v>
      </c>
      <c r="DW117" s="1034"/>
      <c r="DX117" s="1034"/>
      <c r="DY117" s="1034"/>
      <c r="DZ117" s="1035"/>
    </row>
    <row r="118" spans="1:130" s="226" customFormat="1" ht="26.25" customHeight="1" x14ac:dyDescent="0.15">
      <c r="A118" s="975" t="s">
        <v>431</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429</v>
      </c>
      <c r="AB118" s="956"/>
      <c r="AC118" s="956"/>
      <c r="AD118" s="956"/>
      <c r="AE118" s="957"/>
      <c r="AF118" s="955" t="s">
        <v>296</v>
      </c>
      <c r="AG118" s="956"/>
      <c r="AH118" s="956"/>
      <c r="AI118" s="956"/>
      <c r="AJ118" s="957"/>
      <c r="AK118" s="955" t="s">
        <v>295</v>
      </c>
      <c r="AL118" s="956"/>
      <c r="AM118" s="956"/>
      <c r="AN118" s="956"/>
      <c r="AO118" s="957"/>
      <c r="AP118" s="1042" t="s">
        <v>430</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121</v>
      </c>
      <c r="BR118" s="1069"/>
      <c r="BS118" s="1069"/>
      <c r="BT118" s="1069"/>
      <c r="BU118" s="1069"/>
      <c r="BV118" s="1069" t="s">
        <v>121</v>
      </c>
      <c r="BW118" s="1069"/>
      <c r="BX118" s="1069"/>
      <c r="BY118" s="1069"/>
      <c r="BZ118" s="1069"/>
      <c r="CA118" s="1069" t="s">
        <v>121</v>
      </c>
      <c r="CB118" s="1069"/>
      <c r="CC118" s="1069"/>
      <c r="CD118" s="1069"/>
      <c r="CE118" s="1069"/>
      <c r="CF118" s="985" t="s">
        <v>121</v>
      </c>
      <c r="CG118" s="986"/>
      <c r="CH118" s="986"/>
      <c r="CI118" s="986"/>
      <c r="CJ118" s="986"/>
      <c r="CK118" s="1016"/>
      <c r="CL118" s="1017"/>
      <c r="CM118" s="987" t="s">
        <v>461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121</v>
      </c>
      <c r="DH118" s="1030"/>
      <c r="DI118" s="1030"/>
      <c r="DJ118" s="1030"/>
      <c r="DK118" s="1031"/>
      <c r="DL118" s="1032" t="s">
        <v>121</v>
      </c>
      <c r="DM118" s="1030"/>
      <c r="DN118" s="1030"/>
      <c r="DO118" s="1030"/>
      <c r="DP118" s="1031"/>
      <c r="DQ118" s="1032" t="s">
        <v>121</v>
      </c>
      <c r="DR118" s="1030"/>
      <c r="DS118" s="1030"/>
      <c r="DT118" s="1030"/>
      <c r="DU118" s="1031"/>
      <c r="DV118" s="1033" t="s">
        <v>121</v>
      </c>
      <c r="DW118" s="1034"/>
      <c r="DX118" s="1034"/>
      <c r="DY118" s="1034"/>
      <c r="DZ118" s="1035"/>
    </row>
    <row r="119" spans="1:130" s="226" customFormat="1" ht="26.25" customHeight="1" x14ac:dyDescent="0.15">
      <c r="A119" s="1129" t="s">
        <v>434</v>
      </c>
      <c r="B119" s="1015"/>
      <c r="C119" s="994" t="s">
        <v>435</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121</v>
      </c>
      <c r="AB119" s="963"/>
      <c r="AC119" s="963"/>
      <c r="AD119" s="963"/>
      <c r="AE119" s="964"/>
      <c r="AF119" s="965" t="s">
        <v>121</v>
      </c>
      <c r="AG119" s="963"/>
      <c r="AH119" s="963"/>
      <c r="AI119" s="963"/>
      <c r="AJ119" s="964"/>
      <c r="AK119" s="965" t="s">
        <v>121</v>
      </c>
      <c r="AL119" s="963"/>
      <c r="AM119" s="963"/>
      <c r="AN119" s="963"/>
      <c r="AO119" s="964"/>
      <c r="AP119" s="966" t="s">
        <v>121</v>
      </c>
      <c r="AQ119" s="967"/>
      <c r="AR119" s="967"/>
      <c r="AS119" s="967"/>
      <c r="AT119" s="968"/>
      <c r="AU119" s="973"/>
      <c r="AV119" s="974"/>
      <c r="AW119" s="974"/>
      <c r="AX119" s="974"/>
      <c r="AY119" s="974"/>
      <c r="AZ119" s="257" t="s">
        <v>179</v>
      </c>
      <c r="BA119" s="257"/>
      <c r="BB119" s="257"/>
      <c r="BC119" s="257"/>
      <c r="BD119" s="257"/>
      <c r="BE119" s="257"/>
      <c r="BF119" s="257"/>
      <c r="BG119" s="257"/>
      <c r="BH119" s="257"/>
      <c r="BI119" s="257"/>
      <c r="BJ119" s="257"/>
      <c r="BK119" s="257"/>
      <c r="BL119" s="257"/>
      <c r="BM119" s="257"/>
      <c r="BN119" s="257"/>
      <c r="BO119" s="1046" t="s">
        <v>462</v>
      </c>
      <c r="BP119" s="1077"/>
      <c r="BQ119" s="1068">
        <v>20876431</v>
      </c>
      <c r="BR119" s="1069"/>
      <c r="BS119" s="1069"/>
      <c r="BT119" s="1069"/>
      <c r="BU119" s="1069"/>
      <c r="BV119" s="1069">
        <v>19543517</v>
      </c>
      <c r="BW119" s="1069"/>
      <c r="BX119" s="1069"/>
      <c r="BY119" s="1069"/>
      <c r="BZ119" s="1069"/>
      <c r="CA119" s="1069">
        <v>19034991</v>
      </c>
      <c r="CB119" s="1069"/>
      <c r="CC119" s="1069"/>
      <c r="CD119" s="1069"/>
      <c r="CE119" s="1069"/>
      <c r="CF119" s="1070"/>
      <c r="CG119" s="1071"/>
      <c r="CH119" s="1071"/>
      <c r="CI119" s="1071"/>
      <c r="CJ119" s="1072"/>
      <c r="CK119" s="1018"/>
      <c r="CL119" s="1019"/>
      <c r="CM119" s="1073" t="s">
        <v>463</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111754</v>
      </c>
      <c r="DH119" s="1055"/>
      <c r="DI119" s="1055"/>
      <c r="DJ119" s="1055"/>
      <c r="DK119" s="1056"/>
      <c r="DL119" s="1054">
        <v>93473</v>
      </c>
      <c r="DM119" s="1055"/>
      <c r="DN119" s="1055"/>
      <c r="DO119" s="1055"/>
      <c r="DP119" s="1056"/>
      <c r="DQ119" s="1054">
        <v>78215</v>
      </c>
      <c r="DR119" s="1055"/>
      <c r="DS119" s="1055"/>
      <c r="DT119" s="1055"/>
      <c r="DU119" s="1056"/>
      <c r="DV119" s="1057">
        <v>1.4</v>
      </c>
      <c r="DW119" s="1058"/>
      <c r="DX119" s="1058"/>
      <c r="DY119" s="1058"/>
      <c r="DZ119" s="1059"/>
    </row>
    <row r="120" spans="1:130" s="226" customFormat="1" ht="26.25" customHeight="1" x14ac:dyDescent="0.15">
      <c r="A120" s="1130"/>
      <c r="B120" s="1017"/>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121</v>
      </c>
      <c r="AB120" s="1030"/>
      <c r="AC120" s="1030"/>
      <c r="AD120" s="1030"/>
      <c r="AE120" s="1031"/>
      <c r="AF120" s="1032" t="s">
        <v>121</v>
      </c>
      <c r="AG120" s="1030"/>
      <c r="AH120" s="1030"/>
      <c r="AI120" s="1030"/>
      <c r="AJ120" s="1031"/>
      <c r="AK120" s="1032" t="s">
        <v>121</v>
      </c>
      <c r="AL120" s="1030"/>
      <c r="AM120" s="1030"/>
      <c r="AN120" s="1030"/>
      <c r="AO120" s="1031"/>
      <c r="AP120" s="1033" t="s">
        <v>121</v>
      </c>
      <c r="AQ120" s="1034"/>
      <c r="AR120" s="1034"/>
      <c r="AS120" s="1034"/>
      <c r="AT120" s="1035"/>
      <c r="AU120" s="1060" t="s">
        <v>464</v>
      </c>
      <c r="AV120" s="1061"/>
      <c r="AW120" s="1061"/>
      <c r="AX120" s="1061"/>
      <c r="AY120" s="1062"/>
      <c r="AZ120" s="1011" t="s">
        <v>465</v>
      </c>
      <c r="BA120" s="960"/>
      <c r="BB120" s="960"/>
      <c r="BC120" s="960"/>
      <c r="BD120" s="960"/>
      <c r="BE120" s="960"/>
      <c r="BF120" s="960"/>
      <c r="BG120" s="960"/>
      <c r="BH120" s="960"/>
      <c r="BI120" s="960"/>
      <c r="BJ120" s="960"/>
      <c r="BK120" s="960"/>
      <c r="BL120" s="960"/>
      <c r="BM120" s="960"/>
      <c r="BN120" s="960"/>
      <c r="BO120" s="960"/>
      <c r="BP120" s="961"/>
      <c r="BQ120" s="997">
        <v>5074027</v>
      </c>
      <c r="BR120" s="998"/>
      <c r="BS120" s="998"/>
      <c r="BT120" s="998"/>
      <c r="BU120" s="998"/>
      <c r="BV120" s="998">
        <v>5308837</v>
      </c>
      <c r="BW120" s="998"/>
      <c r="BX120" s="998"/>
      <c r="BY120" s="998"/>
      <c r="BZ120" s="998"/>
      <c r="CA120" s="998">
        <v>5679344</v>
      </c>
      <c r="CB120" s="998"/>
      <c r="CC120" s="998"/>
      <c r="CD120" s="998"/>
      <c r="CE120" s="998"/>
      <c r="CF120" s="1012">
        <v>100.6</v>
      </c>
      <c r="CG120" s="1013"/>
      <c r="CH120" s="1013"/>
      <c r="CI120" s="1013"/>
      <c r="CJ120" s="1013"/>
      <c r="CK120" s="1078" t="s">
        <v>466</v>
      </c>
      <c r="CL120" s="1079"/>
      <c r="CM120" s="1079"/>
      <c r="CN120" s="1079"/>
      <c r="CO120" s="1080"/>
      <c r="CP120" s="1086" t="s">
        <v>467</v>
      </c>
      <c r="CQ120" s="1087"/>
      <c r="CR120" s="1087"/>
      <c r="CS120" s="1087"/>
      <c r="CT120" s="1087"/>
      <c r="CU120" s="1087"/>
      <c r="CV120" s="1087"/>
      <c r="CW120" s="1087"/>
      <c r="CX120" s="1087"/>
      <c r="CY120" s="1087"/>
      <c r="CZ120" s="1087"/>
      <c r="DA120" s="1087"/>
      <c r="DB120" s="1087"/>
      <c r="DC120" s="1087"/>
      <c r="DD120" s="1087"/>
      <c r="DE120" s="1087"/>
      <c r="DF120" s="1088"/>
      <c r="DG120" s="997">
        <v>1744485</v>
      </c>
      <c r="DH120" s="998"/>
      <c r="DI120" s="998"/>
      <c r="DJ120" s="998"/>
      <c r="DK120" s="998"/>
      <c r="DL120" s="998">
        <v>1754524</v>
      </c>
      <c r="DM120" s="998"/>
      <c r="DN120" s="998"/>
      <c r="DO120" s="998"/>
      <c r="DP120" s="998"/>
      <c r="DQ120" s="998">
        <v>1644353</v>
      </c>
      <c r="DR120" s="998"/>
      <c r="DS120" s="998"/>
      <c r="DT120" s="998"/>
      <c r="DU120" s="998"/>
      <c r="DV120" s="999">
        <v>29.1</v>
      </c>
      <c r="DW120" s="999"/>
      <c r="DX120" s="999"/>
      <c r="DY120" s="999"/>
      <c r="DZ120" s="1000"/>
    </row>
    <row r="121" spans="1:130" s="226" customFormat="1" ht="26.25" customHeight="1" x14ac:dyDescent="0.15">
      <c r="A121" s="1130"/>
      <c r="B121" s="1017"/>
      <c r="C121" s="1038" t="s">
        <v>468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121</v>
      </c>
      <c r="AB121" s="1030"/>
      <c r="AC121" s="1030"/>
      <c r="AD121" s="1030"/>
      <c r="AE121" s="1031"/>
      <c r="AF121" s="1032" t="s">
        <v>121</v>
      </c>
      <c r="AG121" s="1030"/>
      <c r="AH121" s="1030"/>
      <c r="AI121" s="1030"/>
      <c r="AJ121" s="1031"/>
      <c r="AK121" s="1032" t="s">
        <v>121</v>
      </c>
      <c r="AL121" s="1030"/>
      <c r="AM121" s="1030"/>
      <c r="AN121" s="1030"/>
      <c r="AO121" s="1031"/>
      <c r="AP121" s="1033" t="s">
        <v>121</v>
      </c>
      <c r="AQ121" s="1034"/>
      <c r="AR121" s="1034"/>
      <c r="AS121" s="1034"/>
      <c r="AT121" s="1035"/>
      <c r="AU121" s="1063"/>
      <c r="AV121" s="1064"/>
      <c r="AW121" s="1064"/>
      <c r="AX121" s="1064"/>
      <c r="AY121" s="1065"/>
      <c r="AZ121" s="1020" t="s">
        <v>469</v>
      </c>
      <c r="BA121" s="1021"/>
      <c r="BB121" s="1021"/>
      <c r="BC121" s="1021"/>
      <c r="BD121" s="1021"/>
      <c r="BE121" s="1021"/>
      <c r="BF121" s="1021"/>
      <c r="BG121" s="1021"/>
      <c r="BH121" s="1021"/>
      <c r="BI121" s="1021"/>
      <c r="BJ121" s="1021"/>
      <c r="BK121" s="1021"/>
      <c r="BL121" s="1021"/>
      <c r="BM121" s="1021"/>
      <c r="BN121" s="1021"/>
      <c r="BO121" s="1021"/>
      <c r="BP121" s="1022"/>
      <c r="BQ121" s="990">
        <v>184759</v>
      </c>
      <c r="BR121" s="991"/>
      <c r="BS121" s="991"/>
      <c r="BT121" s="991"/>
      <c r="BU121" s="991"/>
      <c r="BV121" s="991">
        <v>97986</v>
      </c>
      <c r="BW121" s="991"/>
      <c r="BX121" s="991"/>
      <c r="BY121" s="991"/>
      <c r="BZ121" s="991"/>
      <c r="CA121" s="991">
        <v>76252</v>
      </c>
      <c r="CB121" s="991"/>
      <c r="CC121" s="991"/>
      <c r="CD121" s="991"/>
      <c r="CE121" s="991"/>
      <c r="CF121" s="985">
        <v>1.4</v>
      </c>
      <c r="CG121" s="986"/>
      <c r="CH121" s="986"/>
      <c r="CI121" s="986"/>
      <c r="CJ121" s="986"/>
      <c r="CK121" s="1081"/>
      <c r="CL121" s="1082"/>
      <c r="CM121" s="1082"/>
      <c r="CN121" s="1082"/>
      <c r="CO121" s="1083"/>
      <c r="CP121" s="1091" t="s">
        <v>411</v>
      </c>
      <c r="CQ121" s="1092"/>
      <c r="CR121" s="1092"/>
      <c r="CS121" s="1092"/>
      <c r="CT121" s="1092"/>
      <c r="CU121" s="1092"/>
      <c r="CV121" s="1092"/>
      <c r="CW121" s="1092"/>
      <c r="CX121" s="1092"/>
      <c r="CY121" s="1092"/>
      <c r="CZ121" s="1092"/>
      <c r="DA121" s="1092"/>
      <c r="DB121" s="1092"/>
      <c r="DC121" s="1092"/>
      <c r="DD121" s="1092"/>
      <c r="DE121" s="1092"/>
      <c r="DF121" s="1093"/>
      <c r="DG121" s="990">
        <v>1040289</v>
      </c>
      <c r="DH121" s="991"/>
      <c r="DI121" s="991"/>
      <c r="DJ121" s="991"/>
      <c r="DK121" s="991"/>
      <c r="DL121" s="991">
        <v>1043935</v>
      </c>
      <c r="DM121" s="991"/>
      <c r="DN121" s="991"/>
      <c r="DO121" s="991"/>
      <c r="DP121" s="991"/>
      <c r="DQ121" s="991">
        <v>1191551</v>
      </c>
      <c r="DR121" s="991"/>
      <c r="DS121" s="991"/>
      <c r="DT121" s="991"/>
      <c r="DU121" s="991"/>
      <c r="DV121" s="992">
        <v>21.1</v>
      </c>
      <c r="DW121" s="992"/>
      <c r="DX121" s="992"/>
      <c r="DY121" s="992"/>
      <c r="DZ121" s="993"/>
    </row>
    <row r="122" spans="1:130" s="226" customFormat="1" ht="26.25" customHeight="1" x14ac:dyDescent="0.15">
      <c r="A122" s="1130"/>
      <c r="B122" s="1017"/>
      <c r="C122" s="987" t="s">
        <v>450</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121</v>
      </c>
      <c r="AB122" s="1030"/>
      <c r="AC122" s="1030"/>
      <c r="AD122" s="1030"/>
      <c r="AE122" s="1031"/>
      <c r="AF122" s="1032" t="s">
        <v>121</v>
      </c>
      <c r="AG122" s="1030"/>
      <c r="AH122" s="1030"/>
      <c r="AI122" s="1030"/>
      <c r="AJ122" s="1031"/>
      <c r="AK122" s="1032" t="s">
        <v>121</v>
      </c>
      <c r="AL122" s="1030"/>
      <c r="AM122" s="1030"/>
      <c r="AN122" s="1030"/>
      <c r="AO122" s="1031"/>
      <c r="AP122" s="1033" t="s">
        <v>121</v>
      </c>
      <c r="AQ122" s="1034"/>
      <c r="AR122" s="1034"/>
      <c r="AS122" s="1034"/>
      <c r="AT122" s="1035"/>
      <c r="AU122" s="1063"/>
      <c r="AV122" s="1064"/>
      <c r="AW122" s="1064"/>
      <c r="AX122" s="1064"/>
      <c r="AY122" s="1065"/>
      <c r="AZ122" s="1045" t="s">
        <v>470</v>
      </c>
      <c r="BA122" s="1036"/>
      <c r="BB122" s="1036"/>
      <c r="BC122" s="1036"/>
      <c r="BD122" s="1036"/>
      <c r="BE122" s="1036"/>
      <c r="BF122" s="1036"/>
      <c r="BG122" s="1036"/>
      <c r="BH122" s="1036"/>
      <c r="BI122" s="1036"/>
      <c r="BJ122" s="1036"/>
      <c r="BK122" s="1036"/>
      <c r="BL122" s="1036"/>
      <c r="BM122" s="1036"/>
      <c r="BN122" s="1036"/>
      <c r="BO122" s="1036"/>
      <c r="BP122" s="1037"/>
      <c r="BQ122" s="1068">
        <v>12655692</v>
      </c>
      <c r="BR122" s="1069"/>
      <c r="BS122" s="1069"/>
      <c r="BT122" s="1069"/>
      <c r="BU122" s="1069"/>
      <c r="BV122" s="1069">
        <v>11855488</v>
      </c>
      <c r="BW122" s="1069"/>
      <c r="BX122" s="1069"/>
      <c r="BY122" s="1069"/>
      <c r="BZ122" s="1069"/>
      <c r="CA122" s="1069">
        <v>11411948</v>
      </c>
      <c r="CB122" s="1069"/>
      <c r="CC122" s="1069"/>
      <c r="CD122" s="1069"/>
      <c r="CE122" s="1069"/>
      <c r="CF122" s="1089">
        <v>202</v>
      </c>
      <c r="CG122" s="1090"/>
      <c r="CH122" s="1090"/>
      <c r="CI122" s="1090"/>
      <c r="CJ122" s="1090"/>
      <c r="CK122" s="1081"/>
      <c r="CL122" s="1082"/>
      <c r="CM122" s="1082"/>
      <c r="CN122" s="1082"/>
      <c r="CO122" s="1083"/>
      <c r="CP122" s="1091" t="s">
        <v>406</v>
      </c>
      <c r="CQ122" s="1092"/>
      <c r="CR122" s="1092"/>
      <c r="CS122" s="1092"/>
      <c r="CT122" s="1092"/>
      <c r="CU122" s="1092"/>
      <c r="CV122" s="1092"/>
      <c r="CW122" s="1092"/>
      <c r="CX122" s="1092"/>
      <c r="CY122" s="1092"/>
      <c r="CZ122" s="1092"/>
      <c r="DA122" s="1092"/>
      <c r="DB122" s="1092"/>
      <c r="DC122" s="1092"/>
      <c r="DD122" s="1092"/>
      <c r="DE122" s="1092"/>
      <c r="DF122" s="1093"/>
      <c r="DG122" s="990">
        <v>916754</v>
      </c>
      <c r="DH122" s="991"/>
      <c r="DI122" s="991"/>
      <c r="DJ122" s="991"/>
      <c r="DK122" s="991"/>
      <c r="DL122" s="991">
        <v>858916</v>
      </c>
      <c r="DM122" s="991"/>
      <c r="DN122" s="991"/>
      <c r="DO122" s="991"/>
      <c r="DP122" s="991"/>
      <c r="DQ122" s="991">
        <v>806489</v>
      </c>
      <c r="DR122" s="991"/>
      <c r="DS122" s="991"/>
      <c r="DT122" s="991"/>
      <c r="DU122" s="991"/>
      <c r="DV122" s="992">
        <v>14.3</v>
      </c>
      <c r="DW122" s="992"/>
      <c r="DX122" s="992"/>
      <c r="DY122" s="992"/>
      <c r="DZ122" s="993"/>
    </row>
    <row r="123" spans="1:130" s="226" customFormat="1" ht="26.25" customHeight="1" x14ac:dyDescent="0.15">
      <c r="A123" s="1130"/>
      <c r="B123" s="1017"/>
      <c r="C123" s="987" t="s">
        <v>456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121</v>
      </c>
      <c r="AB123" s="1030"/>
      <c r="AC123" s="1030"/>
      <c r="AD123" s="1030"/>
      <c r="AE123" s="1031"/>
      <c r="AF123" s="1032" t="s">
        <v>121</v>
      </c>
      <c r="AG123" s="1030"/>
      <c r="AH123" s="1030"/>
      <c r="AI123" s="1030"/>
      <c r="AJ123" s="1031"/>
      <c r="AK123" s="1032" t="s">
        <v>121</v>
      </c>
      <c r="AL123" s="1030"/>
      <c r="AM123" s="1030"/>
      <c r="AN123" s="1030"/>
      <c r="AO123" s="1031"/>
      <c r="AP123" s="1033" t="s">
        <v>121</v>
      </c>
      <c r="AQ123" s="1034"/>
      <c r="AR123" s="1034"/>
      <c r="AS123" s="1034"/>
      <c r="AT123" s="1035"/>
      <c r="AU123" s="1066"/>
      <c r="AV123" s="1067"/>
      <c r="AW123" s="1067"/>
      <c r="AX123" s="1067"/>
      <c r="AY123" s="1067"/>
      <c r="AZ123" s="257" t="s">
        <v>179</v>
      </c>
      <c r="BA123" s="257"/>
      <c r="BB123" s="257"/>
      <c r="BC123" s="257"/>
      <c r="BD123" s="257"/>
      <c r="BE123" s="257"/>
      <c r="BF123" s="257"/>
      <c r="BG123" s="257"/>
      <c r="BH123" s="257"/>
      <c r="BI123" s="257"/>
      <c r="BJ123" s="257"/>
      <c r="BK123" s="257"/>
      <c r="BL123" s="257"/>
      <c r="BM123" s="257"/>
      <c r="BN123" s="257"/>
      <c r="BO123" s="1046" t="s">
        <v>471</v>
      </c>
      <c r="BP123" s="1077"/>
      <c r="BQ123" s="1136">
        <v>17914478</v>
      </c>
      <c r="BR123" s="1137"/>
      <c r="BS123" s="1137"/>
      <c r="BT123" s="1137"/>
      <c r="BU123" s="1137"/>
      <c r="BV123" s="1137">
        <v>17262311</v>
      </c>
      <c r="BW123" s="1137"/>
      <c r="BX123" s="1137"/>
      <c r="BY123" s="1137"/>
      <c r="BZ123" s="1137"/>
      <c r="CA123" s="1137">
        <v>17167544</v>
      </c>
      <c r="CB123" s="1137"/>
      <c r="CC123" s="1137"/>
      <c r="CD123" s="1137"/>
      <c r="CE123" s="1137"/>
      <c r="CF123" s="1070"/>
      <c r="CG123" s="1071"/>
      <c r="CH123" s="1071"/>
      <c r="CI123" s="1071"/>
      <c r="CJ123" s="1072"/>
      <c r="CK123" s="1081"/>
      <c r="CL123" s="1082"/>
      <c r="CM123" s="1082"/>
      <c r="CN123" s="1082"/>
      <c r="CO123" s="1083"/>
      <c r="CP123" s="1091" t="s">
        <v>472</v>
      </c>
      <c r="CQ123" s="1092"/>
      <c r="CR123" s="1092"/>
      <c r="CS123" s="1092"/>
      <c r="CT123" s="1092"/>
      <c r="CU123" s="1092"/>
      <c r="CV123" s="1092"/>
      <c r="CW123" s="1092"/>
      <c r="CX123" s="1092"/>
      <c r="CY123" s="1092"/>
      <c r="CZ123" s="1092"/>
      <c r="DA123" s="1092"/>
      <c r="DB123" s="1092"/>
      <c r="DC123" s="1092"/>
      <c r="DD123" s="1092"/>
      <c r="DE123" s="1092"/>
      <c r="DF123" s="1093"/>
      <c r="DG123" s="1029">
        <v>730080</v>
      </c>
      <c r="DH123" s="1030"/>
      <c r="DI123" s="1030"/>
      <c r="DJ123" s="1030"/>
      <c r="DK123" s="1031"/>
      <c r="DL123" s="1032">
        <v>659020</v>
      </c>
      <c r="DM123" s="1030"/>
      <c r="DN123" s="1030"/>
      <c r="DO123" s="1030"/>
      <c r="DP123" s="1031"/>
      <c r="DQ123" s="1032">
        <v>595472</v>
      </c>
      <c r="DR123" s="1030"/>
      <c r="DS123" s="1030"/>
      <c r="DT123" s="1030"/>
      <c r="DU123" s="1031"/>
      <c r="DV123" s="1033">
        <v>10.5</v>
      </c>
      <c r="DW123" s="1034"/>
      <c r="DX123" s="1034"/>
      <c r="DY123" s="1034"/>
      <c r="DZ123" s="1035"/>
    </row>
    <row r="124" spans="1:130" s="226" customFormat="1" ht="26.25" customHeight="1" thickBot="1" x14ac:dyDescent="0.2">
      <c r="A124" s="1130"/>
      <c r="B124" s="1017"/>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121</v>
      </c>
      <c r="AB124" s="1030"/>
      <c r="AC124" s="1030"/>
      <c r="AD124" s="1030"/>
      <c r="AE124" s="1031"/>
      <c r="AF124" s="1032" t="s">
        <v>121</v>
      </c>
      <c r="AG124" s="1030"/>
      <c r="AH124" s="1030"/>
      <c r="AI124" s="1030"/>
      <c r="AJ124" s="1031"/>
      <c r="AK124" s="1032" t="s">
        <v>121</v>
      </c>
      <c r="AL124" s="1030"/>
      <c r="AM124" s="1030"/>
      <c r="AN124" s="1030"/>
      <c r="AO124" s="1031"/>
      <c r="AP124" s="1033" t="s">
        <v>121</v>
      </c>
      <c r="AQ124" s="1034"/>
      <c r="AR124" s="1034"/>
      <c r="AS124" s="1034"/>
      <c r="AT124" s="1035"/>
      <c r="AU124" s="1132" t="s">
        <v>473</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50.4</v>
      </c>
      <c r="BR124" s="1099"/>
      <c r="BS124" s="1099"/>
      <c r="BT124" s="1099"/>
      <c r="BU124" s="1099"/>
      <c r="BV124" s="1099">
        <v>40.4</v>
      </c>
      <c r="BW124" s="1099"/>
      <c r="BX124" s="1099"/>
      <c r="BY124" s="1099"/>
      <c r="BZ124" s="1099"/>
      <c r="CA124" s="1099">
        <v>33</v>
      </c>
      <c r="CB124" s="1099"/>
      <c r="CC124" s="1099"/>
      <c r="CD124" s="1099"/>
      <c r="CE124" s="1099"/>
      <c r="CF124" s="1100"/>
      <c r="CG124" s="1101"/>
      <c r="CH124" s="1101"/>
      <c r="CI124" s="1101"/>
      <c r="CJ124" s="1102"/>
      <c r="CK124" s="1084"/>
      <c r="CL124" s="1084"/>
      <c r="CM124" s="1084"/>
      <c r="CN124" s="1084"/>
      <c r="CO124" s="1085"/>
      <c r="CP124" s="1091" t="s">
        <v>474</v>
      </c>
      <c r="CQ124" s="1092"/>
      <c r="CR124" s="1092"/>
      <c r="CS124" s="1092"/>
      <c r="CT124" s="1092"/>
      <c r="CU124" s="1092"/>
      <c r="CV124" s="1092"/>
      <c r="CW124" s="1092"/>
      <c r="CX124" s="1092"/>
      <c r="CY124" s="1092"/>
      <c r="CZ124" s="1092"/>
      <c r="DA124" s="1092"/>
      <c r="DB124" s="1092"/>
      <c r="DC124" s="1092"/>
      <c r="DD124" s="1092"/>
      <c r="DE124" s="1092"/>
      <c r="DF124" s="1093"/>
      <c r="DG124" s="1076">
        <v>500308</v>
      </c>
      <c r="DH124" s="1055"/>
      <c r="DI124" s="1055"/>
      <c r="DJ124" s="1055"/>
      <c r="DK124" s="1056"/>
      <c r="DL124" s="1054">
        <v>479387</v>
      </c>
      <c r="DM124" s="1055"/>
      <c r="DN124" s="1055"/>
      <c r="DO124" s="1055"/>
      <c r="DP124" s="1056"/>
      <c r="DQ124" s="1054">
        <v>479800</v>
      </c>
      <c r="DR124" s="1055"/>
      <c r="DS124" s="1055"/>
      <c r="DT124" s="1055"/>
      <c r="DU124" s="1056"/>
      <c r="DV124" s="1057">
        <v>8.5</v>
      </c>
      <c r="DW124" s="1058"/>
      <c r="DX124" s="1058"/>
      <c r="DY124" s="1058"/>
      <c r="DZ124" s="1059"/>
    </row>
    <row r="125" spans="1:130" s="226" customFormat="1" ht="26.25" customHeight="1" x14ac:dyDescent="0.15">
      <c r="A125" s="1130"/>
      <c r="B125" s="1017"/>
      <c r="C125" s="987" t="s">
        <v>461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121</v>
      </c>
      <c r="AB125" s="1030"/>
      <c r="AC125" s="1030"/>
      <c r="AD125" s="1030"/>
      <c r="AE125" s="1031"/>
      <c r="AF125" s="1032" t="s">
        <v>121</v>
      </c>
      <c r="AG125" s="1030"/>
      <c r="AH125" s="1030"/>
      <c r="AI125" s="1030"/>
      <c r="AJ125" s="1031"/>
      <c r="AK125" s="1032" t="s">
        <v>121</v>
      </c>
      <c r="AL125" s="1030"/>
      <c r="AM125" s="1030"/>
      <c r="AN125" s="1030"/>
      <c r="AO125" s="1031"/>
      <c r="AP125" s="1033" t="s">
        <v>121</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475</v>
      </c>
      <c r="CL125" s="1079"/>
      <c r="CM125" s="1079"/>
      <c r="CN125" s="1079"/>
      <c r="CO125" s="1080"/>
      <c r="CP125" s="1011" t="s">
        <v>476</v>
      </c>
      <c r="CQ125" s="960"/>
      <c r="CR125" s="960"/>
      <c r="CS125" s="960"/>
      <c r="CT125" s="960"/>
      <c r="CU125" s="960"/>
      <c r="CV125" s="960"/>
      <c r="CW125" s="960"/>
      <c r="CX125" s="960"/>
      <c r="CY125" s="960"/>
      <c r="CZ125" s="960"/>
      <c r="DA125" s="960"/>
      <c r="DB125" s="960"/>
      <c r="DC125" s="960"/>
      <c r="DD125" s="960"/>
      <c r="DE125" s="960"/>
      <c r="DF125" s="961"/>
      <c r="DG125" s="997" t="s">
        <v>121</v>
      </c>
      <c r="DH125" s="998"/>
      <c r="DI125" s="998"/>
      <c r="DJ125" s="998"/>
      <c r="DK125" s="998"/>
      <c r="DL125" s="998" t="s">
        <v>121</v>
      </c>
      <c r="DM125" s="998"/>
      <c r="DN125" s="998"/>
      <c r="DO125" s="998"/>
      <c r="DP125" s="998"/>
      <c r="DQ125" s="998" t="s">
        <v>121</v>
      </c>
      <c r="DR125" s="998"/>
      <c r="DS125" s="998"/>
      <c r="DT125" s="998"/>
      <c r="DU125" s="998"/>
      <c r="DV125" s="999" t="s">
        <v>121</v>
      </c>
      <c r="DW125" s="999"/>
      <c r="DX125" s="999"/>
      <c r="DY125" s="999"/>
      <c r="DZ125" s="1000"/>
    </row>
    <row r="126" spans="1:130" s="226" customFormat="1" ht="26.25" customHeight="1" thickBot="1" x14ac:dyDescent="0.2">
      <c r="A126" s="1130"/>
      <c r="B126" s="1017"/>
      <c r="C126" s="987" t="s">
        <v>463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121</v>
      </c>
      <c r="AB126" s="1030"/>
      <c r="AC126" s="1030"/>
      <c r="AD126" s="1030"/>
      <c r="AE126" s="1031"/>
      <c r="AF126" s="1032" t="s">
        <v>121</v>
      </c>
      <c r="AG126" s="1030"/>
      <c r="AH126" s="1030"/>
      <c r="AI126" s="1030"/>
      <c r="AJ126" s="1031"/>
      <c r="AK126" s="1032" t="s">
        <v>121</v>
      </c>
      <c r="AL126" s="1030"/>
      <c r="AM126" s="1030"/>
      <c r="AN126" s="1030"/>
      <c r="AO126" s="1031"/>
      <c r="AP126" s="1033" t="s">
        <v>121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477</v>
      </c>
      <c r="CQ126" s="1021"/>
      <c r="CR126" s="1021"/>
      <c r="CS126" s="1021"/>
      <c r="CT126" s="1021"/>
      <c r="CU126" s="1021"/>
      <c r="CV126" s="1021"/>
      <c r="CW126" s="1021"/>
      <c r="CX126" s="1021"/>
      <c r="CY126" s="1021"/>
      <c r="CZ126" s="1021"/>
      <c r="DA126" s="1021"/>
      <c r="DB126" s="1021"/>
      <c r="DC126" s="1021"/>
      <c r="DD126" s="1021"/>
      <c r="DE126" s="1021"/>
      <c r="DF126" s="1022"/>
      <c r="DG126" s="990" t="s">
        <v>121</v>
      </c>
      <c r="DH126" s="991"/>
      <c r="DI126" s="991"/>
      <c r="DJ126" s="991"/>
      <c r="DK126" s="991"/>
      <c r="DL126" s="991" t="s">
        <v>121</v>
      </c>
      <c r="DM126" s="991"/>
      <c r="DN126" s="991"/>
      <c r="DO126" s="991"/>
      <c r="DP126" s="991"/>
      <c r="DQ126" s="991" t="s">
        <v>121</v>
      </c>
      <c r="DR126" s="991"/>
      <c r="DS126" s="991"/>
      <c r="DT126" s="991"/>
      <c r="DU126" s="991"/>
      <c r="DV126" s="992" t="s">
        <v>121</v>
      </c>
      <c r="DW126" s="992"/>
      <c r="DX126" s="992"/>
      <c r="DY126" s="992"/>
      <c r="DZ126" s="993"/>
    </row>
    <row r="127" spans="1:130" s="226" customFormat="1" ht="26.25" customHeight="1" x14ac:dyDescent="0.15">
      <c r="A127" s="1131"/>
      <c r="B127" s="1019"/>
      <c r="C127" s="1073" t="s">
        <v>478</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10549</v>
      </c>
      <c r="AB127" s="1030"/>
      <c r="AC127" s="1030"/>
      <c r="AD127" s="1030"/>
      <c r="AE127" s="1031"/>
      <c r="AF127" s="1032">
        <v>8770</v>
      </c>
      <c r="AG127" s="1030"/>
      <c r="AH127" s="1030"/>
      <c r="AI127" s="1030"/>
      <c r="AJ127" s="1031"/>
      <c r="AK127" s="1032">
        <v>6649</v>
      </c>
      <c r="AL127" s="1030"/>
      <c r="AM127" s="1030"/>
      <c r="AN127" s="1030"/>
      <c r="AO127" s="1031"/>
      <c r="AP127" s="1033">
        <v>0.1</v>
      </c>
      <c r="AQ127" s="1034"/>
      <c r="AR127" s="1034"/>
      <c r="AS127" s="1034"/>
      <c r="AT127" s="1035"/>
      <c r="AU127" s="262"/>
      <c r="AV127" s="262"/>
      <c r="AW127" s="262"/>
      <c r="AX127" s="1103" t="s">
        <v>479</v>
      </c>
      <c r="AY127" s="1104"/>
      <c r="AZ127" s="1104"/>
      <c r="BA127" s="1104"/>
      <c r="BB127" s="1104"/>
      <c r="BC127" s="1104"/>
      <c r="BD127" s="1104"/>
      <c r="BE127" s="1105"/>
      <c r="BF127" s="1106" t="s">
        <v>480</v>
      </c>
      <c r="BG127" s="1104"/>
      <c r="BH127" s="1104"/>
      <c r="BI127" s="1104"/>
      <c r="BJ127" s="1104"/>
      <c r="BK127" s="1104"/>
      <c r="BL127" s="1105"/>
      <c r="BM127" s="1106" t="s">
        <v>481</v>
      </c>
      <c r="BN127" s="1104"/>
      <c r="BO127" s="1104"/>
      <c r="BP127" s="1104"/>
      <c r="BQ127" s="1104"/>
      <c r="BR127" s="1104"/>
      <c r="BS127" s="1105"/>
      <c r="BT127" s="1106" t="s">
        <v>482</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483</v>
      </c>
      <c r="CQ127" s="1021"/>
      <c r="CR127" s="1021"/>
      <c r="CS127" s="1021"/>
      <c r="CT127" s="1021"/>
      <c r="CU127" s="1021"/>
      <c r="CV127" s="1021"/>
      <c r="CW127" s="1021"/>
      <c r="CX127" s="1021"/>
      <c r="CY127" s="1021"/>
      <c r="CZ127" s="1021"/>
      <c r="DA127" s="1021"/>
      <c r="DB127" s="1021"/>
      <c r="DC127" s="1021"/>
      <c r="DD127" s="1021"/>
      <c r="DE127" s="1021"/>
      <c r="DF127" s="1022"/>
      <c r="DG127" s="990" t="s">
        <v>121</v>
      </c>
      <c r="DH127" s="991"/>
      <c r="DI127" s="991"/>
      <c r="DJ127" s="991"/>
      <c r="DK127" s="991"/>
      <c r="DL127" s="991" t="s">
        <v>121</v>
      </c>
      <c r="DM127" s="991"/>
      <c r="DN127" s="991"/>
      <c r="DO127" s="991"/>
      <c r="DP127" s="991"/>
      <c r="DQ127" s="991" t="s">
        <v>121</v>
      </c>
      <c r="DR127" s="991"/>
      <c r="DS127" s="991"/>
      <c r="DT127" s="991"/>
      <c r="DU127" s="991"/>
      <c r="DV127" s="992" t="s">
        <v>121</v>
      </c>
      <c r="DW127" s="992"/>
      <c r="DX127" s="992"/>
      <c r="DY127" s="992"/>
      <c r="DZ127" s="993"/>
    </row>
    <row r="128" spans="1:130" s="226" customFormat="1" ht="26.25" customHeight="1" thickBot="1" x14ac:dyDescent="0.2">
      <c r="A128" s="1114" t="s">
        <v>484</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485</v>
      </c>
      <c r="X128" s="1116"/>
      <c r="Y128" s="1116"/>
      <c r="Z128" s="1117"/>
      <c r="AA128" s="1118">
        <v>43174</v>
      </c>
      <c r="AB128" s="1119"/>
      <c r="AC128" s="1119"/>
      <c r="AD128" s="1119"/>
      <c r="AE128" s="1120"/>
      <c r="AF128" s="1121">
        <v>40592</v>
      </c>
      <c r="AG128" s="1119"/>
      <c r="AH128" s="1119"/>
      <c r="AI128" s="1119"/>
      <c r="AJ128" s="1120"/>
      <c r="AK128" s="1121">
        <v>37863</v>
      </c>
      <c r="AL128" s="1119"/>
      <c r="AM128" s="1119"/>
      <c r="AN128" s="1119"/>
      <c r="AO128" s="1120"/>
      <c r="AP128" s="1122"/>
      <c r="AQ128" s="1123"/>
      <c r="AR128" s="1123"/>
      <c r="AS128" s="1123"/>
      <c r="AT128" s="1124"/>
      <c r="AU128" s="262"/>
      <c r="AV128" s="262"/>
      <c r="AW128" s="262"/>
      <c r="AX128" s="959" t="s">
        <v>486</v>
      </c>
      <c r="AY128" s="960"/>
      <c r="AZ128" s="960"/>
      <c r="BA128" s="960"/>
      <c r="BB128" s="960"/>
      <c r="BC128" s="960"/>
      <c r="BD128" s="960"/>
      <c r="BE128" s="961"/>
      <c r="BF128" s="1125" t="s">
        <v>121</v>
      </c>
      <c r="BG128" s="1126"/>
      <c r="BH128" s="1126"/>
      <c r="BI128" s="1126"/>
      <c r="BJ128" s="1126"/>
      <c r="BK128" s="1126"/>
      <c r="BL128" s="1127"/>
      <c r="BM128" s="1125">
        <v>14</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487</v>
      </c>
      <c r="CQ128" s="1108"/>
      <c r="CR128" s="1108"/>
      <c r="CS128" s="1108"/>
      <c r="CT128" s="1108"/>
      <c r="CU128" s="1108"/>
      <c r="CV128" s="1108"/>
      <c r="CW128" s="1108"/>
      <c r="CX128" s="1108"/>
      <c r="CY128" s="1108"/>
      <c r="CZ128" s="1108"/>
      <c r="DA128" s="1108"/>
      <c r="DB128" s="1108"/>
      <c r="DC128" s="1108"/>
      <c r="DD128" s="1108"/>
      <c r="DE128" s="1108"/>
      <c r="DF128" s="1109"/>
      <c r="DG128" s="1110" t="s">
        <v>121</v>
      </c>
      <c r="DH128" s="1111"/>
      <c r="DI128" s="1111"/>
      <c r="DJ128" s="1111"/>
      <c r="DK128" s="1111"/>
      <c r="DL128" s="1111" t="s">
        <v>121</v>
      </c>
      <c r="DM128" s="1111"/>
      <c r="DN128" s="1111"/>
      <c r="DO128" s="1111"/>
      <c r="DP128" s="1111"/>
      <c r="DQ128" s="1111" t="s">
        <v>121</v>
      </c>
      <c r="DR128" s="1111"/>
      <c r="DS128" s="1111"/>
      <c r="DT128" s="1111"/>
      <c r="DU128" s="1111"/>
      <c r="DV128" s="1112" t="s">
        <v>121</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488</v>
      </c>
      <c r="X129" s="1145"/>
      <c r="Y129" s="1145"/>
      <c r="Z129" s="1146"/>
      <c r="AA129" s="1029">
        <v>7601188</v>
      </c>
      <c r="AB129" s="1030"/>
      <c r="AC129" s="1030"/>
      <c r="AD129" s="1030"/>
      <c r="AE129" s="1031"/>
      <c r="AF129" s="1032">
        <v>7336130</v>
      </c>
      <c r="AG129" s="1030"/>
      <c r="AH129" s="1030"/>
      <c r="AI129" s="1030"/>
      <c r="AJ129" s="1031"/>
      <c r="AK129" s="1032">
        <v>7131033</v>
      </c>
      <c r="AL129" s="1030"/>
      <c r="AM129" s="1030"/>
      <c r="AN129" s="1030"/>
      <c r="AO129" s="1031"/>
      <c r="AP129" s="1147"/>
      <c r="AQ129" s="1148"/>
      <c r="AR129" s="1148"/>
      <c r="AS129" s="1148"/>
      <c r="AT129" s="1149"/>
      <c r="AU129" s="264"/>
      <c r="AV129" s="264"/>
      <c r="AW129" s="264"/>
      <c r="AX129" s="1138" t="s">
        <v>489</v>
      </c>
      <c r="AY129" s="1021"/>
      <c r="AZ129" s="1021"/>
      <c r="BA129" s="1021"/>
      <c r="BB129" s="1021"/>
      <c r="BC129" s="1021"/>
      <c r="BD129" s="1021"/>
      <c r="BE129" s="1022"/>
      <c r="BF129" s="1139" t="s">
        <v>121</v>
      </c>
      <c r="BG129" s="1140"/>
      <c r="BH129" s="1140"/>
      <c r="BI129" s="1140"/>
      <c r="BJ129" s="1140"/>
      <c r="BK129" s="1140"/>
      <c r="BL129" s="1141"/>
      <c r="BM129" s="1139">
        <v>19</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490</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491</v>
      </c>
      <c r="X130" s="1145"/>
      <c r="Y130" s="1145"/>
      <c r="Z130" s="1146"/>
      <c r="AA130" s="1029">
        <v>1734090</v>
      </c>
      <c r="AB130" s="1030"/>
      <c r="AC130" s="1030"/>
      <c r="AD130" s="1030"/>
      <c r="AE130" s="1031"/>
      <c r="AF130" s="1032">
        <v>1697675</v>
      </c>
      <c r="AG130" s="1030"/>
      <c r="AH130" s="1030"/>
      <c r="AI130" s="1030"/>
      <c r="AJ130" s="1031"/>
      <c r="AK130" s="1032">
        <v>1482891</v>
      </c>
      <c r="AL130" s="1030"/>
      <c r="AM130" s="1030"/>
      <c r="AN130" s="1030"/>
      <c r="AO130" s="1031"/>
      <c r="AP130" s="1147"/>
      <c r="AQ130" s="1148"/>
      <c r="AR130" s="1148"/>
      <c r="AS130" s="1148"/>
      <c r="AT130" s="1149"/>
      <c r="AU130" s="264"/>
      <c r="AV130" s="264"/>
      <c r="AW130" s="264"/>
      <c r="AX130" s="1138" t="s">
        <v>492</v>
      </c>
      <c r="AY130" s="1021"/>
      <c r="AZ130" s="1021"/>
      <c r="BA130" s="1021"/>
      <c r="BB130" s="1021"/>
      <c r="BC130" s="1021"/>
      <c r="BD130" s="1021"/>
      <c r="BE130" s="1022"/>
      <c r="BF130" s="1175">
        <v>10.5</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493</v>
      </c>
      <c r="X131" s="1183"/>
      <c r="Y131" s="1183"/>
      <c r="Z131" s="1184"/>
      <c r="AA131" s="1076">
        <v>5867098</v>
      </c>
      <c r="AB131" s="1055"/>
      <c r="AC131" s="1055"/>
      <c r="AD131" s="1055"/>
      <c r="AE131" s="1056"/>
      <c r="AF131" s="1054">
        <v>5638455</v>
      </c>
      <c r="AG131" s="1055"/>
      <c r="AH131" s="1055"/>
      <c r="AI131" s="1055"/>
      <c r="AJ131" s="1056"/>
      <c r="AK131" s="1054">
        <v>5648142</v>
      </c>
      <c r="AL131" s="1055"/>
      <c r="AM131" s="1055"/>
      <c r="AN131" s="1055"/>
      <c r="AO131" s="1056"/>
      <c r="AP131" s="1185"/>
      <c r="AQ131" s="1186"/>
      <c r="AR131" s="1186"/>
      <c r="AS131" s="1186"/>
      <c r="AT131" s="1187"/>
      <c r="AU131" s="264"/>
      <c r="AV131" s="264"/>
      <c r="AW131" s="264"/>
      <c r="AX131" s="1157" t="s">
        <v>494</v>
      </c>
      <c r="AY131" s="1108"/>
      <c r="AZ131" s="1108"/>
      <c r="BA131" s="1108"/>
      <c r="BB131" s="1108"/>
      <c r="BC131" s="1108"/>
      <c r="BD131" s="1108"/>
      <c r="BE131" s="1109"/>
      <c r="BF131" s="1158">
        <v>33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495</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496</v>
      </c>
      <c r="W132" s="1168"/>
      <c r="X132" s="1168"/>
      <c r="Y132" s="1168"/>
      <c r="Z132" s="1169"/>
      <c r="AA132" s="1170">
        <v>10.60750543</v>
      </c>
      <c r="AB132" s="1171"/>
      <c r="AC132" s="1171"/>
      <c r="AD132" s="1171"/>
      <c r="AE132" s="1172"/>
      <c r="AF132" s="1173">
        <v>11.76347067</v>
      </c>
      <c r="AG132" s="1171"/>
      <c r="AH132" s="1171"/>
      <c r="AI132" s="1171"/>
      <c r="AJ132" s="1172"/>
      <c r="AK132" s="1173">
        <v>9.4130069679999995</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497</v>
      </c>
      <c r="W133" s="1151"/>
      <c r="X133" s="1151"/>
      <c r="Y133" s="1151"/>
      <c r="Z133" s="1152"/>
      <c r="AA133" s="1153">
        <v>12.1</v>
      </c>
      <c r="AB133" s="1154"/>
      <c r="AC133" s="1154"/>
      <c r="AD133" s="1154"/>
      <c r="AE133" s="1155"/>
      <c r="AF133" s="1153">
        <v>11.5</v>
      </c>
      <c r="AG133" s="1154"/>
      <c r="AH133" s="1154"/>
      <c r="AI133" s="1154"/>
      <c r="AJ133" s="1155"/>
      <c r="AK133" s="1153">
        <v>10.5</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JOUQMRrR5bKb4iLUglA7ldKC3EACVi1jTx3Qqbugr4Yt4Jz0h+Yz5AFwRwLG4KH8/bByE+/c7f4TmQ5pPESHg==" saltValue="8iqcPSXIWrn1X/gZfG0V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hHvi+mi4mdqtH8BJViYh9kPXVENqFM/L3YnsCS+f3AwX9Xvaxr0aH05t5nW1oriMjki97ERdkhiqDzUHdHvgQ==" saltValue="c/RcJvnH83Ws+lmbx48R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BaRg00t8yyFqxN2Nm530lQfhLiRd4RgrIGw0Sfnj+DdxnG/3rU1Tgoi/1Q4jueVvAxTv/erjk6NQ0qyQyZ3eQ==" saltValue="15+yknElQ1Pgc/OqD/5c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506</v>
      </c>
      <c r="AL9" s="1194"/>
      <c r="AM9" s="1194"/>
      <c r="AN9" s="1195"/>
      <c r="AO9" s="292">
        <v>1628351</v>
      </c>
      <c r="AP9" s="292">
        <v>111371</v>
      </c>
      <c r="AQ9" s="293">
        <v>86936</v>
      </c>
      <c r="AR9" s="294">
        <v>28.1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507</v>
      </c>
      <c r="AL10" s="1194"/>
      <c r="AM10" s="1194"/>
      <c r="AN10" s="1195"/>
      <c r="AO10" s="295">
        <v>234712</v>
      </c>
      <c r="AP10" s="295">
        <v>16053</v>
      </c>
      <c r="AQ10" s="296">
        <v>8644</v>
      </c>
      <c r="AR10" s="297">
        <v>85.7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508</v>
      </c>
      <c r="AL11" s="1194"/>
      <c r="AM11" s="1194"/>
      <c r="AN11" s="1195"/>
      <c r="AO11" s="295">
        <v>174523</v>
      </c>
      <c r="AP11" s="295">
        <v>11936</v>
      </c>
      <c r="AQ11" s="296">
        <v>14102</v>
      </c>
      <c r="AR11" s="297">
        <v>-15.4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509</v>
      </c>
      <c r="AL12" s="1194"/>
      <c r="AM12" s="1194"/>
      <c r="AN12" s="1195"/>
      <c r="AO12" s="295">
        <v>23777</v>
      </c>
      <c r="AP12" s="295">
        <v>1626</v>
      </c>
      <c r="AQ12" s="296">
        <v>665</v>
      </c>
      <c r="AR12" s="297">
        <v>144.5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510</v>
      </c>
      <c r="AL13" s="1194"/>
      <c r="AM13" s="1194"/>
      <c r="AN13" s="1195"/>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512</v>
      </c>
      <c r="AL14" s="1194"/>
      <c r="AM14" s="1194"/>
      <c r="AN14" s="1195"/>
      <c r="AO14" s="295">
        <v>50160</v>
      </c>
      <c r="AP14" s="295">
        <v>3431</v>
      </c>
      <c r="AQ14" s="296">
        <v>4315</v>
      </c>
      <c r="AR14" s="297">
        <v>-20.5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513</v>
      </c>
      <c r="AL15" s="1194"/>
      <c r="AM15" s="1194"/>
      <c r="AN15" s="1195"/>
      <c r="AO15" s="295">
        <v>71752</v>
      </c>
      <c r="AP15" s="295">
        <v>4907</v>
      </c>
      <c r="AQ15" s="296">
        <v>2138</v>
      </c>
      <c r="AR15" s="297">
        <v>129.5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514</v>
      </c>
      <c r="AL16" s="1197"/>
      <c r="AM16" s="1197"/>
      <c r="AN16" s="1198"/>
      <c r="AO16" s="295">
        <v>-122303</v>
      </c>
      <c r="AP16" s="295">
        <v>-8365</v>
      </c>
      <c r="AQ16" s="296">
        <v>-8691</v>
      </c>
      <c r="AR16" s="297">
        <v>-3.8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179</v>
      </c>
      <c r="AL17" s="1197"/>
      <c r="AM17" s="1197"/>
      <c r="AN17" s="1198"/>
      <c r="AO17" s="295">
        <v>2060972</v>
      </c>
      <c r="AP17" s="295">
        <v>140960</v>
      </c>
      <c r="AQ17" s="296">
        <v>108111</v>
      </c>
      <c r="AR17" s="297">
        <v>30.4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519</v>
      </c>
      <c r="AL21" s="1189"/>
      <c r="AM21" s="1189"/>
      <c r="AN21" s="1190"/>
      <c r="AO21" s="307">
        <v>12.86</v>
      </c>
      <c r="AP21" s="308">
        <v>10.32</v>
      </c>
      <c r="AQ21" s="309">
        <v>2.54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520</v>
      </c>
      <c r="AL22" s="1189"/>
      <c r="AM22" s="1189"/>
      <c r="AN22" s="1190"/>
      <c r="AO22" s="312">
        <v>96</v>
      </c>
      <c r="AP22" s="313">
        <v>96.5</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525</v>
      </c>
      <c r="AL32" s="1205"/>
      <c r="AM32" s="1205"/>
      <c r="AN32" s="1206"/>
      <c r="AO32" s="322">
        <v>1533569</v>
      </c>
      <c r="AP32" s="322">
        <v>104888</v>
      </c>
      <c r="AQ32" s="323">
        <v>56558</v>
      </c>
      <c r="AR32" s="324">
        <v>85.5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526</v>
      </c>
      <c r="AL33" s="1205"/>
      <c r="AM33" s="1205"/>
      <c r="AN33" s="1206"/>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527</v>
      </c>
      <c r="AL34" s="1205"/>
      <c r="AM34" s="1205"/>
      <c r="AN34" s="1206"/>
      <c r="AO34" s="322" t="s">
        <v>511</v>
      </c>
      <c r="AP34" s="322" t="s">
        <v>511</v>
      </c>
      <c r="AQ34" s="323">
        <v>4</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528</v>
      </c>
      <c r="AL35" s="1205"/>
      <c r="AM35" s="1205"/>
      <c r="AN35" s="1206"/>
      <c r="AO35" s="322">
        <v>471622</v>
      </c>
      <c r="AP35" s="322">
        <v>32256</v>
      </c>
      <c r="AQ35" s="323">
        <v>21321</v>
      </c>
      <c r="AR35" s="324">
        <v>51.3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529</v>
      </c>
      <c r="AL36" s="1205"/>
      <c r="AM36" s="1205"/>
      <c r="AN36" s="1206"/>
      <c r="AO36" s="322">
        <v>40451</v>
      </c>
      <c r="AP36" s="322">
        <v>2767</v>
      </c>
      <c r="AQ36" s="323">
        <v>3744</v>
      </c>
      <c r="AR36" s="324">
        <v>-26.1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530</v>
      </c>
      <c r="AL37" s="1205"/>
      <c r="AM37" s="1205"/>
      <c r="AN37" s="1206"/>
      <c r="AO37" s="322">
        <v>6649</v>
      </c>
      <c r="AP37" s="322">
        <v>455</v>
      </c>
      <c r="AQ37" s="323">
        <v>1218</v>
      </c>
      <c r="AR37" s="324">
        <v>-62.6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531</v>
      </c>
      <c r="AL38" s="1208"/>
      <c r="AM38" s="1208"/>
      <c r="AN38" s="1209"/>
      <c r="AO38" s="325">
        <v>123</v>
      </c>
      <c r="AP38" s="325">
        <v>8</v>
      </c>
      <c r="AQ38" s="326">
        <v>4</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532</v>
      </c>
      <c r="AL39" s="1208"/>
      <c r="AM39" s="1208"/>
      <c r="AN39" s="1209"/>
      <c r="AO39" s="322">
        <v>-37863</v>
      </c>
      <c r="AP39" s="322">
        <v>-2590</v>
      </c>
      <c r="AQ39" s="323">
        <v>-1519</v>
      </c>
      <c r="AR39" s="324">
        <v>70.5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533</v>
      </c>
      <c r="AL40" s="1205"/>
      <c r="AM40" s="1205"/>
      <c r="AN40" s="1206"/>
      <c r="AO40" s="322">
        <v>-1482891</v>
      </c>
      <c r="AP40" s="322">
        <v>-101422</v>
      </c>
      <c r="AQ40" s="323">
        <v>-54553</v>
      </c>
      <c r="AR40" s="324">
        <v>85.9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290</v>
      </c>
      <c r="AL41" s="1211"/>
      <c r="AM41" s="1211"/>
      <c r="AN41" s="1212"/>
      <c r="AO41" s="322">
        <v>531660</v>
      </c>
      <c r="AP41" s="322">
        <v>36363</v>
      </c>
      <c r="AQ41" s="323">
        <v>26777</v>
      </c>
      <c r="AR41" s="324">
        <v>35.799999999999997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501</v>
      </c>
      <c r="AN49" s="1201" t="s">
        <v>537</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1095115</v>
      </c>
      <c r="AN51" s="344">
        <v>69913</v>
      </c>
      <c r="AO51" s="345">
        <v>-29.4</v>
      </c>
      <c r="AP51" s="346">
        <v>81990</v>
      </c>
      <c r="AQ51" s="347">
        <v>16.2</v>
      </c>
      <c r="AR51" s="348">
        <v>-45.6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427710</v>
      </c>
      <c r="AN52" s="352">
        <v>27305</v>
      </c>
      <c r="AO52" s="353">
        <v>-65.400000000000006</v>
      </c>
      <c r="AP52" s="354">
        <v>34482</v>
      </c>
      <c r="AQ52" s="355">
        <v>-4.5</v>
      </c>
      <c r="AR52" s="356">
        <v>-60.9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859691</v>
      </c>
      <c r="AN53" s="344">
        <v>55546</v>
      </c>
      <c r="AO53" s="345">
        <v>-20.5</v>
      </c>
      <c r="AP53" s="346">
        <v>87551</v>
      </c>
      <c r="AQ53" s="347">
        <v>6.8</v>
      </c>
      <c r="AR53" s="348">
        <v>-27.3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604200</v>
      </c>
      <c r="AN54" s="352">
        <v>39039</v>
      </c>
      <c r="AO54" s="353">
        <v>43</v>
      </c>
      <c r="AP54" s="354">
        <v>43994</v>
      </c>
      <c r="AQ54" s="355">
        <v>27.6</v>
      </c>
      <c r="AR54" s="356">
        <v>15.4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1012501</v>
      </c>
      <c r="AN55" s="344">
        <v>66572</v>
      </c>
      <c r="AO55" s="345">
        <v>19.899999999999999</v>
      </c>
      <c r="AP55" s="346">
        <v>106092</v>
      </c>
      <c r="AQ55" s="347">
        <v>21.2</v>
      </c>
      <c r="AR55" s="348">
        <v>-1.3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699813</v>
      </c>
      <c r="AN56" s="352">
        <v>46013</v>
      </c>
      <c r="AO56" s="353">
        <v>17.899999999999999</v>
      </c>
      <c r="AP56" s="354">
        <v>44299</v>
      </c>
      <c r="AQ56" s="355">
        <v>0.7</v>
      </c>
      <c r="AR56" s="356">
        <v>17.2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1144871</v>
      </c>
      <c r="AN57" s="344">
        <v>76575</v>
      </c>
      <c r="AO57" s="345">
        <v>15</v>
      </c>
      <c r="AP57" s="346">
        <v>78903</v>
      </c>
      <c r="AQ57" s="347">
        <v>-25.6</v>
      </c>
      <c r="AR57" s="348">
        <v>40.6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639444</v>
      </c>
      <c r="AN58" s="352">
        <v>42769</v>
      </c>
      <c r="AO58" s="353">
        <v>-7.1</v>
      </c>
      <c r="AP58" s="354">
        <v>49201</v>
      </c>
      <c r="AQ58" s="355">
        <v>11.1</v>
      </c>
      <c r="AR58" s="356">
        <v>-18.2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1124479</v>
      </c>
      <c r="AN59" s="344">
        <v>76908</v>
      </c>
      <c r="AO59" s="345">
        <v>0.4</v>
      </c>
      <c r="AP59" s="346">
        <v>82993</v>
      </c>
      <c r="AQ59" s="347">
        <v>5.2</v>
      </c>
      <c r="AR59" s="348">
        <v>-4.8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611817</v>
      </c>
      <c r="AN60" s="352">
        <v>41845</v>
      </c>
      <c r="AO60" s="353">
        <v>-2.2000000000000002</v>
      </c>
      <c r="AP60" s="354">
        <v>46787</v>
      </c>
      <c r="AQ60" s="355">
        <v>-4.9000000000000004</v>
      </c>
      <c r="AR60" s="356">
        <v>2.7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1047331</v>
      </c>
      <c r="AN61" s="359">
        <v>69103</v>
      </c>
      <c r="AO61" s="360">
        <v>-2.9</v>
      </c>
      <c r="AP61" s="361">
        <v>87506</v>
      </c>
      <c r="AQ61" s="362">
        <v>4.8</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596597</v>
      </c>
      <c r="AN62" s="352">
        <v>39394</v>
      </c>
      <c r="AO62" s="353">
        <v>-2.8</v>
      </c>
      <c r="AP62" s="354">
        <v>43753</v>
      </c>
      <c r="AQ62" s="355">
        <v>6</v>
      </c>
      <c r="AR62" s="356">
        <v>-8.8000000000000007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iNHB+gB2Pw4lwgL6eo2uD5Sywq0bbG8UvHJjSOfy5CLNkwimlW3rcHacEDFdj/WQs0exO3ieRm/TYczeGdznQ==" saltValue="xsnMcg+Ak1yDiDj74lV5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HOcnaAYEx4fqn95sz6LvqpCJZ9IZuznXAvpytAyAg/sqS2XZVJVDU5ihNnUQesjlMkqWvwZGRYnGEZVUyMRjg==" saltValue="D0PL6c0lGmSeyhIuDt2K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QIiAra2Il9X2l9h+ihqWjwerdBWj1Y104lrgq2bi2U1Ra9DKg9H7BweMQatGZibXQZDNVz6d/V2u6RS7SN2sg==" saltValue="QAaza28N4oC2sTs9te7J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3" t="s">
        <v>3</v>
      </c>
      <c r="D47" s="1213"/>
      <c r="E47" s="1214"/>
      <c r="F47" s="11">
        <v>39.54</v>
      </c>
      <c r="G47" s="12">
        <v>43.1</v>
      </c>
      <c r="H47" s="12">
        <v>43.78</v>
      </c>
      <c r="I47" s="12">
        <v>46.11</v>
      </c>
      <c r="J47" s="13">
        <v>47.49</v>
      </c>
    </row>
    <row r="48" spans="2:10" ht="57.75" customHeight="1" x14ac:dyDescent="0.15">
      <c r="B48" s="14"/>
      <c r="C48" s="1215" t="s">
        <v>4</v>
      </c>
      <c r="D48" s="1215"/>
      <c r="E48" s="1216"/>
      <c r="F48" s="15">
        <v>11.24</v>
      </c>
      <c r="G48" s="16">
        <v>11.58</v>
      </c>
      <c r="H48" s="16">
        <v>10.47</v>
      </c>
      <c r="I48" s="16">
        <v>10.3</v>
      </c>
      <c r="J48" s="17">
        <v>9.52</v>
      </c>
    </row>
    <row r="49" spans="2:10" ht="57.75" customHeight="1" thickBot="1" x14ac:dyDescent="0.2">
      <c r="B49" s="18"/>
      <c r="C49" s="1217" t="s">
        <v>5</v>
      </c>
      <c r="D49" s="1217"/>
      <c r="E49" s="1218"/>
      <c r="F49" s="19">
        <v>5.62</v>
      </c>
      <c r="G49" s="20">
        <v>4.78</v>
      </c>
      <c r="H49" s="20">
        <v>2.02</v>
      </c>
      <c r="I49" s="20">
        <v>0.19</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lfNCAeTINEWPETTQYFyDyGzDmfUgn7NNum2I04pkMaplcksPzyORpHm/2aohyWiqr3ZsLrI5pjxqt3KctsbKg==" saltValue="G3kFRLjp679x623OAPYp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dcterms:created xsi:type="dcterms:W3CDTF">2019-02-14T04:18:12Z</dcterms:created>
  <dcterms:modified xsi:type="dcterms:W3CDTF">2020-03-16T06:02:52Z</dcterms:modified>
  <cp:category/>
</cp:coreProperties>
</file>