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H29決算分\03_10月公表分（2回目）\05_HP掲載用完全版\"/>
    </mc:Choice>
  </mc:AlternateContent>
  <bookViews>
    <workbookView xWindow="20370" yWindow="-120" windowWidth="19440" windowHeight="15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A36" i="12" l="1"/>
  <c r="AA35" i="12"/>
  <c r="AA34" i="12"/>
  <c r="AA33" i="12"/>
  <c r="AA32" i="12"/>
  <c r="AA30" i="12"/>
  <c r="AA29" i="12"/>
  <c r="AA28" i="12"/>
  <c r="AA8" i="12"/>
  <c r="AA7" i="12"/>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CO34" i="10"/>
  <c r="C34" i="10"/>
  <c r="C35" i="10" s="1"/>
  <c r="U34" i="10" l="1"/>
  <c r="U35" i="10" s="1"/>
  <c r="U36" i="10" s="1"/>
  <c r="U37"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<sst xmlns="http://schemas.openxmlformats.org/spreadsheetml/2006/main" count="1300" uniqueCount="611">
  <si>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</si>
  <si>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</si>
  <si>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</si>
  <si>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</si>
  <si>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</si>
  <si>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</si>
  <si>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</si>
  <si>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</si>
  <si>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</si>
  <si>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</si>
  <si>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</si>
  <si>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</si>
  <si>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</si>
  <si>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</si>
  <si>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</si>
  <si>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</si>
  <si>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</si>
  <si>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</si>
  <si>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</si>
  <si>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</si>
  <si>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</si>
  <si>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</si>
  <si>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</si>
  <si>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</si>
  <si>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</si>
  <si>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</si>
  <si>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</si>
  <si>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</si>
  <si>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</si>
  <si>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</si>
  <si>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</si>
  <si>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</si>
  <si>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</si>
  <si>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</si>
  <si>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</si>
  <si>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</si>
  <si>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</si>
  <si>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</si>
  <si>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</si>
  <si>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</si>
  <si>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</si>
  <si>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</si>
  <si>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</si>
  <si>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</si>
  <si>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</si>
  <si>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</si>
  <si>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</si>
  <si>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</si>
  <si>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</si>
  <si>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</si>
  <si>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</si>
  <si>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</si>
  <si>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</si>
  <si>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</si>
  <si>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</si>
  <si>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</si>
  <si>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</si>
  <si>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</si>
  <si>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</si>
  <si>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</si>
  <si>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</si>
  <si>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</si>
  <si>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</si>
  <si>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</si>
  <si>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</si>
  <si>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</si>
  <si>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</si>
  <si>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</si>
  <si>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</si>
  <si>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</si>
  <si>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</si>
  <si>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</si>
  <si>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</si>
  <si>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</si>
  <si>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</si>
  <si>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</si>
  <si>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</si>
  <si>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</si>
  <si>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</si>
  <si>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</si>
  <si>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</si>
  <si>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</si>
  <si>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</si>
  <si>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</si>
  <si>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</si>
  <si>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</si>
  <si>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</si>
  <si>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</si>
  <si>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</si>
  <si>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</si>
  <si>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</si>
  <si>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奈義町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</si>
  <si>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</si>
  <si>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</si>
  <si>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</si>
  <si>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</si>
  <si>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</si>
  <si>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</si>
  <si>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</si>
  <si>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</si>
  <si>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</si>
  <si>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</si>
  <si>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</si>
  <si>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</si>
  <si>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</si>
  <si>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</si>
  <si>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</si>
  <si>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</si>
  <si>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</si>
  <si>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</si>
  <si>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</si>
  <si>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</si>
  <si>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</si>
  <si>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</si>
  <si>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</si>
  <si>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</si>
  <si>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</si>
  <si>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</si>
  <si>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</si>
  <si>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</si>
  <si>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</si>
  <si>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</si>
  <si>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</si>
  <si>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</si>
  <si>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</si>
  <si>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</si>
  <si>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</si>
  <si>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</si>
  <si>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</si>
  <si>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</si>
  <si>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</si>
  <si>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</si>
  <si>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</si>
  <si>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</si>
  <si>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</si>
  <si>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</si>
  <si>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</si>
  <si>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</si>
  <si>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</si>
  <si>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</si>
  <si>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</si>
  <si>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</si>
  <si>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</si>
  <si>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</si>
  <si>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</si>
  <si>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</si>
  <si>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</si>
  <si>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</si>
  <si>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</si>
  <si>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</si>
  <si>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</si>
  <si>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</si>
  <si>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</si>
  <si>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</si>
  <si>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</si>
  <si>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</si>
  <si>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</si>
  <si>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</si>
  <si>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</si>
  <si>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</si>
  <si>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</si>
  <si>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</si>
  <si>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</si>
  <si>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</si>
  <si>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</si>
  <si>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</si>
  <si>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</si>
  <si>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</si>
  <si>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</si>
  <si>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</si>
  <si>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</si>
  <si>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</si>
  <si>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</si>
  <si>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</si>
  <si>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</si>
  <si>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</si>
  <si>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</si>
  <si>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</si>
  <si>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</si>
  <si>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</si>
  <si>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</si>
  <si>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</si>
  <si>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</si>
  <si>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</si>
  <si>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</si>
  <si>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</si>
  <si>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</si>
  <si>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</si>
  <si>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</si>
  <si>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</si>
  <si>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</si>
  <si>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</si>
  <si>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</si>
  <si>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</si>
  <si>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</si>
  <si>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</si>
  <si>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</si>
  <si>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</si>
  <si>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</si>
  <si>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</si>
  <si>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</si>
  <si>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</si>
  <si>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</si>
  <si>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</si>
  <si>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</si>
  <si>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</si>
  <si>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</si>
  <si>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</si>
  <si>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</si>
  <si>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</si>
  <si>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岡山県奈義町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</si>
  <si>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</si>
  <si>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</si>
  <si>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</si>
  <si>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</si>
  <si>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</si>
  <si>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</si>
  <si>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</si>
  <si>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</si>
  <si>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</si>
  <si>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</si>
  <si>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</si>
  <si>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</si>
  <si>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</si>
  <si>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</si>
  <si>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</si>
  <si>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</si>
  <si>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</si>
  <si>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</si>
  <si>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</si>
  <si>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</si>
  <si>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</si>
  <si>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</si>
  <si>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</si>
  <si>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</si>
  <si>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</si>
  <si>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</si>
  <si>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</si>
  <si>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</si>
  <si>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</si>
  <si>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</si>
  <si>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</si>
  <si>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</si>
  <si>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</si>
  <si>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</si>
  <si>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</si>
  <si>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</si>
  <si>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</si>
  <si>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</si>
  <si>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</si>
  <si>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</si>
  <si>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</si>
  <si>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</si>
  <si>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</si>
  <si>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</si>
  <si>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</si>
  <si>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</si>
  <si>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</si>
  <si>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</si>
  <si>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</si>
  <si>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</si>
  <si>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</si>
  <si>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</si>
  <si>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</si>
  <si>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</si>
  <si>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</si>
  <si>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</si>
  <si>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</si>
  <si>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</si>
  <si>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</si>
  <si>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</si>
  <si>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</si>
  <si>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</si>
  <si>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</si>
  <si>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</si>
  <si>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</si>
  <si>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</si>
  <si>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</si>
  <si>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</si>
  <si>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</si>
  <si>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</si>
  <si>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</si>
  <si>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</si>
  <si>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</si>
  <si>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</si>
  <si>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</si>
  <si>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</si>
  <si>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</si>
  <si>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</si>
  <si>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</si>
  <si>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</si>
  <si>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</si>
  <si>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</si>
  <si>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</si>
  <si>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</si>
  <si>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</si>
  <si>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</si>
  <si>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</si>
  <si>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</si>
  <si>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</si>
  <si>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</si>
  <si>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</si>
  <si>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</si>
  <si>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</si>
  <si>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</si>
  <si>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</si>
  <si>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</si>
  <si>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</si>
  <si>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</si>
  <si>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</si>
  <si>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</si>
  <si>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</si>
  <si>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</si>
  <si>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</si>
  <si>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</si>
  <si>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</si>
  <si>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</si>
  <si>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</si>
  <si>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</si>
  <si>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</si>
  <si>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</si>
  <si>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</si>
  <si>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</si>
  <si>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</si>
  <si>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</si>
  <si>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</si>
  <si>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</si>
  <si>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</si>
  <si>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</si>
  <si>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</si>
  <si>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</si>
  <si>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</si>
  <si>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</si>
  <si>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</si>
  <si>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</si>
  <si>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</si>
  <si>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</si>
  <si>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</si>
  <si>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</si>
  <si>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</si>
  <si>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</si>
  <si>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</si>
  <si>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</si>
  <si>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</si>
  <si>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</si>
  <si>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</si>
  <si>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</si>
  <si>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</si>
  <si>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</si>
  <si>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</si>
  <si>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</si>
  <si>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</si>
  <si>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</si>
  <si>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</si>
  <si>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</si>
  <si>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</si>
  <si>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</si>
  <si>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</si>
  <si>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</si>
  <si>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岡山県奈義町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</si>
  <si>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</si>
  <si>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</si>
  <si>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</si>
  <si>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</si>
  <si>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</si>
  <si>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</si>
  <si>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</si>
  <si>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</si>
  <si>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</si>
  <si>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</si>
  <si>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</si>
  <si>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</si>
  <si>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</si>
  <si>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</si>
  <si>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</si>
  <si>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</si>
  <si>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</si>
  <si>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</si>
  <si>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</si>
  <si>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</si>
  <si>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津山圏域東部衛生施設組合清算特別会計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</si>
  <si>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</si>
  <si>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</si>
  <si>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</si>
  <si>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</si>
  <si>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</si>
  <si>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</si>
  <si>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</si>
  <si>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</si>
  <si>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</si>
  <si>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</si>
  <si>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</si>
  <si>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</si>
  <si>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</si>
  <si>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</si>
  <si>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奈義町国民健康保険特別会計</t>
    <phoneticPr fontId="5"/>
  </si>
  <si>
    <t>奈義町介護保険特別会計（保険事業勘定）</t>
    <phoneticPr fontId="5"/>
  </si>
  <si>
    <t>奈義町介護保険特別会計（サービス事業勘定）</t>
    <phoneticPr fontId="5"/>
  </si>
  <si>
    <t>奈義町後期高齢者医療特別会計</t>
    <phoneticPr fontId="5"/>
  </si>
  <si>
    <t>奈義町上水道事業会計</t>
    <phoneticPr fontId="5"/>
  </si>
  <si>
    <t>法適用企業</t>
    <phoneticPr fontId="5"/>
  </si>
  <si>
    <t>奈義町工業用水道事業会計</t>
    <phoneticPr fontId="5"/>
  </si>
  <si>
    <t>奈義町下水道特別会計</t>
    <phoneticPr fontId="5"/>
  </si>
  <si>
    <t>法非適用企業</t>
    <phoneticPr fontId="5"/>
  </si>
  <si>
    <t>奈義町分譲地造成特別会計</t>
    <phoneticPr fontId="5"/>
  </si>
  <si>
    <t>法非適用企業</t>
    <phoneticPr fontId="5"/>
  </si>
  <si>
    <t>奈義町土地取得特別会計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</si>
  <si>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</si>
  <si>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</si>
  <si>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</si>
  <si>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</si>
  <si>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</si>
  <si>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</si>
  <si>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</si>
  <si>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</si>
  <si>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</si>
  <si>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</si>
  <si>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</si>
  <si>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</si>
  <si>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</si>
  <si>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</si>
  <si>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</si>
  <si>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</si>
  <si>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</si>
  <si>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</si>
  <si>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</si>
  <si>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</si>
  <si>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</si>
  <si>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</si>
  <si>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</si>
  <si>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</si>
  <si>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</si>
  <si>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</si>
  <si>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</si>
  <si>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</si>
  <si>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</si>
  <si>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</si>
  <si>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</si>
  <si>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</si>
  <si>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</si>
  <si>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</si>
  <si>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</si>
  <si>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</si>
  <si>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</si>
  <si>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</si>
  <si>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</si>
  <si>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</si>
  <si>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</si>
  <si>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</si>
  <si>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</si>
  <si>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</si>
  <si>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</si>
  <si>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</si>
  <si>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</si>
  <si>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</si>
  <si>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</si>
  <si>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</si>
  <si>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</si>
  <si>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</si>
  <si>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</si>
  <si>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</si>
  <si>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</si>
  <si>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</si>
  <si>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</si>
  <si>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</si>
  <si>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</si>
  <si>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</si>
  <si>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</si>
  <si>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</si>
  <si>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奈義町下水道特別会計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</si>
  <si>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</si>
  <si>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</si>
  <si>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奈義町上水道事業会計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</si>
  <si>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</si>
  <si>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奈義町介護保険特別会計（サービス事業勘定）</t>
    <phoneticPr fontId="5"/>
  </si>
  <si>
    <t>(Ｆ)</t>
    <phoneticPr fontId="5"/>
  </si>
  <si>
    <t>奈義町介護保険特別会計（保険事業勘定）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</si>
  <si>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</si>
  <si>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</si>
  <si>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</si>
  <si>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</si>
  <si>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</si>
  <si>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</si>
  <si>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</si>
  <si>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</si>
  <si>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</si>
  <si>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</si>
  <si>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</si>
  <si>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</si>
  <si>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</si>
  <si>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</si>
  <si>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</si>
  <si>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</si>
  <si>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</si>
  <si>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</si>
  <si>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</si>
  <si>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</si>
  <si>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</si>
  <si>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</si>
  <si>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</si>
  <si>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</si>
  <si>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</si>
  <si>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</si>
  <si>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</si>
  <si>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</si>
  <si>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</si>
  <si>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</si>
  <si>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</si>
  <si>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</si>
  <si>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</si>
  <si>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</si>
  <si>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</si>
  <si>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</si>
  <si>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</si>
  <si>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</si>
  <si>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</si>
  <si>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</si>
  <si>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</si>
  <si>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</si>
  <si>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</si>
  <si>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</si>
  <si>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</si>
  <si>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</si>
  <si>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</si>
  <si>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</si>
  <si>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</si>
  <si>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</si>
  <si>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</si>
  <si>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</si>
  <si>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</si>
  <si>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</si>
  <si>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</si>
  <si>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</si>
  <si>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</si>
  <si>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</si>
  <si>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</si>
  <si>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</si>
  <si>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</si>
  <si>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</si>
  <si>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</si>
  <si>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</si>
  <si>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</si>
  <si>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</si>
  <si>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</si>
  <si>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</si>
  <si>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</si>
  <si>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</si>
  <si>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</si>
  <si>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</si>
  <si>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</si>
  <si>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</si>
  <si>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</si>
  <si>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</si>
  <si>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</si>
  <si>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</si>
  <si>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</si>
  <si>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</si>
  <si>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</si>
  <si>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</si>
  <si>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</si>
  <si>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</si>
  <si>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</si>
  <si>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37.62</t>
  </si>
  <si>
    <t>▲ 5.50</t>
  </si>
  <si>
    <t>奈義町上水道事業会計</t>
  </si>
  <si>
    <t>一般会計</t>
  </si>
  <si>
    <t>奈義町国民健康保険特別会計</t>
  </si>
  <si>
    <t>奈義町分譲地造成特別会計</t>
  </si>
  <si>
    <t>津山圏域東部衛生施設組合清算特別会計</t>
  </si>
  <si>
    <t>奈義町工業用水道事業会計</t>
  </si>
  <si>
    <t>奈義町介護保険特別会計（保険事業勘定）</t>
  </si>
  <si>
    <t>奈義町下水道特別会計</t>
  </si>
  <si>
    <t>その他会計（赤字）</t>
  </si>
  <si>
    <t>その他会計（黒字）</t>
  </si>
  <si>
    <t>-</t>
    <phoneticPr fontId="2"/>
  </si>
  <si>
    <t>-</t>
    <phoneticPr fontId="2"/>
  </si>
  <si>
    <t>勝英農業共済事務組合</t>
  </si>
  <si>
    <t>勝英衛生施設組合</t>
  </si>
  <si>
    <t>津山広域事務組合　一般会計</t>
    <rPh sb="0" eb="2">
      <t>ツヤマ</t>
    </rPh>
    <rPh sb="2" eb="4">
      <t>コウイキ</t>
    </rPh>
    <rPh sb="4" eb="6">
      <t>ジム</t>
    </rPh>
    <rPh sb="6" eb="8">
      <t>クミアイ</t>
    </rPh>
    <rPh sb="9" eb="11">
      <t>イッパン</t>
    </rPh>
    <rPh sb="11" eb="13">
      <t>カイケイ</t>
    </rPh>
    <phoneticPr fontId="5"/>
  </si>
  <si>
    <t>津山広域事務組合　ふるさと振興事業特別会計</t>
    <rPh sb="0" eb="2">
      <t>ツヤマ</t>
    </rPh>
    <rPh sb="2" eb="4">
      <t>コウイキ</t>
    </rPh>
    <rPh sb="4" eb="6">
      <t>ジム</t>
    </rPh>
    <rPh sb="6" eb="8">
      <t>クミアイ</t>
    </rPh>
    <rPh sb="13" eb="15">
      <t>シンコウ</t>
    </rPh>
    <rPh sb="15" eb="17">
      <t>ジギョウ</t>
    </rPh>
    <rPh sb="17" eb="19">
      <t>トクベツ</t>
    </rPh>
    <rPh sb="19" eb="21">
      <t>カイケイ</t>
    </rPh>
    <phoneticPr fontId="5"/>
  </si>
  <si>
    <t>勝田郡老人福祉施設組合　一般会計</t>
    <rPh sb="0" eb="3">
      <t>カツタグン</t>
    </rPh>
    <rPh sb="3" eb="5">
      <t>ロウジン</t>
    </rPh>
    <rPh sb="5" eb="7">
      <t>フクシ</t>
    </rPh>
    <rPh sb="7" eb="9">
      <t>シセツ</t>
    </rPh>
    <rPh sb="9" eb="11">
      <t>クミアイ</t>
    </rPh>
    <rPh sb="12" eb="14">
      <t>イッパン</t>
    </rPh>
    <rPh sb="14" eb="16">
      <t>カイケイ</t>
    </rPh>
    <phoneticPr fontId="5"/>
  </si>
  <si>
    <t>勝田郡老人福祉施設組合　訪問介護事業所会計</t>
    <rPh sb="0" eb="3">
      <t>カツタグン</t>
    </rPh>
    <rPh sb="3" eb="5">
      <t>ロウジン</t>
    </rPh>
    <rPh sb="5" eb="7">
      <t>フクシ</t>
    </rPh>
    <rPh sb="7" eb="9">
      <t>シセツ</t>
    </rPh>
    <rPh sb="9" eb="11">
      <t>クミアイ</t>
    </rPh>
    <rPh sb="12" eb="14">
      <t>ホウモン</t>
    </rPh>
    <rPh sb="14" eb="16">
      <t>カイゴ</t>
    </rPh>
    <rPh sb="16" eb="18">
      <t>ジギョウ</t>
    </rPh>
    <rPh sb="18" eb="19">
      <t>ショ</t>
    </rPh>
    <rPh sb="19" eb="21">
      <t>カイケイ</t>
    </rPh>
    <phoneticPr fontId="5"/>
  </si>
  <si>
    <t>津山圏域資源循環施設組合</t>
    <rPh sb="4" eb="6">
      <t>シゲン</t>
    </rPh>
    <rPh sb="6" eb="8">
      <t>ジュンカン</t>
    </rPh>
    <rPh sb="8" eb="10">
      <t>シセツ</t>
    </rPh>
    <rPh sb="10" eb="12">
      <t>クミアイ</t>
    </rPh>
    <phoneticPr fontId="5"/>
  </si>
  <si>
    <t>津山圏域消防組合</t>
    <rPh sb="0" eb="2">
      <t>ツヤマ</t>
    </rPh>
    <rPh sb="2" eb="4">
      <t>ケンイキ</t>
    </rPh>
    <rPh sb="4" eb="6">
      <t>ショウボウ</t>
    </rPh>
    <rPh sb="6" eb="8">
      <t>クミアイ</t>
    </rPh>
    <phoneticPr fontId="5"/>
  </si>
  <si>
    <t>岡山県広域水道企業団</t>
  </si>
  <si>
    <t>岡山県後期高齢者医療広域連合一般会計</t>
  </si>
  <si>
    <t>岡山県後期高齢者医療広域連合特別会計</t>
  </si>
  <si>
    <t>岡山県市町村総合事務組合一般会計</t>
  </si>
  <si>
    <t>岡山県市町村総合事務組合貸付金特別会計</t>
  </si>
  <si>
    <t>岡山県市町村総合事務組合拠出金事業特別会計</t>
    <rPh sb="12" eb="14">
      <t>キョシュツ</t>
    </rPh>
    <rPh sb="14" eb="15">
      <t>キン</t>
    </rPh>
    <rPh sb="15" eb="17">
      <t>ジギョウ</t>
    </rPh>
    <phoneticPr fontId="2"/>
  </si>
  <si>
    <t>岡山県市町村総合事務組合脱退還付金特別会計</t>
  </si>
  <si>
    <t>岡山県市町村総合事務組合交通災害共済特別会計</t>
  </si>
  <si>
    <t>岡山県市町村税整理組合</t>
  </si>
  <si>
    <t>法適用企業</t>
    <rPh sb="0" eb="1">
      <t>ホウ</t>
    </rPh>
    <rPh sb="1" eb="3">
      <t>テキヨウ</t>
    </rPh>
    <rPh sb="3" eb="5">
      <t>キギョウ</t>
    </rPh>
    <phoneticPr fontId="2"/>
  </si>
  <si>
    <t>奈義町公共施設等整備基金</t>
    <phoneticPr fontId="11"/>
  </si>
  <si>
    <t>奈義町情報通信基盤利活用整備基金</t>
    <phoneticPr fontId="11"/>
  </si>
  <si>
    <t>奈義町公共用地取得基金</t>
    <phoneticPr fontId="11"/>
  </si>
  <si>
    <t>奈義町未来基金</t>
    <phoneticPr fontId="11"/>
  </si>
  <si>
    <t>奈義町地域福祉基金</t>
    <rPh sb="0" eb="3">
      <t>ナギチョウ</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</si>
  <si>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</si>
  <si>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</si>
  <si>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</si>
  <si>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将来負担比率は近年マイナスで推移しているものの、減価償却率が高めであることから、施設の長寿命化及び更新実施すれば将来負担の上昇が生じる。</t>
    <rPh sb="0" eb="2">
      <t>ショウライ</t>
    </rPh>
    <rPh sb="2" eb="4">
      <t>フタン</t>
    </rPh>
    <rPh sb="4" eb="6">
      <t>ヒリツ</t>
    </rPh>
    <rPh sb="7" eb="9">
      <t>キンネン</t>
    </rPh>
    <rPh sb="14" eb="16">
      <t>スイイ</t>
    </rPh>
    <rPh sb="24" eb="26">
      <t>ゲンカ</t>
    </rPh>
    <rPh sb="26" eb="28">
      <t>ショウキャク</t>
    </rPh>
    <rPh sb="28" eb="29">
      <t>リツ</t>
    </rPh>
    <rPh sb="30" eb="31">
      <t>タカ</t>
    </rPh>
    <rPh sb="40" eb="42">
      <t>シセツ</t>
    </rPh>
    <rPh sb="43" eb="47">
      <t>チョウジュミョウカ</t>
    </rPh>
    <rPh sb="47" eb="48">
      <t>オヨ</t>
    </rPh>
    <rPh sb="49" eb="51">
      <t>コウシン</t>
    </rPh>
    <rPh sb="51" eb="53">
      <t>ジッシ</t>
    </rPh>
    <rPh sb="56" eb="58">
      <t>ショウライ</t>
    </rPh>
    <rPh sb="58" eb="60">
      <t>フタン</t>
    </rPh>
    <rPh sb="61" eb="63">
      <t>ジョウショウ</t>
    </rPh>
    <rPh sb="64" eb="65">
      <t>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</si>
  <si>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</si>
  <si>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</si>
  <si>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</si>
  <si>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</si>
  <si>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</si>
  <si>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</si>
  <si>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実質公債費比率及び将来負担比率は共に類似団体よりも低く、健全な財政運営が図られていると言える。</t>
    <rPh sb="0" eb="2">
      <t>ジッシツ</t>
    </rPh>
    <rPh sb="2" eb="5">
      <t>コウサイヒ</t>
    </rPh>
    <rPh sb="5" eb="7">
      <t>ヒリツ</t>
    </rPh>
    <rPh sb="7" eb="8">
      <t>オヨ</t>
    </rPh>
    <rPh sb="9" eb="11">
      <t>ショウライ</t>
    </rPh>
    <rPh sb="11" eb="13">
      <t>フタン</t>
    </rPh>
    <rPh sb="13" eb="15">
      <t>ヒリツ</t>
    </rPh>
    <rPh sb="16" eb="17">
      <t>トモ</t>
    </rPh>
    <rPh sb="18" eb="20">
      <t>ルイジ</t>
    </rPh>
    <rPh sb="20" eb="22">
      <t>ダンタイ</t>
    </rPh>
    <rPh sb="25" eb="26">
      <t>ヒク</t>
    </rPh>
    <rPh sb="28" eb="30">
      <t>ケンゼン</t>
    </rPh>
    <rPh sb="31" eb="33">
      <t>ザイセイ</t>
    </rPh>
    <rPh sb="33" eb="35">
      <t>ウンエイ</t>
    </rPh>
    <rPh sb="36" eb="37">
      <t>ハカ</t>
    </rPh>
    <rPh sb="43" eb="44">
      <t>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</si>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</sst>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119882</c:v>
                </c:pt>
                <c:pt idx="4">
                  <c:v>116162</c:v>
                </c:pt>
              </c:numCache>
            </c:numRef>
          </c:val>
          <c:smooth val="0"/>
          <c:extLst>
            <c:ext xmlns:c16="http://schemas.microsoft.com/office/drawing/2014/chart" uri="{C3380CC4-5D6E-409C-BE32-E72D297353CC}">
              <c16:uniqueId val="{00000000-B1F7-4A25-ADBF-8A58E3EFFB7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134214</c:v>
                </c:pt>
                <c:pt idx="1">
                  <c:v>211747</c:v>
                </c:pt>
                <c:pt idx="2">
                  <c:v>79544</c:v>
                </c:pt>
                <c:pt idx="3">
                  <c:v>72003</c:v>
                </c:pt>
                <c:pt idx="4">
                  <c:v>127862</c:v>
                </c:pt>
              </c:numCache>
            </c:numRef>
          </c:val>
          <c:smooth val="0"/>
          <c:extLst>
            <c:ext xmlns:c16="http://schemas.microsoft.com/office/drawing/2014/chart" uri="{C3380CC4-5D6E-409C-BE32-E72D297353CC}">
              <c16:uniqueId val="{00000001-B1F7-4A25-ADBF-8A58E3EFFB70}"/>
            </c:ext>
          </c:extLst>
        </c:ser>
        <c:dLbls>
          <c:showLegendKey val="0"/>
          <c:showVal val="0"/>
          <c:showCatName val="0"/>
          <c:showSerName val="0"/>
          <c:showPercent val="0"/>
          <c:showBubbleSize val="0"/>
        </c:dLbls>
        <c:marker val="1"/>
        <c:smooth val="0"/>
        <c:axId val="595595688"/>
        <c:axId val="595596472"/>
      </c:lineChart>
      <c:catAx>
        <c:axId val="5955956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95596472"/>
        <c:crosses val="autoZero"/>
        <c:auto val="1"/>
        <c:lblAlgn val="ctr"/>
        <c:lblOffset val="100"/>
        <c:tickLblSkip val="1"/>
        <c:tickMarkSkip val="1"/>
        <c:noMultiLvlLbl val="0"/>
      </c:catAx>
      <c:valAx>
        <c:axId val="59559647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95595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32.200000000000003</c:v>
                </c:pt>
                <c:pt idx="1">
                  <c:v>28.28</c:v>
                </c:pt>
                <c:pt idx="2">
                  <c:v>15.71</c:v>
                </c:pt>
                <c:pt idx="3">
                  <c:v>27.17</c:v>
                </c:pt>
                <c:pt idx="4">
                  <c:v>15.68</c:v>
                </c:pt>
              </c:numCache>
            </c:numRef>
          </c:val>
          <c:extLst>
            <c:ext xmlns:c16="http://schemas.microsoft.com/office/drawing/2014/chart" uri="{C3380CC4-5D6E-409C-BE32-E72D297353CC}">
              <c16:uniqueId val="{00000000-27E6-4915-A0CD-E3812F59658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96.37</c:v>
                </c:pt>
                <c:pt idx="1">
                  <c:v>107.3</c:v>
                </c:pt>
                <c:pt idx="2">
                  <c:v>75.13</c:v>
                </c:pt>
                <c:pt idx="3">
                  <c:v>61.55</c:v>
                </c:pt>
                <c:pt idx="4">
                  <c:v>70.27</c:v>
                </c:pt>
              </c:numCache>
            </c:numRef>
          </c:val>
          <c:extLst>
            <c:ext xmlns:c16="http://schemas.microsoft.com/office/drawing/2014/chart" uri="{C3380CC4-5D6E-409C-BE32-E72D297353CC}">
              <c16:uniqueId val="{00000001-27E6-4915-A0CD-E3812F59658B}"/>
            </c:ext>
          </c:extLst>
        </c:ser>
        <c:dLbls>
          <c:showLegendKey val="0"/>
          <c:showVal val="0"/>
          <c:showCatName val="0"/>
          <c:showSerName val="0"/>
          <c:showPercent val="0"/>
          <c:showBubbleSize val="0"/>
        </c:dLbls>
        <c:gapWidth val="250"/>
        <c:overlap val="100"/>
        <c:axId val="597105640"/>
        <c:axId val="597106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13.63</c:v>
                </c:pt>
                <c:pt idx="1">
                  <c:v>3.78</c:v>
                </c:pt>
                <c:pt idx="2">
                  <c:v>-37.619999999999997</c:v>
                </c:pt>
                <c:pt idx="3">
                  <c:v>3.43</c:v>
                </c:pt>
                <c:pt idx="4">
                  <c:v>-5.5</c:v>
                </c:pt>
              </c:numCache>
            </c:numRef>
          </c:val>
          <c:smooth val="0"/>
          <c:extLst>
            <c:ext xmlns:c16="http://schemas.microsoft.com/office/drawing/2014/chart" uri="{C3380CC4-5D6E-409C-BE32-E72D297353CC}">
              <c16:uniqueId val="{00000002-27E6-4915-A0CD-E3812F59658B}"/>
            </c:ext>
          </c:extLst>
        </c:ser>
        <c:dLbls>
          <c:showLegendKey val="0"/>
          <c:showVal val="0"/>
          <c:showCatName val="0"/>
          <c:showSerName val="0"/>
          <c:showPercent val="0"/>
          <c:showBubbleSize val="0"/>
        </c:dLbls>
        <c:marker val="1"/>
        <c:smooth val="0"/>
        <c:axId val="597105640"/>
        <c:axId val="597106032"/>
      </c:lineChart>
      <c:catAx>
        <c:axId val="597105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97106032"/>
        <c:crosses val="autoZero"/>
        <c:auto val="1"/>
        <c:lblAlgn val="ctr"/>
        <c:lblOffset val="100"/>
        <c:tickLblSkip val="1"/>
        <c:tickMarkSkip val="1"/>
        <c:noMultiLvlLbl val="0"/>
      </c:catAx>
      <c:valAx>
        <c:axId val="597106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7105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9.35</c:v>
                </c:pt>
                <c:pt idx="2">
                  <c:v>#N/A</c:v>
                </c:pt>
                <c:pt idx="3">
                  <c:v>5.76</c:v>
                </c:pt>
                <c:pt idx="4">
                  <c:v>#N/A</c:v>
                </c:pt>
                <c:pt idx="5">
                  <c:v>5.09</c:v>
                </c:pt>
                <c:pt idx="6">
                  <c:v>#N/A</c:v>
                </c:pt>
                <c:pt idx="7">
                  <c:v>0.32</c:v>
                </c:pt>
                <c:pt idx="8">
                  <c:v>#N/A</c:v>
                </c:pt>
                <c:pt idx="9">
                  <c:v>0.32</c:v>
                </c:pt>
              </c:numCache>
            </c:numRef>
          </c:val>
          <c:extLst>
            <c:ext xmlns:c16="http://schemas.microsoft.com/office/drawing/2014/chart" uri="{C3380CC4-5D6E-409C-BE32-E72D297353CC}">
              <c16:uniqueId val="{00000000-BD2F-45CD-8BD4-DAF74CB238B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D2F-45CD-8BD4-DAF74CB238BE}"/>
            </c:ext>
          </c:extLst>
        </c:ser>
        <c:ser>
          <c:idx val="2"/>
          <c:order val="2"/>
          <c:tx>
            <c:strRef>
              <c:f>データシート!$A$29</c:f>
              <c:strCache>
                <c:ptCount val="1"/>
                <c:pt idx="0">
                  <c:v>奈義町下水道特別会計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3.53</c:v>
                </c:pt>
                <c:pt idx="2">
                  <c:v>#N/A</c:v>
                </c:pt>
                <c:pt idx="3">
                  <c:v>2.87</c:v>
                </c:pt>
                <c:pt idx="4">
                  <c:v>#N/A</c:v>
                </c:pt>
                <c:pt idx="5">
                  <c:v>1.32</c:v>
                </c:pt>
                <c:pt idx="6">
                  <c:v>#N/A</c:v>
                </c:pt>
                <c:pt idx="7">
                  <c:v>0.98</c:v>
                </c:pt>
                <c:pt idx="8">
                  <c:v>#N/A</c:v>
                </c:pt>
                <c:pt idx="9">
                  <c:v>0.84</c:v>
                </c:pt>
              </c:numCache>
            </c:numRef>
          </c:val>
          <c:extLst>
            <c:ext xmlns:c16="http://schemas.microsoft.com/office/drawing/2014/chart" uri="{C3380CC4-5D6E-409C-BE32-E72D297353CC}">
              <c16:uniqueId val="{00000002-BD2F-45CD-8BD4-DAF74CB238BE}"/>
            </c:ext>
          </c:extLst>
        </c:ser>
        <c:ser>
          <c:idx val="3"/>
          <c:order val="3"/>
          <c:tx>
            <c:strRef>
              <c:f>データシート!$A$30</c:f>
              <c:strCache>
                <c:ptCount val="1"/>
                <c:pt idx="0">
                  <c:v>奈義町介護保険特別会計（保険事業勘定）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0.81</c:v>
                </c:pt>
                <c:pt idx="2">
                  <c:v>#N/A</c:v>
                </c:pt>
                <c:pt idx="3">
                  <c:v>0.54</c:v>
                </c:pt>
                <c:pt idx="4">
                  <c:v>#N/A</c:v>
                </c:pt>
                <c:pt idx="5">
                  <c:v>0.39</c:v>
                </c:pt>
                <c:pt idx="6">
                  <c:v>#N/A</c:v>
                </c:pt>
                <c:pt idx="7">
                  <c:v>2.04</c:v>
                </c:pt>
                <c:pt idx="8">
                  <c:v>#N/A</c:v>
                </c:pt>
                <c:pt idx="9">
                  <c:v>1.65</c:v>
                </c:pt>
              </c:numCache>
            </c:numRef>
          </c:val>
          <c:extLst>
            <c:ext xmlns:c16="http://schemas.microsoft.com/office/drawing/2014/chart" uri="{C3380CC4-5D6E-409C-BE32-E72D297353CC}">
              <c16:uniqueId val="{00000003-BD2F-45CD-8BD4-DAF74CB238BE}"/>
            </c:ext>
          </c:extLst>
        </c:ser>
        <c:ser>
          <c:idx val="4"/>
          <c:order val="4"/>
          <c:tx>
            <c:strRef>
              <c:f>データシート!$A$31</c:f>
              <c:strCache>
                <c:ptCount val="1"/>
                <c:pt idx="0">
                  <c:v>奈義町工業用水道事業会計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1.43</c:v>
                </c:pt>
                <c:pt idx="2">
                  <c:v>#N/A</c:v>
                </c:pt>
                <c:pt idx="3">
                  <c:v>1.67</c:v>
                </c:pt>
                <c:pt idx="4">
                  <c:v>#N/A</c:v>
                </c:pt>
                <c:pt idx="5">
                  <c:v>1.85</c:v>
                </c:pt>
                <c:pt idx="6">
                  <c:v>#N/A</c:v>
                </c:pt>
                <c:pt idx="7">
                  <c:v>1.97</c:v>
                </c:pt>
                <c:pt idx="8">
                  <c:v>#N/A</c:v>
                </c:pt>
                <c:pt idx="9">
                  <c:v>2.2000000000000002</c:v>
                </c:pt>
              </c:numCache>
            </c:numRef>
          </c:val>
          <c:extLst>
            <c:ext xmlns:c16="http://schemas.microsoft.com/office/drawing/2014/chart" uri="{C3380CC4-5D6E-409C-BE32-E72D297353CC}">
              <c16:uniqueId val="{00000004-BD2F-45CD-8BD4-DAF74CB238BE}"/>
            </c:ext>
          </c:extLst>
        </c:ser>
        <c:ser>
          <c:idx val="5"/>
          <c:order val="5"/>
          <c:tx>
            <c:strRef>
              <c:f>データシート!$A$32</c:f>
              <c:strCache>
                <c:ptCount val="1"/>
                <c:pt idx="0">
                  <c:v>津山圏域東部衛生施設組合清算特別会計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10.86</c:v>
                </c:pt>
                <c:pt idx="8">
                  <c:v>#N/A</c:v>
                </c:pt>
                <c:pt idx="9">
                  <c:v>3.27</c:v>
                </c:pt>
              </c:numCache>
            </c:numRef>
          </c:val>
          <c:extLst>
            <c:ext xmlns:c16="http://schemas.microsoft.com/office/drawing/2014/chart" uri="{C3380CC4-5D6E-409C-BE32-E72D297353CC}">
              <c16:uniqueId val="{00000005-BD2F-45CD-8BD4-DAF74CB238BE}"/>
            </c:ext>
          </c:extLst>
        </c:ser>
        <c:ser>
          <c:idx val="6"/>
          <c:order val="6"/>
          <c:tx>
            <c:strRef>
              <c:f>データシート!$A$33</c:f>
              <c:strCache>
                <c:ptCount val="1"/>
                <c:pt idx="0">
                  <c:v>奈義町分譲地造成特別会計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3.25</c:v>
                </c:pt>
                <c:pt idx="2">
                  <c:v>#N/A</c:v>
                </c:pt>
                <c:pt idx="3">
                  <c:v>3.54</c:v>
                </c:pt>
                <c:pt idx="4">
                  <c:v>#N/A</c:v>
                </c:pt>
                <c:pt idx="5">
                  <c:v>3.35</c:v>
                </c:pt>
                <c:pt idx="6">
                  <c:v>#N/A</c:v>
                </c:pt>
                <c:pt idx="7">
                  <c:v>3.15</c:v>
                </c:pt>
                <c:pt idx="8">
                  <c:v>#N/A</c:v>
                </c:pt>
                <c:pt idx="9">
                  <c:v>3.46</c:v>
                </c:pt>
              </c:numCache>
            </c:numRef>
          </c:val>
          <c:extLst>
            <c:ext xmlns:c16="http://schemas.microsoft.com/office/drawing/2014/chart" uri="{C3380CC4-5D6E-409C-BE32-E72D297353CC}">
              <c16:uniqueId val="{00000006-BD2F-45CD-8BD4-DAF74CB238BE}"/>
            </c:ext>
          </c:extLst>
        </c:ser>
        <c:ser>
          <c:idx val="7"/>
          <c:order val="7"/>
          <c:tx>
            <c:strRef>
              <c:f>データシート!$A$34</c:f>
              <c:strCache>
                <c:ptCount val="1"/>
                <c:pt idx="0">
                  <c:v>奈義町国民健康保険特別会計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0.88</c:v>
                </c:pt>
                <c:pt idx="2">
                  <c:v>#N/A</c:v>
                </c:pt>
                <c:pt idx="3">
                  <c:v>1.79</c:v>
                </c:pt>
                <c:pt idx="4">
                  <c:v>#N/A</c:v>
                </c:pt>
                <c:pt idx="5">
                  <c:v>2.36</c:v>
                </c:pt>
                <c:pt idx="6">
                  <c:v>#N/A</c:v>
                </c:pt>
                <c:pt idx="7">
                  <c:v>3.25</c:v>
                </c:pt>
                <c:pt idx="8">
                  <c:v>#N/A</c:v>
                </c:pt>
                <c:pt idx="9">
                  <c:v>4.55</c:v>
                </c:pt>
              </c:numCache>
            </c:numRef>
          </c:val>
          <c:extLst>
            <c:ext xmlns:c16="http://schemas.microsoft.com/office/drawing/2014/chart" uri="{C3380CC4-5D6E-409C-BE32-E72D297353CC}">
              <c16:uniqueId val="{00000007-BD2F-45CD-8BD4-DAF74CB238B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32.200000000000003</c:v>
                </c:pt>
                <c:pt idx="2">
                  <c:v>#N/A</c:v>
                </c:pt>
                <c:pt idx="3">
                  <c:v>28.28</c:v>
                </c:pt>
                <c:pt idx="4">
                  <c:v>#N/A</c:v>
                </c:pt>
                <c:pt idx="5">
                  <c:v>15.7</c:v>
                </c:pt>
                <c:pt idx="6">
                  <c:v>#N/A</c:v>
                </c:pt>
                <c:pt idx="7">
                  <c:v>16.3</c:v>
                </c:pt>
                <c:pt idx="8">
                  <c:v>#N/A</c:v>
                </c:pt>
                <c:pt idx="9">
                  <c:v>12.41</c:v>
                </c:pt>
              </c:numCache>
            </c:numRef>
          </c:val>
          <c:extLst>
            <c:ext xmlns:c16="http://schemas.microsoft.com/office/drawing/2014/chart" uri="{C3380CC4-5D6E-409C-BE32-E72D297353CC}">
              <c16:uniqueId val="{00000008-BD2F-45CD-8BD4-DAF74CB238BE}"/>
            </c:ext>
          </c:extLst>
        </c:ser>
        <c:ser>
          <c:idx val="9"/>
          <c:order val="9"/>
          <c:tx>
            <c:strRef>
              <c:f>データシート!$A$36</c:f>
              <c:strCache>
                <c:ptCount val="1"/>
                <c:pt idx="0">
                  <c:v>奈義町上水道事業会計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8.9600000000000009</c:v>
                </c:pt>
                <c:pt idx="2">
                  <c:v>#N/A</c:v>
                </c:pt>
                <c:pt idx="3">
                  <c:v>10.77</c:v>
                </c:pt>
                <c:pt idx="4">
                  <c:v>#N/A</c:v>
                </c:pt>
                <c:pt idx="5">
                  <c:v>11.93</c:v>
                </c:pt>
                <c:pt idx="6">
                  <c:v>#N/A</c:v>
                </c:pt>
                <c:pt idx="7">
                  <c:v>12.7</c:v>
                </c:pt>
                <c:pt idx="8">
                  <c:v>#N/A</c:v>
                </c:pt>
                <c:pt idx="9">
                  <c:v>13.99</c:v>
                </c:pt>
              </c:numCache>
            </c:numRef>
          </c:val>
          <c:extLst>
            <c:ext xmlns:c16="http://schemas.microsoft.com/office/drawing/2014/chart" uri="{C3380CC4-5D6E-409C-BE32-E72D297353CC}">
              <c16:uniqueId val="{00000009-BD2F-45CD-8BD4-DAF74CB238BE}"/>
            </c:ext>
          </c:extLst>
        </c:ser>
        <c:dLbls>
          <c:showLegendKey val="0"/>
          <c:showVal val="0"/>
          <c:showCatName val="0"/>
          <c:showSerName val="0"/>
          <c:showPercent val="0"/>
          <c:showBubbleSize val="0"/>
        </c:dLbls>
        <c:gapWidth val="150"/>
        <c:overlap val="100"/>
        <c:axId val="596894936"/>
        <c:axId val="596895328"/>
      </c:barChart>
      <c:catAx>
        <c:axId val="596894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6895328"/>
        <c:crosses val="autoZero"/>
        <c:auto val="1"/>
        <c:lblAlgn val="ctr"/>
        <c:lblOffset val="100"/>
        <c:tickLblSkip val="1"/>
        <c:tickMarkSkip val="1"/>
        <c:noMultiLvlLbl val="0"/>
      </c:catAx>
      <c:valAx>
        <c:axId val="596895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6894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285</c:v>
                </c:pt>
                <c:pt idx="5">
                  <c:v>305</c:v>
                </c:pt>
                <c:pt idx="8">
                  <c:v>314</c:v>
                </c:pt>
                <c:pt idx="11">
                  <c:v>332</c:v>
                </c:pt>
                <c:pt idx="14">
                  <c:v>347</c:v>
                </c:pt>
              </c:numCache>
            </c:numRef>
          </c:val>
          <c:extLst>
            <c:ext xmlns:c16="http://schemas.microsoft.com/office/drawing/2014/chart" uri="{C3380CC4-5D6E-409C-BE32-E72D297353CC}">
              <c16:uniqueId val="{00000000-D855-4AE7-8CF6-5EFA7E252A9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855-4AE7-8CF6-5EFA7E252A9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10</c:v>
                </c:pt>
                <c:pt idx="3">
                  <c:v>1</c:v>
                </c:pt>
                <c:pt idx="6">
                  <c:v>1</c:v>
                </c:pt>
                <c:pt idx="9">
                  <c:v>1</c:v>
                </c:pt>
                <c:pt idx="12">
                  <c:v>0</c:v>
                </c:pt>
              </c:numCache>
            </c:numRef>
          </c:val>
          <c:extLst>
            <c:ext xmlns:c16="http://schemas.microsoft.com/office/drawing/2014/chart" uri="{C3380CC4-5D6E-409C-BE32-E72D297353CC}">
              <c16:uniqueId val="{00000002-D855-4AE7-8CF6-5EFA7E252A9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16</c:v>
                </c:pt>
                <c:pt idx="3">
                  <c:v>15</c:v>
                </c:pt>
                <c:pt idx="6">
                  <c:v>20</c:v>
                </c:pt>
                <c:pt idx="9">
                  <c:v>23</c:v>
                </c:pt>
                <c:pt idx="12">
                  <c:v>24</c:v>
                </c:pt>
              </c:numCache>
            </c:numRef>
          </c:val>
          <c:extLst>
            <c:ext xmlns:c16="http://schemas.microsoft.com/office/drawing/2014/chart" uri="{C3380CC4-5D6E-409C-BE32-E72D297353CC}">
              <c16:uniqueId val="{00000003-D855-4AE7-8CF6-5EFA7E252A9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100</c:v>
                </c:pt>
                <c:pt idx="3">
                  <c:v>106</c:v>
                </c:pt>
                <c:pt idx="6">
                  <c:v>123</c:v>
                </c:pt>
                <c:pt idx="9">
                  <c:v>165</c:v>
                </c:pt>
                <c:pt idx="12">
                  <c:v>167</c:v>
                </c:pt>
              </c:numCache>
            </c:numRef>
          </c:val>
          <c:extLst>
            <c:ext xmlns:c16="http://schemas.microsoft.com/office/drawing/2014/chart" uri="{C3380CC4-5D6E-409C-BE32-E72D297353CC}">
              <c16:uniqueId val="{00000004-D855-4AE7-8CF6-5EFA7E252A9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55-4AE7-8CF6-5EFA7E252A9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855-4AE7-8CF6-5EFA7E252A9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291</c:v>
                </c:pt>
                <c:pt idx="3">
                  <c:v>251</c:v>
                </c:pt>
                <c:pt idx="6">
                  <c:v>253</c:v>
                </c:pt>
                <c:pt idx="9">
                  <c:v>257</c:v>
                </c:pt>
                <c:pt idx="12">
                  <c:v>270</c:v>
                </c:pt>
              </c:numCache>
            </c:numRef>
          </c:val>
          <c:extLst>
            <c:ext xmlns:c16="http://schemas.microsoft.com/office/drawing/2014/chart" uri="{C3380CC4-5D6E-409C-BE32-E72D297353CC}">
              <c16:uniqueId val="{00000007-D855-4AE7-8CF6-5EFA7E252A94}"/>
            </c:ext>
          </c:extLst>
        </c:ser>
        <c:dLbls>
          <c:showLegendKey val="0"/>
          <c:showVal val="0"/>
          <c:showCatName val="0"/>
          <c:showSerName val="0"/>
          <c:showPercent val="0"/>
          <c:showBubbleSize val="0"/>
        </c:dLbls>
        <c:gapWidth val="100"/>
        <c:overlap val="100"/>
        <c:axId val="596896504"/>
        <c:axId val="594147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132</c:v>
                </c:pt>
                <c:pt idx="2">
                  <c:v>#N/A</c:v>
                </c:pt>
                <c:pt idx="3">
                  <c:v>#N/A</c:v>
                </c:pt>
                <c:pt idx="4">
                  <c:v>68</c:v>
                </c:pt>
                <c:pt idx="5">
                  <c:v>#N/A</c:v>
                </c:pt>
                <c:pt idx="6">
                  <c:v>#N/A</c:v>
                </c:pt>
                <c:pt idx="7">
                  <c:v>83</c:v>
                </c:pt>
                <c:pt idx="8">
                  <c:v>#N/A</c:v>
                </c:pt>
                <c:pt idx="9">
                  <c:v>#N/A</c:v>
                </c:pt>
                <c:pt idx="10">
                  <c:v>114</c:v>
                </c:pt>
                <c:pt idx="11">
                  <c:v>#N/A</c:v>
                </c:pt>
                <c:pt idx="12">
                  <c:v>#N/A</c:v>
                </c:pt>
                <c:pt idx="13">
                  <c:v>114</c:v>
                </c:pt>
                <c:pt idx="14">
                  <c:v>#N/A</c:v>
                </c:pt>
              </c:numCache>
            </c:numRef>
          </c:val>
          <c:smooth val="0"/>
          <c:extLst>
            <c:ext xmlns:c16="http://schemas.microsoft.com/office/drawing/2014/chart" uri="{C3380CC4-5D6E-409C-BE32-E72D297353CC}">
              <c16:uniqueId val="{00000008-D855-4AE7-8CF6-5EFA7E252A94}"/>
            </c:ext>
          </c:extLst>
        </c:ser>
        <c:dLbls>
          <c:showLegendKey val="0"/>
          <c:showVal val="0"/>
          <c:showCatName val="0"/>
          <c:showSerName val="0"/>
          <c:showPercent val="0"/>
          <c:showBubbleSize val="0"/>
        </c:dLbls>
        <c:marker val="1"/>
        <c:smooth val="0"/>
        <c:axId val="596896504"/>
        <c:axId val="594147072"/>
      </c:lineChart>
      <c:catAx>
        <c:axId val="596896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4147072"/>
        <c:crosses val="autoZero"/>
        <c:auto val="1"/>
        <c:lblAlgn val="ctr"/>
        <c:lblOffset val="100"/>
        <c:tickLblSkip val="1"/>
        <c:tickMarkSkip val="1"/>
        <c:noMultiLvlLbl val="0"/>
      </c:catAx>
      <c:valAx>
        <c:axId val="594147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6896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3736</c:v>
                </c:pt>
                <c:pt idx="5">
                  <c:v>4107</c:v>
                </c:pt>
                <c:pt idx="8">
                  <c:v>4094</c:v>
                </c:pt>
                <c:pt idx="11">
                  <c:v>4090</c:v>
                </c:pt>
                <c:pt idx="14">
                  <c:v>4024</c:v>
                </c:pt>
              </c:numCache>
            </c:numRef>
          </c:val>
          <c:extLst>
            <c:ext xmlns:c16="http://schemas.microsoft.com/office/drawing/2014/chart" uri="{C3380CC4-5D6E-409C-BE32-E72D297353CC}">
              <c16:uniqueId val="{00000000-D0B8-4E22-8931-A82E56463DB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0B8-4E22-8931-A82E56463DB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2748</c:v>
                </c:pt>
                <c:pt idx="5">
                  <c:v>3234</c:v>
                </c:pt>
                <c:pt idx="8">
                  <c:v>3812</c:v>
                </c:pt>
                <c:pt idx="11">
                  <c:v>4000</c:v>
                </c:pt>
                <c:pt idx="14">
                  <c:v>4202</c:v>
                </c:pt>
              </c:numCache>
            </c:numRef>
          </c:val>
          <c:extLst>
            <c:ext xmlns:c16="http://schemas.microsoft.com/office/drawing/2014/chart" uri="{C3380CC4-5D6E-409C-BE32-E72D297353CC}">
              <c16:uniqueId val="{00000002-D0B8-4E22-8931-A82E56463DB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B8-4E22-8931-A82E56463DB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B8-4E22-8931-A82E56463DB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B8-4E22-8931-A82E56463DB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688</c:v>
                </c:pt>
                <c:pt idx="3">
                  <c:v>537</c:v>
                </c:pt>
                <c:pt idx="6">
                  <c:v>659</c:v>
                </c:pt>
                <c:pt idx="9">
                  <c:v>661</c:v>
                </c:pt>
                <c:pt idx="12">
                  <c:v>680</c:v>
                </c:pt>
              </c:numCache>
            </c:numRef>
          </c:val>
          <c:extLst>
            <c:ext xmlns:c16="http://schemas.microsoft.com/office/drawing/2014/chart" uri="{C3380CC4-5D6E-409C-BE32-E72D297353CC}">
              <c16:uniqueId val="{00000006-D0B8-4E22-8931-A82E56463DB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166</c:v>
                </c:pt>
                <c:pt idx="3">
                  <c:v>294</c:v>
                </c:pt>
                <c:pt idx="6">
                  <c:v>448</c:v>
                </c:pt>
                <c:pt idx="9">
                  <c:v>452</c:v>
                </c:pt>
                <c:pt idx="12">
                  <c:v>431</c:v>
                </c:pt>
              </c:numCache>
            </c:numRef>
          </c:val>
          <c:extLst>
            <c:ext xmlns:c16="http://schemas.microsoft.com/office/drawing/2014/chart" uri="{C3380CC4-5D6E-409C-BE32-E72D297353CC}">
              <c16:uniqueId val="{00000007-D0B8-4E22-8931-A82E56463DB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2484</c:v>
                </c:pt>
                <c:pt idx="3">
                  <c:v>2430</c:v>
                </c:pt>
                <c:pt idx="6">
                  <c:v>2322</c:v>
                </c:pt>
                <c:pt idx="9">
                  <c:v>2368</c:v>
                </c:pt>
                <c:pt idx="12">
                  <c:v>2382</c:v>
                </c:pt>
              </c:numCache>
            </c:numRef>
          </c:val>
          <c:extLst>
            <c:ext xmlns:c16="http://schemas.microsoft.com/office/drawing/2014/chart" uri="{C3380CC4-5D6E-409C-BE32-E72D297353CC}">
              <c16:uniqueId val="{00000008-D0B8-4E22-8931-A82E56463DB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87</c:v>
                </c:pt>
                <c:pt idx="3">
                  <c:v>78</c:v>
                </c:pt>
                <c:pt idx="6">
                  <c:v>68</c:v>
                </c:pt>
                <c:pt idx="9">
                  <c:v>59</c:v>
                </c:pt>
                <c:pt idx="12">
                  <c:v>50</c:v>
                </c:pt>
              </c:numCache>
            </c:numRef>
          </c:val>
          <c:extLst>
            <c:ext xmlns:c16="http://schemas.microsoft.com/office/drawing/2014/chart" uri="{C3380CC4-5D6E-409C-BE32-E72D297353CC}">
              <c16:uniqueId val="{00000009-D0B8-4E22-8931-A82E56463DB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3077</c:v>
                </c:pt>
                <c:pt idx="3">
                  <c:v>3535</c:v>
                </c:pt>
                <c:pt idx="6">
                  <c:v>3516</c:v>
                </c:pt>
                <c:pt idx="9">
                  <c:v>3447</c:v>
                </c:pt>
                <c:pt idx="12">
                  <c:v>3551</c:v>
                </c:pt>
              </c:numCache>
            </c:numRef>
          </c:val>
          <c:extLst>
            <c:ext xmlns:c16="http://schemas.microsoft.com/office/drawing/2014/chart" uri="{C3380CC4-5D6E-409C-BE32-E72D297353CC}">
              <c16:uniqueId val="{0000000A-D0B8-4E22-8931-A82E56463DBB}"/>
            </c:ext>
          </c:extLst>
        </c:ser>
        <c:dLbls>
          <c:showLegendKey val="0"/>
          <c:showVal val="0"/>
          <c:showCatName val="0"/>
          <c:showSerName val="0"/>
          <c:showPercent val="0"/>
          <c:showBubbleSize val="0"/>
        </c:dLbls>
        <c:gapWidth val="100"/>
        <c:overlap val="100"/>
        <c:axId val="594147464"/>
        <c:axId val="594148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18</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0B8-4E22-8931-A82E56463DBB}"/>
            </c:ext>
          </c:extLst>
        </c:ser>
        <c:dLbls>
          <c:showLegendKey val="0"/>
          <c:showVal val="0"/>
          <c:showCatName val="0"/>
          <c:showSerName val="0"/>
          <c:showPercent val="0"/>
          <c:showBubbleSize val="0"/>
        </c:dLbls>
        <c:marker val="1"/>
        <c:smooth val="0"/>
        <c:axId val="594147464"/>
        <c:axId val="594148248"/>
      </c:lineChart>
      <c:catAx>
        <c:axId val="594147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94148248"/>
        <c:crosses val="autoZero"/>
        <c:auto val="1"/>
        <c:lblAlgn val="ctr"/>
        <c:lblOffset val="100"/>
        <c:tickLblSkip val="1"/>
        <c:tickMarkSkip val="1"/>
        <c:noMultiLvlLbl val="0"/>
      </c:catAx>
      <c:valAx>
        <c:axId val="594148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4147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1841</c:v>
                </c:pt>
                <c:pt idx="1">
                  <c:v>1542</c:v>
                </c:pt>
                <c:pt idx="2">
                  <c:v>1708</c:v>
                </c:pt>
              </c:numCache>
            </c:numRef>
          </c:val>
          <c:extLst>
            <c:ext xmlns:c16="http://schemas.microsoft.com/office/drawing/2014/chart" uri="{C3380CC4-5D6E-409C-BE32-E72D297353CC}">
              <c16:uniqueId val="{00000000-DD75-4866-8E33-EC9C15B9D6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271</c:v>
                </c:pt>
                <c:pt idx="1">
                  <c:v>302</c:v>
                </c:pt>
                <c:pt idx="2">
                  <c:v>329</c:v>
                </c:pt>
              </c:numCache>
            </c:numRef>
          </c:val>
          <c:extLst>
            <c:ext xmlns:c16="http://schemas.microsoft.com/office/drawing/2014/chart" uri="{C3380CC4-5D6E-409C-BE32-E72D297353CC}">
              <c16:uniqueId val="{00000001-DD75-4866-8E33-EC9C15B9D6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1735</c:v>
                </c:pt>
                <c:pt idx="1">
                  <c:v>2191</c:v>
                </c:pt>
                <c:pt idx="2">
                  <c:v>2200</c:v>
                </c:pt>
              </c:numCache>
            </c:numRef>
          </c:val>
          <c:extLst>
            <c:ext xmlns:c16="http://schemas.microsoft.com/office/drawing/2014/chart" uri="{C3380CC4-5D6E-409C-BE32-E72D297353CC}">
              <c16:uniqueId val="{00000002-DD75-4866-8E33-EC9C15B9D66C}"/>
            </c:ext>
          </c:extLst>
        </c:ser>
        <c:dLbls>
          <c:showLegendKey val="0"/>
          <c:showVal val="0"/>
          <c:showCatName val="0"/>
          <c:showSerName val="0"/>
          <c:showPercent val="0"/>
          <c:showBubbleSize val="0"/>
        </c:dLbls>
        <c:gapWidth val="120"/>
        <c:overlap val="100"/>
        <c:axId val="593689504"/>
        <c:axId val="593689896"/>
      </c:barChart>
      <c:catAx>
        <c:axId val="59368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93689896"/>
        <c:crosses val="autoZero"/>
        <c:auto val="1"/>
        <c:lblAlgn val="ctr"/>
        <c:lblOffset val="100"/>
        <c:tickLblSkip val="1"/>
        <c:tickMarkSkip val="1"/>
        <c:noMultiLvlLbl val="0"/>
      </c:catAx>
      <c:valAx>
        <c:axId val="5936898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93689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{0A011176-F17B-4EC0-87FC-B835B90B3A40}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4DF-4E0C-B3A9-C61D160B15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{9223E214-4EA0-4ADB-AD4E-D244341B58C7}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4DF-4E0C-B3A9-C61D160B15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{7435E2F6-E008-41B2-9D60-743374335F72}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4DF-4E0C-B3A9-C61D160B15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{D9AEC857-95CF-4D94-8F2C-B61E1D9E6898}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4DF-4E0C-B3A9-C61D160B15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{9DFA0C4B-CEF4-4014-A067-B25FA043926E}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4DF-4E0C-B3A9-C61D160B157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{D516784C-7D48-40D6-8E11-5DAB5588575E}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4DF-4E0C-B3A9-C61D160B157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{68CD15BA-75C8-4F03-B7E3-47F51320BC57}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4DF-4E0C-B3A9-C61D160B157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{3A23E1F5-A74D-40C6-89A5-CCA6378007A7}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4DF-4E0C-B3A9-C61D160B157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{5055BA53-5558-44DA-91DC-404F6E230893}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4DF-4E0C-B3A9-C61D160B15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68.8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4DF-4E0C-B3A9-C61D160B157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{4F5F36D2-F6AF-4C6C-9BE6-62D60DB096ED}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4DF-4E0C-B3A9-C61D160B157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{8A852BE1-3BF0-4A40-8FAE-FBF96D486FD6}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4DF-4E0C-B3A9-C61D160B15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{4B0E9C27-3A88-4B20-9BEB-D1E5E342DAD4}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4DF-4E0C-B3A9-C61D160B15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{4760DBDB-3D41-41CB-9D71-B12880AB3976}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4DF-4E0C-B3A9-C61D160B15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{AD3EE7E8-9791-4FBC-8AC3-A8E20182801B}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4DF-4E0C-B3A9-C61D160B157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{B0DA72BF-8DEE-4A2B-8857-0D8DD33C563B}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4DF-4E0C-B3A9-C61D160B157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{259F328F-887F-4186-B14E-9458FE39AE05}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4DF-4E0C-B3A9-C61D160B1576}"/>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{0771A63C-EF12-4240-BA3C-29EA84348F9C}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4DF-4E0C-B3A9-C61D160B157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{F58A82D0-DFE4-49B0-8EE2-0068F61C56F0}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4DF-4E0C-B3A9-C61D160B15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58.7</c:v>
                </c:pt>
              </c:numCache>
            </c:numRef>
          </c:xVal>
          <c:yVal>
            <c:numRef>
              <c:f>公会計指標分析・財政指標組合せ分析表!$BP$55:$DC$55</c:f>
              <c:numCache>
                <c:formatCode>#,##0.0;"▲ "#,##0.0</c:formatCode>
                <c:ptCount val="40"/>
                <c:pt idx="24">
                  <c:v>25.4</c:v>
                </c:pt>
              </c:numCache>
            </c:numRef>
          </c:yVal>
          <c:smooth val="0"/>
          <c:extLst>
            <c:ext xmlns:c16="http://schemas.microsoft.com/office/drawing/2014/chart" uri="{C3380CC4-5D6E-409C-BE32-E72D297353CC}">
              <c16:uniqueId val="{00000013-A4DF-4E0C-B3A9-C61D160B1576}"/>
            </c:ext>
          </c:extLst>
        </c:ser>
        <c:dLbls>
          <c:showLegendKey val="0"/>
          <c:showVal val="1"/>
          <c:showCatName val="0"/>
          <c:showSerName val="0"/>
          <c:showPercent val="0"/>
          <c:showBubbleSize val="0"/>
        </c:dLbls>
        <c:axId val="46179840"/>
        <c:axId val="46181760"/>
      </c:scatterChart>
      <c:valAx>
        <c:axId val="46179840"/>
        <c:scaling>
          <c:orientation val="minMax"/>
          <c:max val="70.5"/>
          <c:min val="4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0.5"/>
          <c:min val="2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{6784DF36-5D3E-4FDB-9E40-C9F192C6A830}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88E-4EC9-BEE0-8220DF2900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{9A2EB1C0-D9B6-453A-924C-2FC492BF04E0}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8E-4EC9-BEE0-8220DF2900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{C8F42286-D9AE-4720-8AF4-0F9B7C3EEEBC}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8E-4EC9-BEE0-8220DF2900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{08CB79BE-DB43-49C3-ACCF-6751073AD826}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8E-4EC9-BEE0-8220DF2900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{353913D4-A010-4222-B742-8FAD3A2B3053}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8E-4EC9-BEE0-8220DF29001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{770B21F9-DE78-40FF-858B-B07B129FADC5}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88E-4EC9-BEE0-8220DF29001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{9FB5F4E7-D2D3-4970-B0FA-EADFD0B1222E}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88E-4EC9-BEE0-8220DF29001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{E1B7447C-F715-41A7-8379-2CF65543A7DA}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88E-4EC9-BEE0-8220DF29001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{7B701E6F-4BF3-4DAD-A773-015CFCCD3AD0}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88E-4EC9-BEE0-8220DF2900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6.2</c:v>
                </c:pt>
                <c:pt idx="16">
                  <c:v>4.4000000000000004</c:v>
                </c:pt>
                <c:pt idx="24">
                  <c:v>4.0999999999999996</c:v>
                </c:pt>
                <c:pt idx="32">
                  <c:v>4.8</c:v>
                </c:pt>
              </c:numCache>
            </c:numRef>
          </c:xVal>
          <c:yVal>
            <c:numRef>
              <c:f>公会計指標分析・財政指標組合せ分析表!$BP$73:$DC$73</c:f>
              <c:numCache>
                <c:formatCode>#,##0.0;"▲ "#,##0.0</c:formatCode>
                <c:ptCount val="40"/>
                <c:pt idx="0">
                  <c:v>0.8</c:v>
                </c:pt>
              </c:numCache>
            </c:numRef>
          </c:yVal>
          <c:smooth val="0"/>
          <c:extLst>
            <c:ext xmlns:c16="http://schemas.microsoft.com/office/drawing/2014/chart" uri="{C3380CC4-5D6E-409C-BE32-E72D297353CC}">
              <c16:uniqueId val="{00000009-E88E-4EC9-BEE0-8220DF29001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{35581848-30F9-451F-A785-754331D514AE}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88E-4EC9-BEE0-8220DF29001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{652C661A-AF45-471B-BC1D-AC011FCAE007}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8E-4EC9-BEE0-8220DF2900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{509B2C5A-A4D9-48FE-929A-1E72A996A0F5}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8E-4EC9-BEE0-8220DF2900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{80CDC365-9E26-4B56-A263-ADEAA00DBCEF}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8E-4EC9-BEE0-8220DF2900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{55FAE924-B2E0-4341-81BD-77550087E197}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8E-4EC9-BEE0-8220DF29001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{B79967AF-C5AD-4FE4-B162-B640DFB151B2}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88E-4EC9-BEE0-8220DF29001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{6590C484-D5A1-4D14-98BC-7464F96DFE50}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88E-4EC9-BEE0-8220DF29001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{33BE709A-C5B3-45F0-8D55-A2B4EAC7E823}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88E-4EC9-BEE0-8220DF29001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{B3108668-26D0-4048-A92A-15F494769B71}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88E-4EC9-BEE0-8220DF2900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8.6</c:v>
                </c:pt>
                <c:pt idx="32">
                  <c:v>8.5</c:v>
                </c:pt>
              </c:numCache>
            </c:numRef>
          </c:xVal>
          <c:yVal>
            <c:numRef>
              <c:f>公会計指標分析・財政指標組合せ分析表!$BP$77:$DC$77</c:f>
              <c:numCache>
                <c:formatCode>#,##0.0;"▲ "#,##0.0</c:formatCode>
                <c:ptCount val="40"/>
                <c:pt idx="0">
                  <c:v>0</c:v>
                </c:pt>
                <c:pt idx="8">
                  <c:v>0</c:v>
                </c:pt>
                <c:pt idx="16">
                  <c:v>0</c:v>
                </c:pt>
                <c:pt idx="24">
                  <c:v>25.4</c:v>
                </c:pt>
                <c:pt idx="32">
                  <c:v>23.4</c:v>
                </c:pt>
              </c:numCache>
            </c:numRef>
          </c:yVal>
          <c:smooth val="0"/>
          <c:extLst>
            <c:ext xmlns:c16="http://schemas.microsoft.com/office/drawing/2014/chart" uri="{C3380CC4-5D6E-409C-BE32-E72D297353CC}">
              <c16:uniqueId val="{00000013-E88E-4EC9-BEE0-8220DF290010}"/>
            </c:ext>
          </c:extLst>
        </c:ser>
        <c:dLbls>
          <c:showLegendKey val="0"/>
          <c:showVal val="1"/>
          <c:showCatName val="0"/>
          <c:showSerName val="0"/>
          <c:showPercent val="0"/>
          <c:showBubbleSize val="0"/>
        </c:dLbls>
        <c:axId val="84219776"/>
        <c:axId val="84234240"/>
      </c:scatterChart>
      <c:valAx>
        <c:axId val="84219776"/>
        <c:scaling>
          <c:orientation val="minMax"/>
          <c:max val="10"/>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一般会計の元利償還金については、償還満了と起債抑制により、Ｈ</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年度まで減少傾向にあったが、Ｈ</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年度から活用している過疎対策事業債の元金償還が始まったため、Ｈ</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年度からは増加に転じている。Ｈ</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年度以降には</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百万円に達する見込みである。公営企業債は下水道事業債の償還増が確定であり、組合等の償還金は広域ごみ処理場の建設債等により増加が今後見込まれる。ただ算入公債費については過疎対策事業債の活用により、今後も一定水準確保できる見込み。計画的な償還と借入を、将来負担を見据えて行っていく必要が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将来負担比率については、前年度と同様に</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を維持することができている。</a:t>
          </a:r>
          <a:endParaRPr lang="ja-JP" altLang="ja-JP" sz="1400">
            <a:effectLst/>
          </a:endParaRPr>
        </a:p>
        <a:p>
          <a:r>
            <a:rPr kumimoji="1" lang="ja-JP" altLang="ja-JP" sz="1100">
              <a:solidFill>
                <a:schemeClr val="dk1"/>
              </a:solidFill>
              <a:effectLst/>
              <a:latin typeface="+mn-lt"/>
              <a:ea typeface="+mn-ea"/>
              <a:cs typeface="+mn-cs"/>
            </a:rPr>
            <a:t>　充当可能基金の増加が主な要因と考えられる。また、債務負担行為は養護老人ホームの建設費補助が満了したため、減少傾向にある。</a:t>
          </a:r>
          <a:endParaRPr lang="ja-JP" altLang="ja-JP" sz="1400">
            <a:effectLst/>
          </a:endParaRPr>
        </a:p>
        <a:p>
          <a:r>
            <a:rPr kumimoji="1" lang="ja-JP" altLang="ja-JP" sz="1100">
              <a:solidFill>
                <a:schemeClr val="dk1"/>
              </a:solidFill>
              <a:effectLst/>
              <a:latin typeface="+mn-lt"/>
              <a:ea typeface="+mn-ea"/>
              <a:cs typeface="+mn-cs"/>
            </a:rPr>
            <a:t>　地方債の現在高がＨ</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年度末で</a:t>
          </a:r>
          <a:r>
            <a:rPr kumimoji="1" lang="en-US" altLang="ja-JP" sz="1100">
              <a:solidFill>
                <a:schemeClr val="dk1"/>
              </a:solidFill>
              <a:effectLst/>
              <a:latin typeface="+mn-lt"/>
              <a:ea typeface="+mn-ea"/>
              <a:cs typeface="+mn-cs"/>
            </a:rPr>
            <a:t>3,500</a:t>
          </a:r>
          <a:r>
            <a:rPr kumimoji="1" lang="ja-JP" altLang="ja-JP" sz="1100">
              <a:solidFill>
                <a:schemeClr val="dk1"/>
              </a:solidFill>
              <a:effectLst/>
              <a:latin typeface="+mn-lt"/>
              <a:ea typeface="+mn-ea"/>
              <a:cs typeface="+mn-cs"/>
            </a:rPr>
            <a:t>百万円程度まで急増したものの、基金の増加により、将来負担への影響は緩和されている。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までは大型ハード事業を抑制して、基金を安定して積み増しを行うため、良好な数値が維持できる見込である。教育施設等の将来的なハード事業の急増を見据えて、適正な資産管理を実施す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岡山県奈義町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全体として取崩額よりも積立額が上回ったことで増加している。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減債基金や特定目的基金については、必要な積み増しを続けていく。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奈義町公共施設等整備基金は、こども園や中学校の建設事業、庁舎等の有利な起債が見込めない施設の大規模改修に備えて造成している。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情報通信基盤利活用整備基金は、町内全域に布設した光ファイバー網の更新に備えて造成している。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奈義町公共用地取得基金は、現在公共施設が所在する土地の借地部分を取得するために造成している。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奈義町地域福祉基金は運用益を社会福祉費に充当するために造成している。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奈義町未来基金は観光振興、医療向上等幅広い事業に活用するため、ふるさと納税の一部を積み立てている。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各基金とも取崩を行わず、運用益等の積立を行ったため増加している。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基金の使途に沿った事業を実施するまでは、引き続き運用益等を積み立てていく。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地方財政法に基づく積立により増加している。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現在の残高を維持し、今後予定されている大型ハード事業に備える。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前年度借入額の約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割を積み立てる運用を行っているため、増加している。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現在の運用を継続し、後年度への負担軽減を図る。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429832A-3C59-42F4-B5AE-C4A5BA0678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AE8CE36-8E14-4084-9ED1-18E92BC910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94F356B8-5BE4-4298-B45A-9F522350452C}"/>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a:extLst>
            <a:ext uri="{FF2B5EF4-FFF2-40B4-BE49-F238E27FC236}">
              <a16:creationId xmlns:a16="http://schemas.microsoft.com/office/drawing/2014/main" id="{35E4041A-4B58-42DE-B460-F3DABD384B47}"/>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0CBBC123-CE0B-433B-8765-3CA0A1DDD54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a:extLst>
            <a:ext uri="{FF2B5EF4-FFF2-40B4-BE49-F238E27FC236}">
              <a16:creationId xmlns:a16="http://schemas.microsoft.com/office/drawing/2014/main" id="{27C2952A-7308-4329-A8BD-28928D81D6AE}"/>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a:extLst>
            <a:ext uri="{FF2B5EF4-FFF2-40B4-BE49-F238E27FC236}">
              <a16:creationId xmlns:a16="http://schemas.microsoft.com/office/drawing/2014/main" id="{41905E17-3857-4A40-A4CC-1C5AC6361A0C}"/>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a:extLst>
            <a:ext uri="{FF2B5EF4-FFF2-40B4-BE49-F238E27FC236}">
              <a16:creationId xmlns:a16="http://schemas.microsoft.com/office/drawing/2014/main" id="{21EA2959-2930-4EF0-B8EF-17E5227B831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a:extLst>
            <a:ext uri="{FF2B5EF4-FFF2-40B4-BE49-F238E27FC236}">
              <a16:creationId xmlns:a16="http://schemas.microsoft.com/office/drawing/2014/main" id="{23C42735-EE21-4D77-80DF-7AF7B30CC3D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a:extLst>
            <a:ext uri="{FF2B5EF4-FFF2-40B4-BE49-F238E27FC236}">
              <a16:creationId xmlns:a16="http://schemas.microsoft.com/office/drawing/2014/main" id="{4DD46D3F-3EFD-4D23-8C9B-3D00D3A5877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a:extLst>
            <a:ext uri="{FF2B5EF4-FFF2-40B4-BE49-F238E27FC236}">
              <a16:creationId xmlns:a16="http://schemas.microsoft.com/office/drawing/2014/main" id="{D681D2EC-D3A7-4D24-AB0B-BB3545D2FD3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a:extLst>
            <a:ext uri="{FF2B5EF4-FFF2-40B4-BE49-F238E27FC236}">
              <a16:creationId xmlns:a16="http://schemas.microsoft.com/office/drawing/2014/main" id="{99056306-7071-4987-A907-C957DDF3E32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a:extLst>
            <a:ext uri="{FF2B5EF4-FFF2-40B4-BE49-F238E27FC236}">
              <a16:creationId xmlns:a16="http://schemas.microsoft.com/office/drawing/2014/main" id="{D8E64398-BD3D-4BBB-AE80-82FE45FA4F7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a:extLst>
            <a:ext uri="{FF2B5EF4-FFF2-40B4-BE49-F238E27FC236}">
              <a16:creationId xmlns:a16="http://schemas.microsoft.com/office/drawing/2014/main" id="{01078BB0-51A1-4023-8162-3E3F69245BE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a:extLst>
            <a:ext uri="{FF2B5EF4-FFF2-40B4-BE49-F238E27FC236}">
              <a16:creationId xmlns:a16="http://schemas.microsoft.com/office/drawing/2014/main" id="{A3D8711B-9F47-450E-8849-4AAA52EFB06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a:extLst>
            <a:ext uri="{FF2B5EF4-FFF2-40B4-BE49-F238E27FC236}">
              <a16:creationId xmlns:a16="http://schemas.microsoft.com/office/drawing/2014/main" id="{AC987C58-F363-4AEF-9CE8-1B8C5E29830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a:extLst>
            <a:ext uri="{FF2B5EF4-FFF2-40B4-BE49-F238E27FC236}">
              <a16:creationId xmlns:a16="http://schemas.microsoft.com/office/drawing/2014/main" id="{486CE6E3-A0AF-4BB1-A520-87EA0C4592F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6,118
6,102
69.52
5,126,121
4,606,788
381,211
2,430,535
3,551,297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a:extLst>
            <a:ext uri="{FF2B5EF4-FFF2-40B4-BE49-F238E27FC236}">
              <a16:creationId xmlns:a16="http://schemas.microsoft.com/office/drawing/2014/main" id="{9447FE9B-E849-463B-9B3C-A937382616D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a:extLst>
            <a:ext uri="{FF2B5EF4-FFF2-40B4-BE49-F238E27FC236}">
              <a16:creationId xmlns:a16="http://schemas.microsoft.com/office/drawing/2014/main" id="{EAF9A938-09C2-4FAC-85DA-F2422388B53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a:extLst>
            <a:ext uri="{FF2B5EF4-FFF2-40B4-BE49-F238E27FC236}">
              <a16:creationId xmlns:a16="http://schemas.microsoft.com/office/drawing/2014/main" id="{B34C6B8E-2322-4BE1-A25A-7767D1F9CA2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a:extLst>
            <a:ext uri="{FF2B5EF4-FFF2-40B4-BE49-F238E27FC236}">
              <a16:creationId xmlns:a16="http://schemas.microsoft.com/office/drawing/2014/main" id="{6FFB45F2-B326-4B48-813D-B574D6680F2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a:extLst>
            <a:ext uri="{FF2B5EF4-FFF2-40B4-BE49-F238E27FC236}">
              <a16:creationId xmlns:a16="http://schemas.microsoft.com/office/drawing/2014/main" id="{0350F824-0A52-4212-AF42-92E1BFE2E86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a:extLst>
            <a:ext uri="{FF2B5EF4-FFF2-40B4-BE49-F238E27FC236}">
              <a16:creationId xmlns:a16="http://schemas.microsoft.com/office/drawing/2014/main" id="{7F92596D-F840-43BF-B774-0C14D7BDE93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a:extLst>
            <a:ext uri="{FF2B5EF4-FFF2-40B4-BE49-F238E27FC236}">
              <a16:creationId xmlns:a16="http://schemas.microsoft.com/office/drawing/2014/main" id="{33F52D9A-9EAB-4EFC-9298-A4AF2115B59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a:extLst>
            <a:ext uri="{FF2B5EF4-FFF2-40B4-BE49-F238E27FC236}">
              <a16:creationId xmlns:a16="http://schemas.microsoft.com/office/drawing/2014/main" id="{68938702-4695-4AF0-ABE5-9C88F0BFECD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a:extLst>
            <a:ext uri="{FF2B5EF4-FFF2-40B4-BE49-F238E27FC236}">
              <a16:creationId xmlns:a16="http://schemas.microsoft.com/office/drawing/2014/main" id="{C57F7EEC-1AD1-4CA1-B784-3B0DCF7BC91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a:extLst>
            <a:ext uri="{FF2B5EF4-FFF2-40B4-BE49-F238E27FC236}">
              <a16:creationId xmlns:a16="http://schemas.microsoft.com/office/drawing/2014/main" id="{29852881-E3B9-4F16-A4A8-37F19C798BA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a:extLst>
            <a:ext uri="{FF2B5EF4-FFF2-40B4-BE49-F238E27FC236}">
              <a16:creationId xmlns:a16="http://schemas.microsoft.com/office/drawing/2014/main" id="{9379FD1B-0E62-4C21-910B-9B705FD24C8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a:extLst>
            <a:ext uri="{FF2B5EF4-FFF2-40B4-BE49-F238E27FC236}">
              <a16:creationId xmlns:a16="http://schemas.microsoft.com/office/drawing/2014/main" id="{784326F2-7210-492B-8DA5-91BC8915AF3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a:extLst>
            <a:ext uri="{FF2B5EF4-FFF2-40B4-BE49-F238E27FC236}">
              <a16:creationId xmlns:a16="http://schemas.microsoft.com/office/drawing/2014/main" id="{56C92AD8-90B7-43E3-B899-7A83AFF889D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a:extLst>
            <a:ext uri="{FF2B5EF4-FFF2-40B4-BE49-F238E27FC236}">
              <a16:creationId xmlns:a16="http://schemas.microsoft.com/office/drawing/2014/main" id="{49E91AAD-3E05-4D9D-9380-8C255EC7DFA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a:extLst>
            <a:ext uri="{FF2B5EF4-FFF2-40B4-BE49-F238E27FC236}">
              <a16:creationId xmlns:a16="http://schemas.microsoft.com/office/drawing/2014/main" id="{FBB51B5E-F661-4173-9628-3514BE04498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a:extLst>
            <a:ext uri="{FF2B5EF4-FFF2-40B4-BE49-F238E27FC236}">
              <a16:creationId xmlns:a16="http://schemas.microsoft.com/office/drawing/2014/main" id="{48522914-D093-4115-AFB9-18D517AB0F0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a:extLst>
            <a:ext uri="{FF2B5EF4-FFF2-40B4-BE49-F238E27FC236}">
              <a16:creationId xmlns:a16="http://schemas.microsoft.com/office/drawing/2014/main" id="{1C9BEDAE-22C5-4E87-85AC-D1670AC9F8B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a:extLst>
            <a:ext uri="{FF2B5EF4-FFF2-40B4-BE49-F238E27FC236}">
              <a16:creationId xmlns:a16="http://schemas.microsoft.com/office/drawing/2014/main" id="{B0E63B08-B0C4-4D9D-9F5E-284DFE187BD5}"/>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a:extLst>
            <a:ext uri="{FF2B5EF4-FFF2-40B4-BE49-F238E27FC236}">
              <a16:creationId xmlns:a16="http://schemas.microsoft.com/office/drawing/2014/main" id="{01A87187-E684-4A43-B5F9-BC8EAA7E1726}"/>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a:extLst>
            <a:ext uri="{FF2B5EF4-FFF2-40B4-BE49-F238E27FC236}">
              <a16:creationId xmlns:a16="http://schemas.microsoft.com/office/drawing/2014/main" id="{EA45DCD6-CEB7-488F-9456-6E225A021F99}"/>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a:extLst>
            <a:ext uri="{FF2B5EF4-FFF2-40B4-BE49-F238E27FC236}">
              <a16:creationId xmlns:a16="http://schemas.microsoft.com/office/drawing/2014/main" id="{8779823A-78A5-4013-A0A4-6B3EA6E01435}"/>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CBEB1545-2A55-4C0F-A77F-B38F95694D8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602400C1-A60A-4D8F-9517-4568369E4D7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a:extLst>
            <a:ext uri="{FF2B5EF4-FFF2-40B4-BE49-F238E27FC236}">
              <a16:creationId xmlns:a16="http://schemas.microsoft.com/office/drawing/2014/main" id="{56687661-8718-4B2A-92F7-2E35F50F0BC8}"/>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8D616B27-7073-4BED-A44A-C4822CD52A5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7CA5F9BA-2D38-4151-96D6-57B81910B39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9780D4E0-0C55-4A5D-BD81-983544C579F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132B3924-5D7B-4E98-97FF-344CA8F52C6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B61F1E35-8048-4828-8DFF-2AB88C66B56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3350E72A-3C10-4AB1-8418-8813F6580AF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44CFD5EA-734A-4AFC-AA7F-B71969641C4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2CEE002B-0FAF-4617-BB83-F1AB4DA5333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C3F6F901-70C7-4720-AB47-574526FACDF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93A4E699-2316-4B4C-A332-0B94A257AF7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法定耐用年数を超えて長期間使用する施設や、長寿命化対策が未実施の施設があることから、平均よりも減価償却率が高くなっている。</a:t>
          </a: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B70AB39D-FE4E-4C41-995E-2BE8ECE5F76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789B9865-1411-4661-BB9F-78A746E873F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5B2F2F4B-D80B-4A2D-8BA5-08A00669410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id="{DF897E7B-0ECB-4F02-B902-128B9D250207}"/>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id="{B2C2E631-196A-438C-A722-1D31B14E2EF1}"/>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id="{8EAF3F17-254A-407D-A918-8CF9B54E42B6}"/>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id="{3E4BA90A-5D6A-4E2A-A72F-EC61DCFA528E}"/>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id="{EEEAA9C8-683D-44D4-B7DF-E36210B1145F}"/>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id="{97176FDF-69BE-45B5-9888-2DED25D23747}"/>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id="{57B11D5A-B1CE-4B16-B451-4B66D90E34B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id="{A8EA2958-D8DA-4E42-BA1D-AD8FA665A038}"/>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id="{CF72FF98-1C06-4373-98B9-0AB1BF56A1D7}"/>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id="{8E1855FE-10BD-4449-A721-F45F3C007E5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id="{27C5F86C-2784-4B53-9E4F-DA2592FB097A}"/>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id="{C9AE8405-88C2-47AC-BD44-B1C5BA4D55B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52088338-CDF5-4BF1-B6C8-2BCFEAD8790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a:extLst>
            <a:ext uri="{FF2B5EF4-FFF2-40B4-BE49-F238E27FC236}">
              <a16:creationId xmlns:a16="http://schemas.microsoft.com/office/drawing/2014/main" id="{FFC41C33-DCDB-4AE2-B6BC-C0908816146B}"/>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F4A46062-D62A-481E-B462-65E0E08295E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71" name="直線コネクタ 70">
          <a:extLst>
            <a:ext uri="{FF2B5EF4-FFF2-40B4-BE49-F238E27FC236}">
              <a16:creationId xmlns:a16="http://schemas.microsoft.com/office/drawing/2014/main" id="{1577B7C0-E1DB-491D-BE2B-90E160370AF2}"/>
            </a:ext>
          </a:extLst>
        </xdr:cNvPr>
        <xdr:cNvCxnSpPr/>
      </xdr:nvCxnSpPr>
      <xdr:spPr>
        <a:xfrm flipV="1">
          <a:off x="4760595" y="5421811"/>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2" name="有形固定資産減価償却率最小値テキスト">
          <a:extLst>
            <a:ext uri="{FF2B5EF4-FFF2-40B4-BE49-F238E27FC236}">
              <a16:creationId xmlns:a16="http://schemas.microsoft.com/office/drawing/2014/main" id="{4EF4C23C-294B-4612-8616-0377127E4077}"/>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3" name="直線コネクタ 72">
          <a:extLst>
            <a:ext uri="{FF2B5EF4-FFF2-40B4-BE49-F238E27FC236}">
              <a16:creationId xmlns:a16="http://schemas.microsoft.com/office/drawing/2014/main" id="{CAECA9F7-8B59-4F56-A89D-3F3FA4A4B39C}"/>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74" name="有形固定資産減価償却率最大値テキスト">
          <a:extLst>
            <a:ext uri="{FF2B5EF4-FFF2-40B4-BE49-F238E27FC236}">
              <a16:creationId xmlns:a16="http://schemas.microsoft.com/office/drawing/2014/main" id="{B8C527C8-7CF5-46A8-8319-728099BF8346}"/>
            </a:ext>
          </a:extLst>
        </xdr:cNvPr>
        <xdr:cNvSpPr txBox="1"/>
      </xdr:nvSpPr>
      <xdr:spPr>
        <a:xfrm>
          <a:off x="4813300" y="51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5" name="直線コネクタ 74">
          <a:extLst>
            <a:ext uri="{FF2B5EF4-FFF2-40B4-BE49-F238E27FC236}">
              <a16:creationId xmlns:a16="http://schemas.microsoft.com/office/drawing/2014/main" id="{2656B209-4128-436C-AB03-7578BE32349E}"/>
            </a:ext>
          </a:extLst>
        </xdr:cNvPr>
        <xdr:cNvCxnSpPr/>
      </xdr:nvCxnSpPr>
      <xdr:spPr>
        <a:xfrm>
          <a:off x="4673600" y="542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xdr:rowOff>
    </xdr:from>
    <xdr:ext cx="405111" cy="259045"/>
    <xdr:sp macro="" textlink="">
      <xdr:nvSpPr>
        <xdr:cNvPr id="76" name="有形固定資産減価償却率平均値テキスト">
          <a:extLst>
            <a:ext uri="{FF2B5EF4-FFF2-40B4-BE49-F238E27FC236}">
              <a16:creationId xmlns:a16="http://schemas.microsoft.com/office/drawing/2014/main" id="{965D4445-380E-4CFA-9BBE-A5D4F5DCE4EE}"/>
            </a:ext>
          </a:extLst>
        </xdr:cNvPr>
        <xdr:cNvSpPr txBox="1"/>
      </xdr:nvSpPr>
      <xdr:spPr>
        <a:xfrm>
          <a:off x="4813300" y="6086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7" name="フローチャート: 判断 76">
          <a:extLst>
            <a:ext uri="{FF2B5EF4-FFF2-40B4-BE49-F238E27FC236}">
              <a16:creationId xmlns:a16="http://schemas.microsoft.com/office/drawing/2014/main" id="{F92AC02A-E37E-43BC-9405-DA34BC282CF7}"/>
            </a:ext>
          </a:extLst>
        </xdr:cNvPr>
        <xdr:cNvSpPr/>
      </xdr:nvSpPr>
      <xdr:spPr>
        <a:xfrm>
          <a:off x="4711700" y="61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8" name="フローチャート: 判断 77">
          <a:extLst>
            <a:ext uri="{FF2B5EF4-FFF2-40B4-BE49-F238E27FC236}">
              <a16:creationId xmlns:a16="http://schemas.microsoft.com/office/drawing/2014/main" id="{1AE5938E-4EBA-451A-9C15-6790A85071E4}"/>
            </a:ext>
          </a:extLst>
        </xdr:cNvPr>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22951</xdr:rowOff>
    </xdr:from>
    <xdr:to>
      <xdr:col>15</xdr:col>
      <xdr:colOff>187325</xdr:colOff>
      <xdr:row>32</xdr:row>
      <xdr:rowOff>124551</xdr:rowOff>
    </xdr:to>
    <xdr:sp macro="" textlink="">
      <xdr:nvSpPr>
        <xdr:cNvPr id="79" name="フローチャート: 判断 78">
          <a:extLst>
            <a:ext uri="{FF2B5EF4-FFF2-40B4-BE49-F238E27FC236}">
              <a16:creationId xmlns:a16="http://schemas.microsoft.com/office/drawing/2014/main" id="{10915ED5-9798-4269-99AA-EB8DB2892DEA}"/>
            </a:ext>
          </a:extLst>
        </xdr:cNvPr>
        <xdr:cNvSpPr/>
      </xdr:nvSpPr>
      <xdr:spPr>
        <a:xfrm>
          <a:off x="3238500" y="628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9C7D09E-92CD-4619-A9CB-089E79476AA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A4D6D7CC-4824-474D-A75B-E32CB8A8E23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4E3F1D25-1181-4A9C-AC3D-CB4CED3C0A1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112605DC-32BA-4DD8-9824-BA66C732609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5A9AC8D6-33EB-4BC9-BD58-C418207BFFA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120922</xdr:rowOff>
    </xdr:from>
    <xdr:to>
      <xdr:col>19</xdr:col>
      <xdr:colOff>187325</xdr:colOff>
      <xdr:row>30</xdr:row>
      <xdr:rowOff>51072</xdr:rowOff>
    </xdr:to>
    <xdr:sp macro="" textlink="">
      <xdr:nvSpPr>
        <xdr:cNvPr id="85" name="楕円 84">
          <a:extLst>
            <a:ext uri="{FF2B5EF4-FFF2-40B4-BE49-F238E27FC236}">
              <a16:creationId xmlns:a16="http://schemas.microsoft.com/office/drawing/2014/main" id="{5993B47C-57B6-45E2-88A2-DB07C1212FE4}"/>
            </a:ext>
          </a:extLst>
        </xdr:cNvPr>
        <xdr:cNvSpPr/>
      </xdr:nvSpPr>
      <xdr:spPr>
        <a:xfrm>
          <a:off x="40005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32</xdr:row>
      <xdr:rowOff>10812</xdr:rowOff>
    </xdr:from>
    <xdr:ext cx="405111" cy="259045"/>
    <xdr:sp macro="" textlink="">
      <xdr:nvSpPr>
        <xdr:cNvPr id="86" name="n_1aveValue有形固定資産減価償却率">
          <a:extLst>
            <a:ext uri="{FF2B5EF4-FFF2-40B4-BE49-F238E27FC236}">
              <a16:creationId xmlns:a16="http://schemas.microsoft.com/office/drawing/2014/main" id="{060CF58C-8F1F-4840-80D4-CCC0DFF0EEFF}"/>
            </a:ext>
          </a:extLst>
        </xdr:cNvPr>
        <xdr:cNvSpPr txBox="1"/>
      </xdr:nvSpPr>
      <xdr:spPr>
        <a:xfrm>
          <a:off x="38360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141078</xdr:rowOff>
    </xdr:from>
    <xdr:ext cx="405111" cy="259045"/>
    <xdr:sp macro="" textlink="">
      <xdr:nvSpPr>
        <xdr:cNvPr id="87" name="n_2aveValue有形固定資産減価償却率">
          <a:extLst>
            <a:ext uri="{FF2B5EF4-FFF2-40B4-BE49-F238E27FC236}">
              <a16:creationId xmlns:a16="http://schemas.microsoft.com/office/drawing/2014/main" id="{787333E7-3A05-435D-B1EE-6009A1E9D9C9}"/>
            </a:ext>
          </a:extLst>
        </xdr:cNvPr>
        <xdr:cNvSpPr txBox="1"/>
      </xdr:nvSpPr>
      <xdr:spPr>
        <a:xfrm>
          <a:off x="30867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67599</xdr:rowOff>
    </xdr:from>
    <xdr:ext cx="405111" cy="259045"/>
    <xdr:sp macro="" textlink="">
      <xdr:nvSpPr>
        <xdr:cNvPr id="88" name="n_1mainValue有形固定資産減価償却率">
          <a:extLst>
            <a:ext uri="{FF2B5EF4-FFF2-40B4-BE49-F238E27FC236}">
              <a16:creationId xmlns:a16="http://schemas.microsoft.com/office/drawing/2014/main" id="{F205A5AE-C11B-47AA-A9DB-8687A1013524}"/>
            </a:ext>
          </a:extLst>
        </xdr:cNvPr>
        <xdr:cNvSpPr txBox="1"/>
      </xdr:nvSpPr>
      <xdr:spPr>
        <a:xfrm>
          <a:off x="38360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a:extLst>
            <a:ext uri="{FF2B5EF4-FFF2-40B4-BE49-F238E27FC236}">
              <a16:creationId xmlns:a16="http://schemas.microsoft.com/office/drawing/2014/main" id="{5686CA3C-4F89-44E5-A521-A41C869ADA0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a:extLst>
            <a:ext uri="{FF2B5EF4-FFF2-40B4-BE49-F238E27FC236}">
              <a16:creationId xmlns:a16="http://schemas.microsoft.com/office/drawing/2014/main" id="{C2745959-CA69-4262-9F2C-53571B3ACC3B}"/>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a:extLst>
            <a:ext uri="{FF2B5EF4-FFF2-40B4-BE49-F238E27FC236}">
              <a16:creationId xmlns:a16="http://schemas.microsoft.com/office/drawing/2014/main" id="{A914D2AA-8E6A-4DEF-A202-27E1CF069714}"/>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a:extLst>
            <a:ext uri="{FF2B5EF4-FFF2-40B4-BE49-F238E27FC236}">
              <a16:creationId xmlns:a16="http://schemas.microsoft.com/office/drawing/2014/main" id="{C1754489-19CB-4C65-8651-F1DF25ACEDF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a:extLst>
            <a:ext uri="{FF2B5EF4-FFF2-40B4-BE49-F238E27FC236}">
              <a16:creationId xmlns:a16="http://schemas.microsoft.com/office/drawing/2014/main" id="{1DF7EF60-083E-4B98-90AE-1B3845F9F23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a:extLst>
            <a:ext uri="{FF2B5EF4-FFF2-40B4-BE49-F238E27FC236}">
              <a16:creationId xmlns:a16="http://schemas.microsoft.com/office/drawing/2014/main" id="{5B64E58A-DCA8-4AE8-974A-B8388654703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a:extLst>
            <a:ext uri="{FF2B5EF4-FFF2-40B4-BE49-F238E27FC236}">
              <a16:creationId xmlns:a16="http://schemas.microsoft.com/office/drawing/2014/main" id="{4219EF0C-571A-49A5-A18E-2A1FFECE63B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a:extLst>
            <a:ext uri="{FF2B5EF4-FFF2-40B4-BE49-F238E27FC236}">
              <a16:creationId xmlns:a16="http://schemas.microsoft.com/office/drawing/2014/main" id="{F249A591-2701-4CF7-9BBB-502F754BDCC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a:extLst>
            <a:ext uri="{FF2B5EF4-FFF2-40B4-BE49-F238E27FC236}">
              <a16:creationId xmlns:a16="http://schemas.microsoft.com/office/drawing/2014/main" id="{C0BD8001-3E63-448D-8E62-3DFA9A19809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a:extLst>
            <a:ext uri="{FF2B5EF4-FFF2-40B4-BE49-F238E27FC236}">
              <a16:creationId xmlns:a16="http://schemas.microsoft.com/office/drawing/2014/main" id="{C95068F4-CA4A-47D7-8616-76861F16E31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a:extLst>
            <a:ext uri="{FF2B5EF4-FFF2-40B4-BE49-F238E27FC236}">
              <a16:creationId xmlns:a16="http://schemas.microsoft.com/office/drawing/2014/main" id="{6C9639D0-2E5A-4CF9-A8BC-7FD5C5EA73C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a:extLst>
            <a:ext uri="{FF2B5EF4-FFF2-40B4-BE49-F238E27FC236}">
              <a16:creationId xmlns:a16="http://schemas.microsoft.com/office/drawing/2014/main" id="{04942541-2FDB-4A51-8A3A-2C0841D357E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a:extLst>
            <a:ext uri="{FF2B5EF4-FFF2-40B4-BE49-F238E27FC236}">
              <a16:creationId xmlns:a16="http://schemas.microsoft.com/office/drawing/2014/main" id="{C17D3369-F2D8-495E-A01D-71C94720711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債務償還可能年数は平均よりも短く、実質的な債務が少ないことが表れている。</a:t>
          </a:r>
        </a:p>
      </xdr:txBody>
    </xdr:sp>
    <xdr:clientData/>
  </xdr:twoCellAnchor>
  <xdr:oneCellAnchor>
    <xdr:from>
      <xdr:col>57</xdr:col>
      <xdr:colOff>111125</xdr:colOff>
      <xdr:row>23</xdr:row>
      <xdr:rowOff>47625</xdr:rowOff>
    </xdr:from>
    <xdr:ext cx="349839" cy="225703"/>
    <xdr:sp macro="" textlink="">
      <xdr:nvSpPr>
        <xdr:cNvPr id="102" name="テキスト ボックス 101">
          <a:extLst>
            <a:ext uri="{FF2B5EF4-FFF2-40B4-BE49-F238E27FC236}">
              <a16:creationId xmlns:a16="http://schemas.microsoft.com/office/drawing/2014/main" id="{8B99F521-0974-4DF0-9ABA-80D32DCE627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a:extLst>
            <a:ext uri="{FF2B5EF4-FFF2-40B4-BE49-F238E27FC236}">
              <a16:creationId xmlns:a16="http://schemas.microsoft.com/office/drawing/2014/main" id="{72F5B6AC-3FA5-4FD9-BDF3-E2C214F4DC0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4" name="直線コネクタ 103">
          <a:extLst>
            <a:ext uri="{FF2B5EF4-FFF2-40B4-BE49-F238E27FC236}">
              <a16:creationId xmlns:a16="http://schemas.microsoft.com/office/drawing/2014/main" id="{2F7F0A52-4F46-4DEE-B604-03DEC3AC418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5" name="テキスト ボックス 104">
          <a:extLst>
            <a:ext uri="{FF2B5EF4-FFF2-40B4-BE49-F238E27FC236}">
              <a16:creationId xmlns:a16="http://schemas.microsoft.com/office/drawing/2014/main" id="{4C5C89F7-C4BA-420F-AB9D-397F02F493C8}"/>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6" name="直線コネクタ 105">
          <a:extLst>
            <a:ext uri="{FF2B5EF4-FFF2-40B4-BE49-F238E27FC236}">
              <a16:creationId xmlns:a16="http://schemas.microsoft.com/office/drawing/2014/main" id="{E32D3B81-24D7-4C44-8DAF-16C0000F39D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7" name="テキスト ボックス 106">
          <a:extLst>
            <a:ext uri="{FF2B5EF4-FFF2-40B4-BE49-F238E27FC236}">
              <a16:creationId xmlns:a16="http://schemas.microsoft.com/office/drawing/2014/main" id="{8E776BD2-86A9-44AF-82F7-99B3BAB52F09}"/>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8" name="直線コネクタ 107">
          <a:extLst>
            <a:ext uri="{FF2B5EF4-FFF2-40B4-BE49-F238E27FC236}">
              <a16:creationId xmlns:a16="http://schemas.microsoft.com/office/drawing/2014/main" id="{BE2E3E96-4B0E-4084-BB09-86DFEBF838B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9" name="テキスト ボックス 108">
          <a:extLst>
            <a:ext uri="{FF2B5EF4-FFF2-40B4-BE49-F238E27FC236}">
              <a16:creationId xmlns:a16="http://schemas.microsoft.com/office/drawing/2014/main" id="{2E28D818-C2D3-4B85-BD6A-99243B2E5F98}"/>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0" name="直線コネクタ 109">
          <a:extLst>
            <a:ext uri="{FF2B5EF4-FFF2-40B4-BE49-F238E27FC236}">
              <a16:creationId xmlns:a16="http://schemas.microsoft.com/office/drawing/2014/main" id="{8BD085C1-F0CC-4533-80FC-D6451AD8AA0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1" name="テキスト ボックス 110">
          <a:extLst>
            <a:ext uri="{FF2B5EF4-FFF2-40B4-BE49-F238E27FC236}">
              <a16:creationId xmlns:a16="http://schemas.microsoft.com/office/drawing/2014/main" id="{6666AF11-6A35-4233-93FB-4784187E3C4B}"/>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2" name="直線コネクタ 111">
          <a:extLst>
            <a:ext uri="{FF2B5EF4-FFF2-40B4-BE49-F238E27FC236}">
              <a16:creationId xmlns:a16="http://schemas.microsoft.com/office/drawing/2014/main" id="{F9BE4A5E-1C32-4EB4-A582-12AA01376B7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3" name="テキスト ボックス 112">
          <a:extLst>
            <a:ext uri="{FF2B5EF4-FFF2-40B4-BE49-F238E27FC236}">
              <a16:creationId xmlns:a16="http://schemas.microsoft.com/office/drawing/2014/main" id="{26F53FD4-215B-4E17-993C-D99A2FC4CDEC}"/>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a:extLst>
            <a:ext uri="{FF2B5EF4-FFF2-40B4-BE49-F238E27FC236}">
              <a16:creationId xmlns:a16="http://schemas.microsoft.com/office/drawing/2014/main" id="{8B5A4AAD-F87F-40AE-A31C-F534B485A15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5" name="テキスト ボックス 114">
          <a:extLst>
            <a:ext uri="{FF2B5EF4-FFF2-40B4-BE49-F238E27FC236}">
              <a16:creationId xmlns:a16="http://schemas.microsoft.com/office/drawing/2014/main" id="{D9E4498D-84F5-4B0D-A9A2-B79B41A5DBC7}"/>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可能年数グラフ枠">
          <a:extLst>
            <a:ext uri="{FF2B5EF4-FFF2-40B4-BE49-F238E27FC236}">
              <a16:creationId xmlns:a16="http://schemas.microsoft.com/office/drawing/2014/main" id="{DFEADF2C-399D-442A-B875-CB279AA92B2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17" name="直線コネクタ 116">
          <a:extLst>
            <a:ext uri="{FF2B5EF4-FFF2-40B4-BE49-F238E27FC236}">
              <a16:creationId xmlns:a16="http://schemas.microsoft.com/office/drawing/2014/main" id="{7A1D699B-EAED-4E38-871A-7F6D1AC3DA37}"/>
            </a:ext>
          </a:extLst>
        </xdr:cNvPr>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8" name="債務償還可能年数最小値テキスト">
          <a:extLst>
            <a:ext uri="{FF2B5EF4-FFF2-40B4-BE49-F238E27FC236}">
              <a16:creationId xmlns:a16="http://schemas.microsoft.com/office/drawing/2014/main" id="{D36B9469-C2C8-480C-B972-5577E55A8CC1}"/>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9" name="直線コネクタ 118">
          <a:extLst>
            <a:ext uri="{FF2B5EF4-FFF2-40B4-BE49-F238E27FC236}">
              <a16:creationId xmlns:a16="http://schemas.microsoft.com/office/drawing/2014/main" id="{74CEF4C6-B385-4B29-A085-58B7D1729F81}"/>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20" name="債務償還可能年数最大値テキスト">
          <a:extLst>
            <a:ext uri="{FF2B5EF4-FFF2-40B4-BE49-F238E27FC236}">
              <a16:creationId xmlns:a16="http://schemas.microsoft.com/office/drawing/2014/main" id="{8FC45445-76C7-4388-BC1C-815940E608AE}"/>
            </a:ext>
          </a:extLst>
        </xdr:cNvPr>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21" name="直線コネクタ 120">
          <a:extLst>
            <a:ext uri="{FF2B5EF4-FFF2-40B4-BE49-F238E27FC236}">
              <a16:creationId xmlns:a16="http://schemas.microsoft.com/office/drawing/2014/main" id="{94CC99EB-4641-4760-B859-82225E0BCF90}"/>
            </a:ext>
          </a:extLst>
        </xdr:cNvPr>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122" name="債務償還可能年数平均値テキスト">
          <a:extLst>
            <a:ext uri="{FF2B5EF4-FFF2-40B4-BE49-F238E27FC236}">
              <a16:creationId xmlns:a16="http://schemas.microsoft.com/office/drawing/2014/main" id="{B452D54E-2F53-4CDF-8CED-0DDA56B24D9E}"/>
            </a:ext>
          </a:extLst>
        </xdr:cNvPr>
        <xdr:cNvSpPr txBox="1"/>
      </xdr:nvSpPr>
      <xdr:spPr>
        <a:xfrm>
          <a:off x="14846300" y="5869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3" name="フローチャート: 判断 122">
          <a:extLst>
            <a:ext uri="{FF2B5EF4-FFF2-40B4-BE49-F238E27FC236}">
              <a16:creationId xmlns:a16="http://schemas.microsoft.com/office/drawing/2014/main" id="{299508B7-495E-45DE-B366-D926C81C2749}"/>
            </a:ext>
          </a:extLst>
        </xdr:cNvPr>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2F892F40-C450-4564-8B8C-B328E0E578F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B72CC545-F5E6-4CDA-894F-1932EDACCE3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8A77D5F4-4914-455C-8EED-32E18CFFBB5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4ADA024B-E8B0-4159-8F83-E0B659EBA84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B59A57FB-7A9B-4D32-9035-86DB9F35FCD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107597</xdr:rowOff>
    </xdr:from>
    <xdr:to>
      <xdr:col>76</xdr:col>
      <xdr:colOff>73025</xdr:colOff>
      <xdr:row>33</xdr:row>
      <xdr:rowOff>37747</xdr:rowOff>
    </xdr:to>
    <xdr:sp macro="" textlink="">
      <xdr:nvSpPr>
        <xdr:cNvPr id="129" name="楕円 128">
          <a:extLst>
            <a:ext uri="{FF2B5EF4-FFF2-40B4-BE49-F238E27FC236}">
              <a16:creationId xmlns:a16="http://schemas.microsoft.com/office/drawing/2014/main" id="{48E638E1-46B0-4BA3-83AA-A6B42044E638}"/>
            </a:ext>
          </a:extLst>
        </xdr:cNvPr>
        <xdr:cNvSpPr/>
      </xdr:nvSpPr>
      <xdr:spPr>
        <a:xfrm>
          <a:off x="14744700" y="636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86024</xdr:rowOff>
    </xdr:from>
    <xdr:ext cx="340478" cy="259045"/>
    <xdr:sp macro="" textlink="">
      <xdr:nvSpPr>
        <xdr:cNvPr id="130" name="債務償還可能年数該当値テキスト">
          <a:extLst>
            <a:ext uri="{FF2B5EF4-FFF2-40B4-BE49-F238E27FC236}">
              <a16:creationId xmlns:a16="http://schemas.microsoft.com/office/drawing/2014/main" id="{CDE0DB09-050C-4A20-B1D9-3A60CF18816F}"/>
            </a:ext>
          </a:extLst>
        </xdr:cNvPr>
        <xdr:cNvSpPr txBox="1"/>
      </xdr:nvSpPr>
      <xdr:spPr>
        <a:xfrm>
          <a:off x="14846300" y="63439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a:extLst>
            <a:ext uri="{FF2B5EF4-FFF2-40B4-BE49-F238E27FC236}">
              <a16:creationId xmlns:a16="http://schemas.microsoft.com/office/drawing/2014/main" id="{27EA4BC1-D766-485C-B607-A66E0BB78E5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a:extLst>
            <a:ext uri="{FF2B5EF4-FFF2-40B4-BE49-F238E27FC236}">
              <a16:creationId xmlns:a16="http://schemas.microsoft.com/office/drawing/2014/main" id="{A79A794B-FDC7-46E5-896D-2B03A1D37D6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a:extLst>
            <a:ext uri="{FF2B5EF4-FFF2-40B4-BE49-F238E27FC236}">
              <a16:creationId xmlns:a16="http://schemas.microsoft.com/office/drawing/2014/main" id="{7180A7EF-7BBE-44B3-A23D-5D724943F76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a:extLst>
            <a:ext uri="{FF2B5EF4-FFF2-40B4-BE49-F238E27FC236}">
              <a16:creationId xmlns:a16="http://schemas.microsoft.com/office/drawing/2014/main" id="{09A47954-11F1-4C32-BDCB-2115DBDCAF0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a:extLst>
            <a:ext uri="{FF2B5EF4-FFF2-40B4-BE49-F238E27FC236}">
              <a16:creationId xmlns:a16="http://schemas.microsoft.com/office/drawing/2014/main" id="{E7D4EB43-EA55-4E7D-BC2F-6B1FFE96E45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a:extLst>
            <a:ext uri="{FF2B5EF4-FFF2-40B4-BE49-F238E27FC236}">
              <a16:creationId xmlns:a16="http://schemas.microsoft.com/office/drawing/2014/main" id="{19899809-2E26-46D0-B08B-B051BE47DD5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75A45F1-8892-4436-87D7-EB4913BF30A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6E62649-FE74-4CB8-8597-6704C6F9C01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B7B88A2-B8B5-49CC-BEE0-8567066A703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E4E3966-0B52-4793-8746-0EE29E35254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2DD4D32-4EBF-49C4-AB3B-4DC4EDE507E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854ED05-D7D8-487E-87F9-55A83979E8A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7221521-22A0-4B4C-9E49-BB7AE35477D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D1598C6-EDC6-42C7-ADAB-495091A5060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582B1B5-E44D-44DA-8776-AD021591F66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8156683-11CE-4530-8DAD-83584422087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6,118
6,102
69.52
5,126,121
4,606,788
381,211
2,430,535
3,551,297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111A85-0E76-45E7-A766-58C2635D199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FACB434-8FFD-4BDB-AEB6-75855E42A4E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B390F15-F2E8-4EEA-A3FD-9DE291016EF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E4D17AB-DC29-4BDF-87CA-6CF3A957867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FCBE002-574B-444B-AAC7-2B0C9CE7A43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2F7C364-0A0A-495C-95AC-77DA3BEBE1B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DB9EE1A-B0F4-4D26-8F69-91B2AC585D8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D06346E-24CF-451D-A79D-F47BD20638E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08CCD0E-8E70-4CDA-98B0-7656CDF6A48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A45B097-E1DB-44D0-8D98-B177457D314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4109BAD-A094-44FF-82E9-9A5922C9DD8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C060354-5D13-4460-ADE9-6FB2A2AB6AC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109ABD7-97D6-43CD-ADDA-F4C1F6314A5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CA80B11-A503-40A4-AD9D-C279F3233FC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883DE0C-042D-419D-A2B5-DC2622D6F2C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275555B-B152-4D58-B578-68BCC2735FC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30D48FD-AF2F-4605-97CB-16C6D3E3341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CFCD429-0C55-4AE5-8C8E-F765DAD6B56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C60E75D0-8504-4AFE-ADCB-44B5B181D56D}"/>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BE56FF3-FF00-4622-B1B1-9AC2777033D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46C01294-2139-4186-A977-D76E520FB6A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A3CFEB68-EC32-435E-BA2C-F7E0CDE851E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C634092C-A607-4F53-B642-1688B0FC332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0E63DEE-18BE-4E86-A87C-B7F7711B36A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251DF869-3A25-4CA9-A8F8-0FC65D9D882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5B3BBCC8-A601-47A2-82C2-AC1DD6EC1F3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87439EF8-E75E-4C7B-9715-55437EB9B67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444CC9D-248A-40AC-9A0C-7EB9AD67283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4CAB13A7-A159-4A2A-BB38-03393B6B013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91DAF7B-BE4F-43EE-AC97-097245F072B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ED8F84C0-F5F4-4B29-90AD-7022CA82504E}"/>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F53DA49D-EF56-4B85-A712-4A94F64D829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150C0BD3-DDFE-4964-A4E8-E5DE7018C4BE}"/>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822057A6-B1B3-4E31-AD07-668A6F8D937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AD8BE773-F7B4-47AE-8F4B-112F7EB71B8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98FE1E30-EC6D-4245-B19C-89B1646C71E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335DB336-D1E3-4BC5-8409-E4AD8229A6D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5DA2F08A-22C3-4C31-A5B6-4F683B156D5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822081-80CB-439C-ADB2-D63F1A93590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D9D2C6DE-D7A7-4D06-8E29-A109391C437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53597B43-403A-4820-BAEB-26F285202B7B}"/>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631D0BA6-DA55-4E77-AFCA-57B4DCB18FB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6F687968-BE70-44AD-B4B0-EDABB17B95C5}"/>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219ABC75-CE18-4FC3-8570-1C128EACB14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a:extLst>
            <a:ext uri="{FF2B5EF4-FFF2-40B4-BE49-F238E27FC236}">
              <a16:creationId xmlns:a16="http://schemas.microsoft.com/office/drawing/2014/main" id="{D7C40D2E-B91E-420C-9EC6-D12A71FA1465}"/>
            </a:ext>
          </a:extLst>
        </xdr:cNvPr>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a:extLst>
            <a:ext uri="{FF2B5EF4-FFF2-40B4-BE49-F238E27FC236}">
              <a16:creationId xmlns:a16="http://schemas.microsoft.com/office/drawing/2014/main" id="{5B2A1796-19D0-4B35-919B-DFEC064B2B56}"/>
            </a:ext>
          </a:extLst>
        </xdr:cNvPr>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a:extLst>
            <a:ext uri="{FF2B5EF4-FFF2-40B4-BE49-F238E27FC236}">
              <a16:creationId xmlns:a16="http://schemas.microsoft.com/office/drawing/2014/main" id="{DA8088AB-0B45-4C50-A765-2F497D983F54}"/>
            </a:ext>
          </a:extLst>
        </xdr:cNvPr>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a:extLst>
            <a:ext uri="{FF2B5EF4-FFF2-40B4-BE49-F238E27FC236}">
              <a16:creationId xmlns:a16="http://schemas.microsoft.com/office/drawing/2014/main" id="{AE3DA9CE-8E53-4217-95B9-448297BD5FE7}"/>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a:extLst>
            <a:ext uri="{FF2B5EF4-FFF2-40B4-BE49-F238E27FC236}">
              <a16:creationId xmlns:a16="http://schemas.microsoft.com/office/drawing/2014/main" id="{BF3DA3E0-9461-4BBB-84D1-D07BC6792A06}"/>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24782</xdr:rowOff>
    </xdr:from>
    <xdr:ext cx="405111" cy="259045"/>
    <xdr:sp macro="" textlink="">
      <xdr:nvSpPr>
        <xdr:cNvPr id="61" name="【道路】&#10;有形固定資産減価償却率平均値テキスト">
          <a:extLst>
            <a:ext uri="{FF2B5EF4-FFF2-40B4-BE49-F238E27FC236}">
              <a16:creationId xmlns:a16="http://schemas.microsoft.com/office/drawing/2014/main" id="{769B35FE-2C6D-4CD8-9D33-79E1D309855E}"/>
            </a:ext>
          </a:extLst>
        </xdr:cNvPr>
        <xdr:cNvSpPr txBox="1"/>
      </xdr:nvSpPr>
      <xdr:spPr>
        <a:xfrm>
          <a:off x="4673600" y="636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a:extLst>
            <a:ext uri="{FF2B5EF4-FFF2-40B4-BE49-F238E27FC236}">
              <a16:creationId xmlns:a16="http://schemas.microsoft.com/office/drawing/2014/main" id="{8ACC8CEF-F451-4F59-92AA-B7EE880E8090}"/>
            </a:ext>
          </a:extLst>
        </xdr:cNvPr>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a:extLst>
            <a:ext uri="{FF2B5EF4-FFF2-40B4-BE49-F238E27FC236}">
              <a16:creationId xmlns:a16="http://schemas.microsoft.com/office/drawing/2014/main" id="{7CE2C7EA-5B89-47DC-98EB-9646A5EE89BE}"/>
            </a:ext>
          </a:extLst>
        </xdr:cNvPr>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a:extLst>
            <a:ext uri="{FF2B5EF4-FFF2-40B4-BE49-F238E27FC236}">
              <a16:creationId xmlns:a16="http://schemas.microsoft.com/office/drawing/2014/main" id="{58535013-4450-4BBF-9DD0-CFABB2C6AC87}"/>
            </a:ext>
          </a:extLst>
        </xdr:cNvPr>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7BD3D012-BC0F-4384-9039-65A52357F77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951FD4F-F356-48DC-BAA1-C1BB105CA1E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7878B5D-7FB7-46C5-A13C-ACEFDDA7724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44D0C94-7A83-4699-9F9C-0554937317A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EFA4D83-80E6-466C-8114-62A53BCEE63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90170</xdr:rowOff>
    </xdr:from>
    <xdr:to>
      <xdr:col>20</xdr:col>
      <xdr:colOff>38100</xdr:colOff>
      <xdr:row>38</xdr:row>
      <xdr:rowOff>20320</xdr:rowOff>
    </xdr:to>
    <xdr:sp macro="" textlink="">
      <xdr:nvSpPr>
        <xdr:cNvPr id="70" name="楕円 69">
          <a:extLst>
            <a:ext uri="{FF2B5EF4-FFF2-40B4-BE49-F238E27FC236}">
              <a16:creationId xmlns:a16="http://schemas.microsoft.com/office/drawing/2014/main" id="{CA6F2B20-BE81-4F08-B933-1F993031D7CF}"/>
            </a:ext>
          </a:extLst>
        </xdr:cNvPr>
        <xdr:cNvSpPr/>
      </xdr:nvSpPr>
      <xdr:spPr>
        <a:xfrm>
          <a:off x="3746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21607</xdr:rowOff>
    </xdr:from>
    <xdr:ext cx="405111" cy="259045"/>
    <xdr:sp macro="" textlink="">
      <xdr:nvSpPr>
        <xdr:cNvPr id="71" name="n_1aveValue【道路】&#10;有形固定資産減価償却率">
          <a:extLst>
            <a:ext uri="{FF2B5EF4-FFF2-40B4-BE49-F238E27FC236}">
              <a16:creationId xmlns:a16="http://schemas.microsoft.com/office/drawing/2014/main" id="{A6C617A5-775A-4E37-8E8B-BBAC53339E0B}"/>
            </a:ext>
          </a:extLst>
        </xdr:cNvPr>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105427</xdr:rowOff>
    </xdr:from>
    <xdr:ext cx="405111" cy="259045"/>
    <xdr:sp macro="" textlink="">
      <xdr:nvSpPr>
        <xdr:cNvPr id="72" name="n_2aveValue【道路】&#10;有形固定資産減価償却率">
          <a:extLst>
            <a:ext uri="{FF2B5EF4-FFF2-40B4-BE49-F238E27FC236}">
              <a16:creationId xmlns:a16="http://schemas.microsoft.com/office/drawing/2014/main" id="{3F5D0A4E-590D-4587-9E0B-A001414718F2}"/>
            </a:ext>
          </a:extLst>
        </xdr:cNvPr>
        <xdr:cNvSpPr txBox="1"/>
      </xdr:nvSpPr>
      <xdr:spPr>
        <a:xfrm>
          <a:off x="2705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11447</xdr:rowOff>
    </xdr:from>
    <xdr:ext cx="405111" cy="259045"/>
    <xdr:sp macro="" textlink="">
      <xdr:nvSpPr>
        <xdr:cNvPr id="73" name="n_1mainValue【道路】&#10;有形固定資産減価償却率">
          <a:extLst>
            <a:ext uri="{FF2B5EF4-FFF2-40B4-BE49-F238E27FC236}">
              <a16:creationId xmlns:a16="http://schemas.microsoft.com/office/drawing/2014/main" id="{A6969987-6E44-4751-AC1B-A26E2BDAE46E}"/>
            </a:ext>
          </a:extLst>
        </xdr:cNvPr>
        <xdr:cNvSpPr txBox="1"/>
      </xdr:nvSpPr>
      <xdr:spPr>
        <a:xfrm>
          <a:off x="35820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a:extLst>
            <a:ext uri="{FF2B5EF4-FFF2-40B4-BE49-F238E27FC236}">
              <a16:creationId xmlns:a16="http://schemas.microsoft.com/office/drawing/2014/main" id="{7F509CF6-B02A-45DD-B704-846A41EB56F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a:extLst>
            <a:ext uri="{FF2B5EF4-FFF2-40B4-BE49-F238E27FC236}">
              <a16:creationId xmlns:a16="http://schemas.microsoft.com/office/drawing/2014/main" id="{62F3D12A-00CD-406D-BFC8-918BDB9EFBC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a:extLst>
            <a:ext uri="{FF2B5EF4-FFF2-40B4-BE49-F238E27FC236}">
              <a16:creationId xmlns:a16="http://schemas.microsoft.com/office/drawing/2014/main" id="{424C6EF6-731F-452D-8AF8-69DF058E399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a:extLst>
            <a:ext uri="{FF2B5EF4-FFF2-40B4-BE49-F238E27FC236}">
              <a16:creationId xmlns:a16="http://schemas.microsoft.com/office/drawing/2014/main" id="{9521A2EB-1C2B-4A89-8F1A-20EA226435A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a:extLst>
            <a:ext uri="{FF2B5EF4-FFF2-40B4-BE49-F238E27FC236}">
              <a16:creationId xmlns:a16="http://schemas.microsoft.com/office/drawing/2014/main" id="{B2921716-B447-4541-A7C6-D5252EEE950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a:extLst>
            <a:ext uri="{FF2B5EF4-FFF2-40B4-BE49-F238E27FC236}">
              <a16:creationId xmlns:a16="http://schemas.microsoft.com/office/drawing/2014/main" id="{7220D534-368E-4996-8D9A-494535BE578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a:extLst>
            <a:ext uri="{FF2B5EF4-FFF2-40B4-BE49-F238E27FC236}">
              <a16:creationId xmlns:a16="http://schemas.microsoft.com/office/drawing/2014/main" id="{BC9E0B91-19A0-40BB-93EF-B9ABD215214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a:extLst>
            <a:ext uri="{FF2B5EF4-FFF2-40B4-BE49-F238E27FC236}">
              <a16:creationId xmlns:a16="http://schemas.microsoft.com/office/drawing/2014/main" id="{8761B45C-5C7F-4609-B20F-7C65128CAF7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a:extLst>
            <a:ext uri="{FF2B5EF4-FFF2-40B4-BE49-F238E27FC236}">
              <a16:creationId xmlns:a16="http://schemas.microsoft.com/office/drawing/2014/main" id="{B9DDCA5C-88CD-4C05-A5DC-DE1C80281C1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a:extLst>
            <a:ext uri="{FF2B5EF4-FFF2-40B4-BE49-F238E27FC236}">
              <a16:creationId xmlns:a16="http://schemas.microsoft.com/office/drawing/2014/main" id="{4F6748AE-7900-477C-B294-D2508C4361B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4" name="直線コネクタ 83">
          <a:extLst>
            <a:ext uri="{FF2B5EF4-FFF2-40B4-BE49-F238E27FC236}">
              <a16:creationId xmlns:a16="http://schemas.microsoft.com/office/drawing/2014/main" id="{561E8202-9FB5-4DC3-8901-C29FB9327173}"/>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5" name="テキスト ボックス 84">
          <a:extLst>
            <a:ext uri="{FF2B5EF4-FFF2-40B4-BE49-F238E27FC236}">
              <a16:creationId xmlns:a16="http://schemas.microsoft.com/office/drawing/2014/main" id="{F7C902C7-B6E0-408E-BFE4-38E3258E13AB}"/>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6" name="直線コネクタ 85">
          <a:extLst>
            <a:ext uri="{FF2B5EF4-FFF2-40B4-BE49-F238E27FC236}">
              <a16:creationId xmlns:a16="http://schemas.microsoft.com/office/drawing/2014/main" id="{0AFCDF05-9C30-470E-BB5C-1A67156FDA04}"/>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7" name="テキスト ボックス 86">
          <a:extLst>
            <a:ext uri="{FF2B5EF4-FFF2-40B4-BE49-F238E27FC236}">
              <a16:creationId xmlns:a16="http://schemas.microsoft.com/office/drawing/2014/main" id="{2D529D5D-12D7-4DA9-848E-8EC2E86EB0DC}"/>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8" name="直線コネクタ 87">
          <a:extLst>
            <a:ext uri="{FF2B5EF4-FFF2-40B4-BE49-F238E27FC236}">
              <a16:creationId xmlns:a16="http://schemas.microsoft.com/office/drawing/2014/main" id="{93CC502C-3022-4D10-8262-6B94105E8144}"/>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89" name="テキスト ボックス 88">
          <a:extLst>
            <a:ext uri="{FF2B5EF4-FFF2-40B4-BE49-F238E27FC236}">
              <a16:creationId xmlns:a16="http://schemas.microsoft.com/office/drawing/2014/main" id="{8A816D53-C576-48DA-8AFC-0C9839FE589B}"/>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0" name="直線コネクタ 89">
          <a:extLst>
            <a:ext uri="{FF2B5EF4-FFF2-40B4-BE49-F238E27FC236}">
              <a16:creationId xmlns:a16="http://schemas.microsoft.com/office/drawing/2014/main" id="{E6184BA0-0A9A-4F34-A82C-67C6B6368D75}"/>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1" name="テキスト ボックス 90">
          <a:extLst>
            <a:ext uri="{FF2B5EF4-FFF2-40B4-BE49-F238E27FC236}">
              <a16:creationId xmlns:a16="http://schemas.microsoft.com/office/drawing/2014/main" id="{E586117A-B428-4515-A865-7080987A7687}"/>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2" name="直線コネクタ 91">
          <a:extLst>
            <a:ext uri="{FF2B5EF4-FFF2-40B4-BE49-F238E27FC236}">
              <a16:creationId xmlns:a16="http://schemas.microsoft.com/office/drawing/2014/main" id="{7DC77858-30EA-499B-8608-2C25E462B20A}"/>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3" name="テキスト ボックス 92">
          <a:extLst>
            <a:ext uri="{FF2B5EF4-FFF2-40B4-BE49-F238E27FC236}">
              <a16:creationId xmlns:a16="http://schemas.microsoft.com/office/drawing/2014/main" id="{DA140A72-D08E-4630-869E-A435C1ACDC8E}"/>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4" name="直線コネクタ 93">
          <a:extLst>
            <a:ext uri="{FF2B5EF4-FFF2-40B4-BE49-F238E27FC236}">
              <a16:creationId xmlns:a16="http://schemas.microsoft.com/office/drawing/2014/main" id="{336AB845-7E68-48E9-BE94-4867E3A17F91}"/>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5" name="テキスト ボックス 94">
          <a:extLst>
            <a:ext uri="{FF2B5EF4-FFF2-40B4-BE49-F238E27FC236}">
              <a16:creationId xmlns:a16="http://schemas.microsoft.com/office/drawing/2014/main" id="{61EAE008-77F8-4610-957D-80D313FF1D06}"/>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742895E3-52BC-4D32-AA8E-E73ABF23CD9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a:extLst>
            <a:ext uri="{FF2B5EF4-FFF2-40B4-BE49-F238E27FC236}">
              <a16:creationId xmlns:a16="http://schemas.microsoft.com/office/drawing/2014/main" id="{C820D077-79E5-42DA-B500-B9ECFEF7E44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a:extLst>
            <a:ext uri="{FF2B5EF4-FFF2-40B4-BE49-F238E27FC236}">
              <a16:creationId xmlns:a16="http://schemas.microsoft.com/office/drawing/2014/main" id="{ECCD28BC-4F23-4D2B-966C-9EB80D3FCB8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99" name="直線コネクタ 98">
          <a:extLst>
            <a:ext uri="{FF2B5EF4-FFF2-40B4-BE49-F238E27FC236}">
              <a16:creationId xmlns:a16="http://schemas.microsoft.com/office/drawing/2014/main" id="{38622606-5FE7-4BEE-B85D-C65BEC27ABA5}"/>
            </a:ext>
          </a:extLst>
        </xdr:cNvPr>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0" name="【道路】&#10;一人当たり延長最小値テキスト">
          <a:extLst>
            <a:ext uri="{FF2B5EF4-FFF2-40B4-BE49-F238E27FC236}">
              <a16:creationId xmlns:a16="http://schemas.microsoft.com/office/drawing/2014/main" id="{77AFA92D-042C-4EAF-AA5A-CB3FACE7B94F}"/>
            </a:ext>
          </a:extLst>
        </xdr:cNvPr>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1" name="直線コネクタ 100">
          <a:extLst>
            <a:ext uri="{FF2B5EF4-FFF2-40B4-BE49-F238E27FC236}">
              <a16:creationId xmlns:a16="http://schemas.microsoft.com/office/drawing/2014/main" id="{8DA9F63D-BAFB-4165-9BB3-36FE1593AC84}"/>
            </a:ext>
          </a:extLst>
        </xdr:cNvPr>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2" name="【道路】&#10;一人当たり延長最大値テキスト">
          <a:extLst>
            <a:ext uri="{FF2B5EF4-FFF2-40B4-BE49-F238E27FC236}">
              <a16:creationId xmlns:a16="http://schemas.microsoft.com/office/drawing/2014/main" id="{9FD21D8E-FC12-4434-A09C-A1582D342EAC}"/>
            </a:ext>
          </a:extLst>
        </xdr:cNvPr>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3" name="直線コネクタ 102">
          <a:extLst>
            <a:ext uri="{FF2B5EF4-FFF2-40B4-BE49-F238E27FC236}">
              <a16:creationId xmlns:a16="http://schemas.microsoft.com/office/drawing/2014/main" id="{3953B675-7863-404F-9D9A-4754A7883A34}"/>
            </a:ext>
          </a:extLst>
        </xdr:cNvPr>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32680</xdr:rowOff>
    </xdr:from>
    <xdr:ext cx="534377" cy="259045"/>
    <xdr:sp macro="" textlink="">
      <xdr:nvSpPr>
        <xdr:cNvPr id="104" name="【道路】&#10;一人当たり延長平均値テキスト">
          <a:extLst>
            <a:ext uri="{FF2B5EF4-FFF2-40B4-BE49-F238E27FC236}">
              <a16:creationId xmlns:a16="http://schemas.microsoft.com/office/drawing/2014/main" id="{8C933A6F-D80B-4359-A405-CEE45B401DA3}"/>
            </a:ext>
          </a:extLst>
        </xdr:cNvPr>
        <xdr:cNvSpPr txBox="1"/>
      </xdr:nvSpPr>
      <xdr:spPr>
        <a:xfrm>
          <a:off x="10515600" y="67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05" name="フローチャート: 判断 104">
          <a:extLst>
            <a:ext uri="{FF2B5EF4-FFF2-40B4-BE49-F238E27FC236}">
              <a16:creationId xmlns:a16="http://schemas.microsoft.com/office/drawing/2014/main" id="{4871CD0C-FB45-4507-A54F-9ED8AABF6775}"/>
            </a:ext>
          </a:extLst>
        </xdr:cNvPr>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06" name="フローチャート: 判断 105">
          <a:extLst>
            <a:ext uri="{FF2B5EF4-FFF2-40B4-BE49-F238E27FC236}">
              <a16:creationId xmlns:a16="http://schemas.microsoft.com/office/drawing/2014/main" id="{4EC5BD18-94E0-4191-9354-4D8A7174F9DC}"/>
            </a:ext>
          </a:extLst>
        </xdr:cNvPr>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2475</xdr:rowOff>
    </xdr:from>
    <xdr:to>
      <xdr:col>46</xdr:col>
      <xdr:colOff>38100</xdr:colOff>
      <xdr:row>37</xdr:row>
      <xdr:rowOff>104075</xdr:rowOff>
    </xdr:to>
    <xdr:sp macro="" textlink="">
      <xdr:nvSpPr>
        <xdr:cNvPr id="107" name="フローチャート: 判断 106">
          <a:extLst>
            <a:ext uri="{FF2B5EF4-FFF2-40B4-BE49-F238E27FC236}">
              <a16:creationId xmlns:a16="http://schemas.microsoft.com/office/drawing/2014/main" id="{920AB7D1-6487-498C-996A-B7D862478A30}"/>
            </a:ext>
          </a:extLst>
        </xdr:cNvPr>
        <xdr:cNvSpPr/>
      </xdr:nvSpPr>
      <xdr:spPr>
        <a:xfrm>
          <a:off x="8699500" y="634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84DA82CC-EF73-4D2A-9E89-762FFE69FED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6D7FD949-F9F8-41F5-9283-D16189D9842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F0F3382-7E2A-4C5E-A990-817F437C71B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8EF20526-3084-4183-9F6E-9C4C918F58C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985BFECB-B7CB-4624-A24B-1638A5760AF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149236</xdr:rowOff>
    </xdr:from>
    <xdr:to>
      <xdr:col>50</xdr:col>
      <xdr:colOff>165100</xdr:colOff>
      <xdr:row>38</xdr:row>
      <xdr:rowOff>79386</xdr:rowOff>
    </xdr:to>
    <xdr:sp macro="" textlink="">
      <xdr:nvSpPr>
        <xdr:cNvPr id="113" name="楕円 112">
          <a:extLst>
            <a:ext uri="{FF2B5EF4-FFF2-40B4-BE49-F238E27FC236}">
              <a16:creationId xmlns:a16="http://schemas.microsoft.com/office/drawing/2014/main" id="{E2095F19-AB10-43AB-B1E2-667A209662D9}"/>
            </a:ext>
          </a:extLst>
        </xdr:cNvPr>
        <xdr:cNvSpPr/>
      </xdr:nvSpPr>
      <xdr:spPr>
        <a:xfrm>
          <a:off x="9588500" y="64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54494</xdr:rowOff>
    </xdr:from>
    <xdr:ext cx="534377" cy="259045"/>
    <xdr:sp macro="" textlink="">
      <xdr:nvSpPr>
        <xdr:cNvPr id="114" name="n_1aveValue【道路】&#10;一人当たり延長">
          <a:extLst>
            <a:ext uri="{FF2B5EF4-FFF2-40B4-BE49-F238E27FC236}">
              <a16:creationId xmlns:a16="http://schemas.microsoft.com/office/drawing/2014/main" id="{8DC0FFCA-CA90-4B1B-97D8-58E9E694555B}"/>
            </a:ext>
          </a:extLst>
        </xdr:cNvPr>
        <xdr:cNvSpPr txBox="1"/>
      </xdr:nvSpPr>
      <xdr:spPr>
        <a:xfrm>
          <a:off x="9359411" y="67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120602</xdr:rowOff>
    </xdr:from>
    <xdr:ext cx="534377" cy="259045"/>
    <xdr:sp macro="" textlink="">
      <xdr:nvSpPr>
        <xdr:cNvPr id="115" name="n_2aveValue【道路】&#10;一人当たり延長">
          <a:extLst>
            <a:ext uri="{FF2B5EF4-FFF2-40B4-BE49-F238E27FC236}">
              <a16:creationId xmlns:a16="http://schemas.microsoft.com/office/drawing/2014/main" id="{C33A26A6-0172-4A92-8AE3-6B8BD5C55B62}"/>
            </a:ext>
          </a:extLst>
        </xdr:cNvPr>
        <xdr:cNvSpPr txBox="1"/>
      </xdr:nvSpPr>
      <xdr:spPr>
        <a:xfrm>
          <a:off x="8483111" y="612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95913</xdr:rowOff>
    </xdr:from>
    <xdr:ext cx="534377" cy="259045"/>
    <xdr:sp macro="" textlink="">
      <xdr:nvSpPr>
        <xdr:cNvPr id="116" name="n_1mainValue【道路】&#10;一人当たり延長">
          <a:extLst>
            <a:ext uri="{FF2B5EF4-FFF2-40B4-BE49-F238E27FC236}">
              <a16:creationId xmlns:a16="http://schemas.microsoft.com/office/drawing/2014/main" id="{6F3CEFAF-9C22-406B-8B33-FBB860602EE4}"/>
            </a:ext>
          </a:extLst>
        </xdr:cNvPr>
        <xdr:cNvSpPr txBox="1"/>
      </xdr:nvSpPr>
      <xdr:spPr>
        <a:xfrm>
          <a:off x="9359411" y="626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a:extLst>
            <a:ext uri="{FF2B5EF4-FFF2-40B4-BE49-F238E27FC236}">
              <a16:creationId xmlns:a16="http://schemas.microsoft.com/office/drawing/2014/main" id="{9030D4C5-4129-4707-9ECC-F5B50D32E7D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a:extLst>
            <a:ext uri="{FF2B5EF4-FFF2-40B4-BE49-F238E27FC236}">
              <a16:creationId xmlns:a16="http://schemas.microsoft.com/office/drawing/2014/main" id="{3BBE457B-F0D8-4031-AB73-1D6A761E662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a:extLst>
            <a:ext uri="{FF2B5EF4-FFF2-40B4-BE49-F238E27FC236}">
              <a16:creationId xmlns:a16="http://schemas.microsoft.com/office/drawing/2014/main" id="{F59E8678-0B74-4B85-B5AD-83432ED7CC6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a:extLst>
            <a:ext uri="{FF2B5EF4-FFF2-40B4-BE49-F238E27FC236}">
              <a16:creationId xmlns:a16="http://schemas.microsoft.com/office/drawing/2014/main" id="{E6CFF784-7FD7-4ACE-BFA9-0352E5B08BF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a:extLst>
            <a:ext uri="{FF2B5EF4-FFF2-40B4-BE49-F238E27FC236}">
              <a16:creationId xmlns:a16="http://schemas.microsoft.com/office/drawing/2014/main" id="{A6EDB99A-0A67-4810-8A1C-38602517B3F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a:extLst>
            <a:ext uri="{FF2B5EF4-FFF2-40B4-BE49-F238E27FC236}">
              <a16:creationId xmlns:a16="http://schemas.microsoft.com/office/drawing/2014/main" id="{3749A855-6862-48D2-B941-5487CABE539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a:extLst>
            <a:ext uri="{FF2B5EF4-FFF2-40B4-BE49-F238E27FC236}">
              <a16:creationId xmlns:a16="http://schemas.microsoft.com/office/drawing/2014/main" id="{E90921BC-AA61-4511-98F2-CBC8985E165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a:extLst>
            <a:ext uri="{FF2B5EF4-FFF2-40B4-BE49-F238E27FC236}">
              <a16:creationId xmlns:a16="http://schemas.microsoft.com/office/drawing/2014/main" id="{6A3F3806-173B-44F6-A68B-75809623D9D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a:extLst>
            <a:ext uri="{FF2B5EF4-FFF2-40B4-BE49-F238E27FC236}">
              <a16:creationId xmlns:a16="http://schemas.microsoft.com/office/drawing/2014/main" id="{8ACE173B-63C2-4992-9C7A-A87665F6F8B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a:extLst>
            <a:ext uri="{FF2B5EF4-FFF2-40B4-BE49-F238E27FC236}">
              <a16:creationId xmlns:a16="http://schemas.microsoft.com/office/drawing/2014/main" id="{2A0B315B-F30A-4691-A742-C414807C9EA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7" name="テキスト ボックス 126">
          <a:extLst>
            <a:ext uri="{FF2B5EF4-FFF2-40B4-BE49-F238E27FC236}">
              <a16:creationId xmlns:a16="http://schemas.microsoft.com/office/drawing/2014/main" id="{83405E0F-D117-43AE-82AA-CC25C89C03D2}"/>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8" name="直線コネクタ 127">
          <a:extLst>
            <a:ext uri="{FF2B5EF4-FFF2-40B4-BE49-F238E27FC236}">
              <a16:creationId xmlns:a16="http://schemas.microsoft.com/office/drawing/2014/main" id="{298AC8AC-A133-43DE-9CEE-31B80165203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9" name="テキスト ボックス 128">
          <a:extLst>
            <a:ext uri="{FF2B5EF4-FFF2-40B4-BE49-F238E27FC236}">
              <a16:creationId xmlns:a16="http://schemas.microsoft.com/office/drawing/2014/main" id="{1B9E3CEF-8C9D-40F4-B208-F622273A3E35}"/>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a:extLst>
            <a:ext uri="{FF2B5EF4-FFF2-40B4-BE49-F238E27FC236}">
              <a16:creationId xmlns:a16="http://schemas.microsoft.com/office/drawing/2014/main" id="{2C1A4F21-0559-4425-AAFD-87FC3B807DD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a:extLst>
            <a:ext uri="{FF2B5EF4-FFF2-40B4-BE49-F238E27FC236}">
              <a16:creationId xmlns:a16="http://schemas.microsoft.com/office/drawing/2014/main" id="{E96C820D-19A8-4E6A-8AEB-5BD57139E2E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a:extLst>
            <a:ext uri="{FF2B5EF4-FFF2-40B4-BE49-F238E27FC236}">
              <a16:creationId xmlns:a16="http://schemas.microsoft.com/office/drawing/2014/main" id="{5FDE4433-6B8A-4B79-A278-3CA89F39BCF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a:extLst>
            <a:ext uri="{FF2B5EF4-FFF2-40B4-BE49-F238E27FC236}">
              <a16:creationId xmlns:a16="http://schemas.microsoft.com/office/drawing/2014/main" id="{C6900B6C-2B5B-443A-9D5B-D6436765C33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a:extLst>
            <a:ext uri="{FF2B5EF4-FFF2-40B4-BE49-F238E27FC236}">
              <a16:creationId xmlns:a16="http://schemas.microsoft.com/office/drawing/2014/main" id="{A78FD40D-ECC8-4DB9-9FFB-252663B99AA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a:extLst>
            <a:ext uri="{FF2B5EF4-FFF2-40B4-BE49-F238E27FC236}">
              <a16:creationId xmlns:a16="http://schemas.microsoft.com/office/drawing/2014/main" id="{5E5CAE86-0065-4387-A635-E706F9B25D4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a:extLst>
            <a:ext uri="{FF2B5EF4-FFF2-40B4-BE49-F238E27FC236}">
              <a16:creationId xmlns:a16="http://schemas.microsoft.com/office/drawing/2014/main" id="{9F24A063-C805-4784-897D-EC87A9DA527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7" name="テキスト ボックス 136">
          <a:extLst>
            <a:ext uri="{FF2B5EF4-FFF2-40B4-BE49-F238E27FC236}">
              <a16:creationId xmlns:a16="http://schemas.microsoft.com/office/drawing/2014/main" id="{DFCFDCE6-9D42-4017-A2BB-BB5D93C8C7CC}"/>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a:extLst>
            <a:ext uri="{FF2B5EF4-FFF2-40B4-BE49-F238E27FC236}">
              <a16:creationId xmlns:a16="http://schemas.microsoft.com/office/drawing/2014/main" id="{77AF2539-F20D-4DA6-B816-8A692081044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a:extLst>
            <a:ext uri="{FF2B5EF4-FFF2-40B4-BE49-F238E27FC236}">
              <a16:creationId xmlns:a16="http://schemas.microsoft.com/office/drawing/2014/main" id="{5628342A-97B8-47C5-93B1-F3277672914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a:extLst>
            <a:ext uri="{FF2B5EF4-FFF2-40B4-BE49-F238E27FC236}">
              <a16:creationId xmlns:a16="http://schemas.microsoft.com/office/drawing/2014/main" id="{81A895DA-AE6B-45DF-98BC-D8C1DF43393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41" name="直線コネクタ 140">
          <a:extLst>
            <a:ext uri="{FF2B5EF4-FFF2-40B4-BE49-F238E27FC236}">
              <a16:creationId xmlns:a16="http://schemas.microsoft.com/office/drawing/2014/main" id="{6B67079E-5920-4E19-85D0-F90181D4E3BA}"/>
            </a:ext>
          </a:extLst>
        </xdr:cNvPr>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42" name="【橋りょう・トンネル】&#10;有形固定資産減価償却率最小値テキスト">
          <a:extLst>
            <a:ext uri="{FF2B5EF4-FFF2-40B4-BE49-F238E27FC236}">
              <a16:creationId xmlns:a16="http://schemas.microsoft.com/office/drawing/2014/main" id="{56E58F08-8A6D-46DE-B207-3A0080378B5D}"/>
            </a:ext>
          </a:extLst>
        </xdr:cNvPr>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43" name="直線コネクタ 142">
          <a:extLst>
            <a:ext uri="{FF2B5EF4-FFF2-40B4-BE49-F238E27FC236}">
              <a16:creationId xmlns:a16="http://schemas.microsoft.com/office/drawing/2014/main" id="{06D6B560-26C9-4784-AE5A-04F31A688B4E}"/>
            </a:ext>
          </a:extLst>
        </xdr:cNvPr>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44" name="【橋りょう・トンネル】&#10;有形固定資産減価償却率最大値テキスト">
          <a:extLst>
            <a:ext uri="{FF2B5EF4-FFF2-40B4-BE49-F238E27FC236}">
              <a16:creationId xmlns:a16="http://schemas.microsoft.com/office/drawing/2014/main" id="{1B8197C3-0AD3-4599-9D31-63711CFFAA7B}"/>
            </a:ext>
          </a:extLst>
        </xdr:cNvPr>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45" name="直線コネクタ 144">
          <a:extLst>
            <a:ext uri="{FF2B5EF4-FFF2-40B4-BE49-F238E27FC236}">
              <a16:creationId xmlns:a16="http://schemas.microsoft.com/office/drawing/2014/main" id="{29A4FD9C-A7FC-42B7-8A39-154279F6B7B5}"/>
            </a:ext>
          </a:extLst>
        </xdr:cNvPr>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46" name="【橋りょう・トンネル】&#10;有形固定資産減価償却率平均値テキスト">
          <a:extLst>
            <a:ext uri="{FF2B5EF4-FFF2-40B4-BE49-F238E27FC236}">
              <a16:creationId xmlns:a16="http://schemas.microsoft.com/office/drawing/2014/main" id="{9CCB5093-3658-447B-8E67-5B1A7A5AB3F6}"/>
            </a:ext>
          </a:extLst>
        </xdr:cNvPr>
        <xdr:cNvSpPr txBox="1"/>
      </xdr:nvSpPr>
      <xdr:spPr>
        <a:xfrm>
          <a:off x="46736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47" name="フローチャート: 判断 146">
          <a:extLst>
            <a:ext uri="{FF2B5EF4-FFF2-40B4-BE49-F238E27FC236}">
              <a16:creationId xmlns:a16="http://schemas.microsoft.com/office/drawing/2014/main" id="{1E27E19F-8BBC-4F24-BC3F-EF6B9C54BA02}"/>
            </a:ext>
          </a:extLst>
        </xdr:cNvPr>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48" name="フローチャート: 判断 147">
          <a:extLst>
            <a:ext uri="{FF2B5EF4-FFF2-40B4-BE49-F238E27FC236}">
              <a16:creationId xmlns:a16="http://schemas.microsoft.com/office/drawing/2014/main" id="{863EA3AA-1976-45AA-9AF9-31A167200442}"/>
            </a:ext>
          </a:extLst>
        </xdr:cNvPr>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139700</xdr:rowOff>
    </xdr:from>
    <xdr:to>
      <xdr:col>15</xdr:col>
      <xdr:colOff>101600</xdr:colOff>
      <xdr:row>61</xdr:row>
      <xdr:rowOff>69850</xdr:rowOff>
    </xdr:to>
    <xdr:sp macro="" textlink="">
      <xdr:nvSpPr>
        <xdr:cNvPr id="149" name="フローチャート: 判断 148">
          <a:extLst>
            <a:ext uri="{FF2B5EF4-FFF2-40B4-BE49-F238E27FC236}">
              <a16:creationId xmlns:a16="http://schemas.microsoft.com/office/drawing/2014/main" id="{FF1B429F-24C5-474A-B75E-C789184665BD}"/>
            </a:ext>
          </a:extLst>
        </xdr:cNvPr>
        <xdr:cNvSpPr/>
      </xdr:nvSpPr>
      <xdr:spPr>
        <a:xfrm>
          <a:off x="2857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C86A139D-3524-4003-8117-59B4FA85AD6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632A1AC9-32A7-4F9E-B5FF-CF146C78FE8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C1EB2429-7C30-457B-8254-D2C180C309A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86868608-D99E-4A87-ACB1-C3E6F465B79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D268FED2-8EA0-4E74-BEEA-A794AA54BAA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67310</xdr:rowOff>
    </xdr:from>
    <xdr:to>
      <xdr:col>20</xdr:col>
      <xdr:colOff>38100</xdr:colOff>
      <xdr:row>59</xdr:row>
      <xdr:rowOff>168910</xdr:rowOff>
    </xdr:to>
    <xdr:sp macro="" textlink="">
      <xdr:nvSpPr>
        <xdr:cNvPr id="155" name="楕円 154">
          <a:extLst>
            <a:ext uri="{FF2B5EF4-FFF2-40B4-BE49-F238E27FC236}">
              <a16:creationId xmlns:a16="http://schemas.microsoft.com/office/drawing/2014/main" id="{5D17F862-22B7-4F19-8D1D-B9FFE4B58D7C}"/>
            </a:ext>
          </a:extLst>
        </xdr:cNvPr>
        <xdr:cNvSpPr/>
      </xdr:nvSpPr>
      <xdr:spPr>
        <a:xfrm>
          <a:off x="3746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20972</xdr:rowOff>
    </xdr:from>
    <xdr:ext cx="405111" cy="259045"/>
    <xdr:sp macro="" textlink="">
      <xdr:nvSpPr>
        <xdr:cNvPr id="156" name="n_1aveValue【橋りょう・トンネル】&#10;有形固定資産減価償却率">
          <a:extLst>
            <a:ext uri="{FF2B5EF4-FFF2-40B4-BE49-F238E27FC236}">
              <a16:creationId xmlns:a16="http://schemas.microsoft.com/office/drawing/2014/main" id="{81D57A70-03F9-46A7-8143-3BBC95BF4232}"/>
            </a:ext>
          </a:extLst>
        </xdr:cNvPr>
        <xdr:cNvSpPr txBox="1"/>
      </xdr:nvSpPr>
      <xdr:spPr>
        <a:xfrm>
          <a:off x="35820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86377</xdr:rowOff>
    </xdr:from>
    <xdr:ext cx="405111" cy="259045"/>
    <xdr:sp macro="" textlink="">
      <xdr:nvSpPr>
        <xdr:cNvPr id="157" name="n_2aveValue【橋りょう・トンネル】&#10;有形固定資産減価償却率">
          <a:extLst>
            <a:ext uri="{FF2B5EF4-FFF2-40B4-BE49-F238E27FC236}">
              <a16:creationId xmlns:a16="http://schemas.microsoft.com/office/drawing/2014/main" id="{81CEDBA3-63EF-4BE3-B722-6D07962354CE}"/>
            </a:ext>
          </a:extLst>
        </xdr:cNvPr>
        <xdr:cNvSpPr txBox="1"/>
      </xdr:nvSpPr>
      <xdr:spPr>
        <a:xfrm>
          <a:off x="2705744"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13987</xdr:rowOff>
    </xdr:from>
    <xdr:ext cx="405111" cy="259045"/>
    <xdr:sp macro="" textlink="">
      <xdr:nvSpPr>
        <xdr:cNvPr id="158" name="n_1mainValue【橋りょう・トンネル】&#10;有形固定資産減価償却率">
          <a:extLst>
            <a:ext uri="{FF2B5EF4-FFF2-40B4-BE49-F238E27FC236}">
              <a16:creationId xmlns:a16="http://schemas.microsoft.com/office/drawing/2014/main" id="{48395A10-FB58-442F-A0F1-2E243EF0D486}"/>
            </a:ext>
          </a:extLst>
        </xdr:cNvPr>
        <xdr:cNvSpPr txBox="1"/>
      </xdr:nvSpPr>
      <xdr:spPr>
        <a:xfrm>
          <a:off x="35820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a:extLst>
            <a:ext uri="{FF2B5EF4-FFF2-40B4-BE49-F238E27FC236}">
              <a16:creationId xmlns:a16="http://schemas.microsoft.com/office/drawing/2014/main" id="{DAB99345-0B63-42D7-9E50-2760D17F5A4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a:extLst>
            <a:ext uri="{FF2B5EF4-FFF2-40B4-BE49-F238E27FC236}">
              <a16:creationId xmlns:a16="http://schemas.microsoft.com/office/drawing/2014/main" id="{91892E12-EC6F-4D9F-AF44-F5E9DF0662D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a:extLst>
            <a:ext uri="{FF2B5EF4-FFF2-40B4-BE49-F238E27FC236}">
              <a16:creationId xmlns:a16="http://schemas.microsoft.com/office/drawing/2014/main" id="{D5A46EE2-C531-44BB-8643-B84FA24A479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a:extLst>
            <a:ext uri="{FF2B5EF4-FFF2-40B4-BE49-F238E27FC236}">
              <a16:creationId xmlns:a16="http://schemas.microsoft.com/office/drawing/2014/main" id="{209D3B33-E23A-4564-8686-56755C3A668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a:extLst>
            <a:ext uri="{FF2B5EF4-FFF2-40B4-BE49-F238E27FC236}">
              <a16:creationId xmlns:a16="http://schemas.microsoft.com/office/drawing/2014/main" id="{611A9F28-693A-4412-9563-B8BBA64C416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a:extLst>
            <a:ext uri="{FF2B5EF4-FFF2-40B4-BE49-F238E27FC236}">
              <a16:creationId xmlns:a16="http://schemas.microsoft.com/office/drawing/2014/main" id="{F38E8B56-A518-4AE9-B05B-3C93D8FDFFA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a:extLst>
            <a:ext uri="{FF2B5EF4-FFF2-40B4-BE49-F238E27FC236}">
              <a16:creationId xmlns:a16="http://schemas.microsoft.com/office/drawing/2014/main" id="{5DA580F4-598C-4285-B455-9EB87735115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a:extLst>
            <a:ext uri="{FF2B5EF4-FFF2-40B4-BE49-F238E27FC236}">
              <a16:creationId xmlns:a16="http://schemas.microsoft.com/office/drawing/2014/main" id="{A436B58F-7BC8-4CC8-88C8-7C6BADA52BA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a:extLst>
            <a:ext uri="{FF2B5EF4-FFF2-40B4-BE49-F238E27FC236}">
              <a16:creationId xmlns:a16="http://schemas.microsoft.com/office/drawing/2014/main" id="{CFD8B4CA-64E6-4D61-9715-64807038BD7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a:extLst>
            <a:ext uri="{FF2B5EF4-FFF2-40B4-BE49-F238E27FC236}">
              <a16:creationId xmlns:a16="http://schemas.microsoft.com/office/drawing/2014/main" id="{BCE491AE-D942-447B-9DB5-1D1C473C421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9" name="直線コネクタ 168">
          <a:extLst>
            <a:ext uri="{FF2B5EF4-FFF2-40B4-BE49-F238E27FC236}">
              <a16:creationId xmlns:a16="http://schemas.microsoft.com/office/drawing/2014/main" id="{8727382F-C0B4-4BDF-AA91-435EA4B6F40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0" name="テキスト ボックス 169">
          <a:extLst>
            <a:ext uri="{FF2B5EF4-FFF2-40B4-BE49-F238E27FC236}">
              <a16:creationId xmlns:a16="http://schemas.microsoft.com/office/drawing/2014/main" id="{9C4A8F82-D77C-414E-ADF5-404B6EB6107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1" name="直線コネクタ 170">
          <a:extLst>
            <a:ext uri="{FF2B5EF4-FFF2-40B4-BE49-F238E27FC236}">
              <a16:creationId xmlns:a16="http://schemas.microsoft.com/office/drawing/2014/main" id="{7AB44B00-BEB2-40E3-BE15-197CA233310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2" name="テキスト ボックス 171">
          <a:extLst>
            <a:ext uri="{FF2B5EF4-FFF2-40B4-BE49-F238E27FC236}">
              <a16:creationId xmlns:a16="http://schemas.microsoft.com/office/drawing/2014/main" id="{4B8840BE-3511-4423-89FC-FF21E917BD8C}"/>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3" name="直線コネクタ 172">
          <a:extLst>
            <a:ext uri="{FF2B5EF4-FFF2-40B4-BE49-F238E27FC236}">
              <a16:creationId xmlns:a16="http://schemas.microsoft.com/office/drawing/2014/main" id="{40C63A64-9439-4910-8711-D05F29EDB77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4" name="テキスト ボックス 173">
          <a:extLst>
            <a:ext uri="{FF2B5EF4-FFF2-40B4-BE49-F238E27FC236}">
              <a16:creationId xmlns:a16="http://schemas.microsoft.com/office/drawing/2014/main" id="{292CCD97-4D88-4D1F-901D-3D9CBFC5D81F}"/>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5" name="直線コネクタ 174">
          <a:extLst>
            <a:ext uri="{FF2B5EF4-FFF2-40B4-BE49-F238E27FC236}">
              <a16:creationId xmlns:a16="http://schemas.microsoft.com/office/drawing/2014/main" id="{139C3FBF-21E1-494E-A619-5CBFBDEBDF6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6" name="テキスト ボックス 175">
          <a:extLst>
            <a:ext uri="{FF2B5EF4-FFF2-40B4-BE49-F238E27FC236}">
              <a16:creationId xmlns:a16="http://schemas.microsoft.com/office/drawing/2014/main" id="{C5D54A18-8401-42BC-AB9F-D7C25D784268}"/>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7" name="直線コネクタ 176">
          <a:extLst>
            <a:ext uri="{FF2B5EF4-FFF2-40B4-BE49-F238E27FC236}">
              <a16:creationId xmlns:a16="http://schemas.microsoft.com/office/drawing/2014/main" id="{59B7CACF-A286-4A2E-A4D8-07E4B2BD5F7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8" name="テキスト ボックス 177">
          <a:extLst>
            <a:ext uri="{FF2B5EF4-FFF2-40B4-BE49-F238E27FC236}">
              <a16:creationId xmlns:a16="http://schemas.microsoft.com/office/drawing/2014/main" id="{FD70ED69-CC3E-4300-802E-EEFFA2014192}"/>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a:extLst>
            <a:ext uri="{FF2B5EF4-FFF2-40B4-BE49-F238E27FC236}">
              <a16:creationId xmlns:a16="http://schemas.microsoft.com/office/drawing/2014/main" id="{EE10F5A9-3B20-4B7A-9A54-E638AB4E27B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0" name="テキスト ボックス 179">
          <a:extLst>
            <a:ext uri="{FF2B5EF4-FFF2-40B4-BE49-F238E27FC236}">
              <a16:creationId xmlns:a16="http://schemas.microsoft.com/office/drawing/2014/main" id="{0C136D97-7B18-4869-826A-2B91B77D433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橋りょう・トンネル】&#10;一人当たり有形固定資産（償却資産）額グラフ枠">
          <a:extLst>
            <a:ext uri="{FF2B5EF4-FFF2-40B4-BE49-F238E27FC236}">
              <a16:creationId xmlns:a16="http://schemas.microsoft.com/office/drawing/2014/main" id="{3CAABDAE-A03E-4A8A-8170-0F041981DCD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182" name="直線コネクタ 181">
          <a:extLst>
            <a:ext uri="{FF2B5EF4-FFF2-40B4-BE49-F238E27FC236}">
              <a16:creationId xmlns:a16="http://schemas.microsoft.com/office/drawing/2014/main" id="{E03C8BA0-21AC-4C77-A04E-23DD01ED18DA}"/>
            </a:ext>
          </a:extLst>
        </xdr:cNvPr>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183" name="【橋りょう・トンネル】&#10;一人当たり有形固定資産（償却資産）額最小値テキスト">
          <a:extLst>
            <a:ext uri="{FF2B5EF4-FFF2-40B4-BE49-F238E27FC236}">
              <a16:creationId xmlns:a16="http://schemas.microsoft.com/office/drawing/2014/main" id="{A984789E-7F8E-43FB-B319-72A93E2F7D54}"/>
            </a:ext>
          </a:extLst>
        </xdr:cNvPr>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184" name="直線コネクタ 183">
          <a:extLst>
            <a:ext uri="{FF2B5EF4-FFF2-40B4-BE49-F238E27FC236}">
              <a16:creationId xmlns:a16="http://schemas.microsoft.com/office/drawing/2014/main" id="{D3DFE46F-F5BB-4548-8E8D-8B34D829D1D2}"/>
            </a:ext>
          </a:extLst>
        </xdr:cNvPr>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185" name="【橋りょう・トンネル】&#10;一人当たり有形固定資産（償却資産）額最大値テキスト">
          <a:extLst>
            <a:ext uri="{FF2B5EF4-FFF2-40B4-BE49-F238E27FC236}">
              <a16:creationId xmlns:a16="http://schemas.microsoft.com/office/drawing/2014/main" id="{7362D87D-BC05-4A89-A019-3283FD379AA4}"/>
            </a:ext>
          </a:extLst>
        </xdr:cNvPr>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186" name="直線コネクタ 185">
          <a:extLst>
            <a:ext uri="{FF2B5EF4-FFF2-40B4-BE49-F238E27FC236}">
              <a16:creationId xmlns:a16="http://schemas.microsoft.com/office/drawing/2014/main" id="{B6F14D1B-0CB8-473D-81FB-4F445752C9D1}"/>
            </a:ext>
          </a:extLst>
        </xdr:cNvPr>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132828</xdr:rowOff>
    </xdr:from>
    <xdr:ext cx="599010" cy="259045"/>
    <xdr:sp macro="" textlink="">
      <xdr:nvSpPr>
        <xdr:cNvPr id="187" name="【橋りょう・トンネル】&#10;一人当たり有形固定資産（償却資産）額平均値テキスト">
          <a:extLst>
            <a:ext uri="{FF2B5EF4-FFF2-40B4-BE49-F238E27FC236}">
              <a16:creationId xmlns:a16="http://schemas.microsoft.com/office/drawing/2014/main" id="{63F854C0-31D0-425D-9D81-85726FCEA933}"/>
            </a:ext>
          </a:extLst>
        </xdr:cNvPr>
        <xdr:cNvSpPr txBox="1"/>
      </xdr:nvSpPr>
      <xdr:spPr>
        <a:xfrm>
          <a:off x="10515600" y="10762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188" name="フローチャート: 判断 187">
          <a:extLst>
            <a:ext uri="{FF2B5EF4-FFF2-40B4-BE49-F238E27FC236}">
              <a16:creationId xmlns:a16="http://schemas.microsoft.com/office/drawing/2014/main" id="{4C30FD0C-7BF8-477C-85D9-72F8C296BA3F}"/>
            </a:ext>
          </a:extLst>
        </xdr:cNvPr>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189" name="フローチャート: 判断 188">
          <a:extLst>
            <a:ext uri="{FF2B5EF4-FFF2-40B4-BE49-F238E27FC236}">
              <a16:creationId xmlns:a16="http://schemas.microsoft.com/office/drawing/2014/main" id="{A19B3A82-E1B8-4391-985D-51DEBE8F6BBB}"/>
            </a:ext>
          </a:extLst>
        </xdr:cNvPr>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102203</xdr:rowOff>
    </xdr:from>
    <xdr:to>
      <xdr:col>46</xdr:col>
      <xdr:colOff>38100</xdr:colOff>
      <xdr:row>63</xdr:row>
      <xdr:rowOff>32353</xdr:rowOff>
    </xdr:to>
    <xdr:sp macro="" textlink="">
      <xdr:nvSpPr>
        <xdr:cNvPr id="190" name="フローチャート: 判断 189">
          <a:extLst>
            <a:ext uri="{FF2B5EF4-FFF2-40B4-BE49-F238E27FC236}">
              <a16:creationId xmlns:a16="http://schemas.microsoft.com/office/drawing/2014/main" id="{8C4FE1CF-D996-4C44-BF76-130844E77DF2}"/>
            </a:ext>
          </a:extLst>
        </xdr:cNvPr>
        <xdr:cNvSpPr/>
      </xdr:nvSpPr>
      <xdr:spPr>
        <a:xfrm>
          <a:off x="8699500" y="1073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6E404DE6-9F52-4AEF-8350-DB602F9A672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8BE081FC-1953-4FBF-B155-FFF9772AE3A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0C445DB5-EFF9-40D7-BB92-867A7C8C1DE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F209AED7-42CD-415E-AAD6-9ACDBD9B8A1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0BF79F14-2BA6-41B7-999F-B20485B0C26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130576</xdr:rowOff>
    </xdr:from>
    <xdr:to>
      <xdr:col>50</xdr:col>
      <xdr:colOff>165100</xdr:colOff>
      <xdr:row>64</xdr:row>
      <xdr:rowOff>60726</xdr:rowOff>
    </xdr:to>
    <xdr:sp macro="" textlink="">
      <xdr:nvSpPr>
        <xdr:cNvPr id="196" name="楕円 195">
          <a:extLst>
            <a:ext uri="{FF2B5EF4-FFF2-40B4-BE49-F238E27FC236}">
              <a16:creationId xmlns:a16="http://schemas.microsoft.com/office/drawing/2014/main" id="{C7A175E4-58C7-40E3-A385-4CBBB3AF3582}"/>
            </a:ext>
          </a:extLst>
        </xdr:cNvPr>
        <xdr:cNvSpPr/>
      </xdr:nvSpPr>
      <xdr:spPr>
        <a:xfrm>
          <a:off x="9588500" y="1093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114047</xdr:rowOff>
    </xdr:from>
    <xdr:ext cx="599010" cy="259045"/>
    <xdr:sp macro="" textlink="">
      <xdr:nvSpPr>
        <xdr:cNvPr id="197" name="n_1aveValue【橋りょう・トンネル】&#10;一人当たり有形固定資産（償却資産）額">
          <a:extLst>
            <a:ext uri="{FF2B5EF4-FFF2-40B4-BE49-F238E27FC236}">
              <a16:creationId xmlns:a16="http://schemas.microsoft.com/office/drawing/2014/main" id="{74BAFF7E-C334-44F7-A0C4-27296858D320}"/>
            </a:ext>
          </a:extLst>
        </xdr:cNvPr>
        <xdr:cNvSpPr txBox="1"/>
      </xdr:nvSpPr>
      <xdr:spPr>
        <a:xfrm>
          <a:off x="93270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48880</xdr:rowOff>
    </xdr:from>
    <xdr:ext cx="599010" cy="259045"/>
    <xdr:sp macro="" textlink="">
      <xdr:nvSpPr>
        <xdr:cNvPr id="198" name="n_2aveValue【橋りょう・トンネル】&#10;一人当たり有形固定資産（償却資産）額">
          <a:extLst>
            <a:ext uri="{FF2B5EF4-FFF2-40B4-BE49-F238E27FC236}">
              <a16:creationId xmlns:a16="http://schemas.microsoft.com/office/drawing/2014/main" id="{45E61764-E607-4EB3-99F9-58563A4AB8ED}"/>
            </a:ext>
          </a:extLst>
        </xdr:cNvPr>
        <xdr:cNvSpPr txBox="1"/>
      </xdr:nvSpPr>
      <xdr:spPr>
        <a:xfrm>
          <a:off x="8450795" y="1050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51853</xdr:rowOff>
    </xdr:from>
    <xdr:ext cx="599010" cy="259045"/>
    <xdr:sp macro="" textlink="">
      <xdr:nvSpPr>
        <xdr:cNvPr id="199" name="n_1mainValue【橋りょう・トンネル】&#10;一人当たり有形固定資産（償却資産）額">
          <a:extLst>
            <a:ext uri="{FF2B5EF4-FFF2-40B4-BE49-F238E27FC236}">
              <a16:creationId xmlns:a16="http://schemas.microsoft.com/office/drawing/2014/main" id="{F20CFCD8-9FAD-41F2-8DD0-1F362C49169F}"/>
            </a:ext>
          </a:extLst>
        </xdr:cNvPr>
        <xdr:cNvSpPr txBox="1"/>
      </xdr:nvSpPr>
      <xdr:spPr>
        <a:xfrm>
          <a:off x="9327095" y="1102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a:extLst>
            <a:ext uri="{FF2B5EF4-FFF2-40B4-BE49-F238E27FC236}">
              <a16:creationId xmlns:a16="http://schemas.microsoft.com/office/drawing/2014/main" id="{48A6631A-D2A0-4A85-BB2C-BD1B53DF8D9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a:extLst>
            <a:ext uri="{FF2B5EF4-FFF2-40B4-BE49-F238E27FC236}">
              <a16:creationId xmlns:a16="http://schemas.microsoft.com/office/drawing/2014/main" id="{18DF33F7-BF8F-42E1-95C7-1D834B4A1E2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a:extLst>
            <a:ext uri="{FF2B5EF4-FFF2-40B4-BE49-F238E27FC236}">
              <a16:creationId xmlns:a16="http://schemas.microsoft.com/office/drawing/2014/main" id="{11764962-4B8C-45D3-8028-1DAF87DBC89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a:extLst>
            <a:ext uri="{FF2B5EF4-FFF2-40B4-BE49-F238E27FC236}">
              <a16:creationId xmlns:a16="http://schemas.microsoft.com/office/drawing/2014/main" id="{21D32205-F483-4F84-A54F-409DEC9BAC3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a:extLst>
            <a:ext uri="{FF2B5EF4-FFF2-40B4-BE49-F238E27FC236}">
              <a16:creationId xmlns:a16="http://schemas.microsoft.com/office/drawing/2014/main" id="{43AD8D61-6D36-46B4-BDE2-4904153E0B4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a:extLst>
            <a:ext uri="{FF2B5EF4-FFF2-40B4-BE49-F238E27FC236}">
              <a16:creationId xmlns:a16="http://schemas.microsoft.com/office/drawing/2014/main" id="{F823F185-68B1-4D03-A841-7B06A7F49CE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a:extLst>
            <a:ext uri="{FF2B5EF4-FFF2-40B4-BE49-F238E27FC236}">
              <a16:creationId xmlns:a16="http://schemas.microsoft.com/office/drawing/2014/main" id="{55E1ADEC-0A39-4196-ACEA-57F2F9CF114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a:extLst>
            <a:ext uri="{FF2B5EF4-FFF2-40B4-BE49-F238E27FC236}">
              <a16:creationId xmlns:a16="http://schemas.microsoft.com/office/drawing/2014/main" id="{630AAAB5-D66B-405B-85C1-1D2C0682643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a:extLst>
            <a:ext uri="{FF2B5EF4-FFF2-40B4-BE49-F238E27FC236}">
              <a16:creationId xmlns:a16="http://schemas.microsoft.com/office/drawing/2014/main" id="{64755903-F7DE-460D-8188-BBF73228255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a:extLst>
            <a:ext uri="{FF2B5EF4-FFF2-40B4-BE49-F238E27FC236}">
              <a16:creationId xmlns:a16="http://schemas.microsoft.com/office/drawing/2014/main" id="{F6C19A48-31A2-4B07-8D61-50F95B23212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0" name="直線コネクタ 209">
          <a:extLst>
            <a:ext uri="{FF2B5EF4-FFF2-40B4-BE49-F238E27FC236}">
              <a16:creationId xmlns:a16="http://schemas.microsoft.com/office/drawing/2014/main" id="{0655CC27-FCE6-44DD-8D21-C69B2621C91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1" name="テキスト ボックス 210">
          <a:extLst>
            <a:ext uri="{FF2B5EF4-FFF2-40B4-BE49-F238E27FC236}">
              <a16:creationId xmlns:a16="http://schemas.microsoft.com/office/drawing/2014/main" id="{2D938039-3383-4B2A-B087-DAA3A2659ADB}"/>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2" name="直線コネクタ 211">
          <a:extLst>
            <a:ext uri="{FF2B5EF4-FFF2-40B4-BE49-F238E27FC236}">
              <a16:creationId xmlns:a16="http://schemas.microsoft.com/office/drawing/2014/main" id="{0DFD99FB-5B71-4960-93BD-993ED96EC5F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3" name="テキスト ボックス 212">
          <a:extLst>
            <a:ext uri="{FF2B5EF4-FFF2-40B4-BE49-F238E27FC236}">
              <a16:creationId xmlns:a16="http://schemas.microsoft.com/office/drawing/2014/main" id="{CF39B068-5F49-4B54-97D4-2AE27CCC2BB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4" name="直線コネクタ 213">
          <a:extLst>
            <a:ext uri="{FF2B5EF4-FFF2-40B4-BE49-F238E27FC236}">
              <a16:creationId xmlns:a16="http://schemas.microsoft.com/office/drawing/2014/main" id="{F43B4CB4-5F8E-40CE-9ADA-1364C1DA32B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5" name="テキスト ボックス 214">
          <a:extLst>
            <a:ext uri="{FF2B5EF4-FFF2-40B4-BE49-F238E27FC236}">
              <a16:creationId xmlns:a16="http://schemas.microsoft.com/office/drawing/2014/main" id="{0833DD3C-1941-43F5-8F63-38868BBC947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6" name="直線コネクタ 215">
          <a:extLst>
            <a:ext uri="{FF2B5EF4-FFF2-40B4-BE49-F238E27FC236}">
              <a16:creationId xmlns:a16="http://schemas.microsoft.com/office/drawing/2014/main" id="{1C6C2B6C-F784-42E3-8333-9079DA1D807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7" name="テキスト ボックス 216">
          <a:extLst>
            <a:ext uri="{FF2B5EF4-FFF2-40B4-BE49-F238E27FC236}">
              <a16:creationId xmlns:a16="http://schemas.microsoft.com/office/drawing/2014/main" id="{D61CF4BB-0670-476F-8628-9571809BEE0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8" name="直線コネクタ 217">
          <a:extLst>
            <a:ext uri="{FF2B5EF4-FFF2-40B4-BE49-F238E27FC236}">
              <a16:creationId xmlns:a16="http://schemas.microsoft.com/office/drawing/2014/main" id="{FEB0157F-E098-4123-9354-A587FAAEF3E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9" name="テキスト ボックス 218">
          <a:extLst>
            <a:ext uri="{FF2B5EF4-FFF2-40B4-BE49-F238E27FC236}">
              <a16:creationId xmlns:a16="http://schemas.microsoft.com/office/drawing/2014/main" id="{277E7109-D7FF-48DA-9516-C504058029B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0" name="直線コネクタ 219">
          <a:extLst>
            <a:ext uri="{FF2B5EF4-FFF2-40B4-BE49-F238E27FC236}">
              <a16:creationId xmlns:a16="http://schemas.microsoft.com/office/drawing/2014/main" id="{DF0DBCAB-27C8-46FD-8AD2-116A392C64A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1" name="テキスト ボックス 220">
          <a:extLst>
            <a:ext uri="{FF2B5EF4-FFF2-40B4-BE49-F238E27FC236}">
              <a16:creationId xmlns:a16="http://schemas.microsoft.com/office/drawing/2014/main" id="{1CF565DD-C0EA-4436-8696-26D52D8965C9}"/>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2" name="直線コネクタ 221">
          <a:extLst>
            <a:ext uri="{FF2B5EF4-FFF2-40B4-BE49-F238E27FC236}">
              <a16:creationId xmlns:a16="http://schemas.microsoft.com/office/drawing/2014/main" id="{4063C695-C857-4D1A-B16C-6BE22DE2B33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3" name="テキスト ボックス 222">
          <a:extLst>
            <a:ext uri="{FF2B5EF4-FFF2-40B4-BE49-F238E27FC236}">
              <a16:creationId xmlns:a16="http://schemas.microsoft.com/office/drawing/2014/main" id="{4203F95D-FF3D-4939-81C6-34CA4BE3CC2A}"/>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4" name="【公営住宅】&#10;有形固定資産減価償却率グラフ枠">
          <a:extLst>
            <a:ext uri="{FF2B5EF4-FFF2-40B4-BE49-F238E27FC236}">
              <a16:creationId xmlns:a16="http://schemas.microsoft.com/office/drawing/2014/main" id="{F069B6AB-7265-43FE-9AAA-45F010E6E25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25" name="直線コネクタ 224">
          <a:extLst>
            <a:ext uri="{FF2B5EF4-FFF2-40B4-BE49-F238E27FC236}">
              <a16:creationId xmlns:a16="http://schemas.microsoft.com/office/drawing/2014/main" id="{A14D0A53-573F-422E-8DD1-2A6160E91EB2}"/>
            </a:ext>
          </a:extLst>
        </xdr:cNvPr>
        <xdr:cNvCxnSpPr/>
      </xdr:nvCxnSpPr>
      <xdr:spPr>
        <a:xfrm flipV="1">
          <a:off x="46348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26" name="【公営住宅】&#10;有形固定資産減価償却率最小値テキスト">
          <a:extLst>
            <a:ext uri="{FF2B5EF4-FFF2-40B4-BE49-F238E27FC236}">
              <a16:creationId xmlns:a16="http://schemas.microsoft.com/office/drawing/2014/main" id="{157E46EC-9A13-47CD-8678-D45B1D808CB7}"/>
            </a:ext>
          </a:extLst>
        </xdr:cNvPr>
        <xdr:cNvSpPr txBox="1"/>
      </xdr:nvSpPr>
      <xdr:spPr>
        <a:xfrm>
          <a:off x="4673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27" name="直線コネクタ 226">
          <a:extLst>
            <a:ext uri="{FF2B5EF4-FFF2-40B4-BE49-F238E27FC236}">
              <a16:creationId xmlns:a16="http://schemas.microsoft.com/office/drawing/2014/main" id="{71D47273-FE35-4348-A780-8CBB35ABF37D}"/>
            </a:ext>
          </a:extLst>
        </xdr:cNvPr>
        <xdr:cNvCxnSpPr/>
      </xdr:nvCxnSpPr>
      <xdr:spPr>
        <a:xfrm>
          <a:off x="4546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28" name="【公営住宅】&#10;有形固定資産減価償却率最大値テキスト">
          <a:extLst>
            <a:ext uri="{FF2B5EF4-FFF2-40B4-BE49-F238E27FC236}">
              <a16:creationId xmlns:a16="http://schemas.microsoft.com/office/drawing/2014/main" id="{4D73B7F6-0921-4B65-BBDB-00FE8439FF8E}"/>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29" name="直線コネクタ 228">
          <a:extLst>
            <a:ext uri="{FF2B5EF4-FFF2-40B4-BE49-F238E27FC236}">
              <a16:creationId xmlns:a16="http://schemas.microsoft.com/office/drawing/2014/main" id="{8EDAAB68-563D-4864-88C5-362A0837B25D}"/>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21245</xdr:rowOff>
    </xdr:from>
    <xdr:ext cx="405111" cy="259045"/>
    <xdr:sp macro="" textlink="">
      <xdr:nvSpPr>
        <xdr:cNvPr id="230" name="【公営住宅】&#10;有形固定資産減価償却率平均値テキスト">
          <a:extLst>
            <a:ext uri="{FF2B5EF4-FFF2-40B4-BE49-F238E27FC236}">
              <a16:creationId xmlns:a16="http://schemas.microsoft.com/office/drawing/2014/main" id="{4F6E9A73-5069-423D-AA44-770C0BC9888C}"/>
            </a:ext>
          </a:extLst>
        </xdr:cNvPr>
        <xdr:cNvSpPr txBox="1"/>
      </xdr:nvSpPr>
      <xdr:spPr>
        <a:xfrm>
          <a:off x="4673600" y="13737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31" name="フローチャート: 判断 230">
          <a:extLst>
            <a:ext uri="{FF2B5EF4-FFF2-40B4-BE49-F238E27FC236}">
              <a16:creationId xmlns:a16="http://schemas.microsoft.com/office/drawing/2014/main" id="{5FA2F8A8-6FC5-4F33-BBC4-65510E3CF02B}"/>
            </a:ext>
          </a:extLst>
        </xdr:cNvPr>
        <xdr:cNvSpPr/>
      </xdr:nvSpPr>
      <xdr:spPr>
        <a:xfrm>
          <a:off x="45847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32" name="フローチャート: 判断 231">
          <a:extLst>
            <a:ext uri="{FF2B5EF4-FFF2-40B4-BE49-F238E27FC236}">
              <a16:creationId xmlns:a16="http://schemas.microsoft.com/office/drawing/2014/main" id="{82B959F5-7D2E-4201-9379-0AD025F45BA5}"/>
            </a:ext>
          </a:extLst>
        </xdr:cNvPr>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158750</xdr:rowOff>
    </xdr:from>
    <xdr:to>
      <xdr:col>15</xdr:col>
      <xdr:colOff>101600</xdr:colOff>
      <xdr:row>81</xdr:row>
      <xdr:rowOff>88900</xdr:rowOff>
    </xdr:to>
    <xdr:sp macro="" textlink="">
      <xdr:nvSpPr>
        <xdr:cNvPr id="233" name="フローチャート: 判断 232">
          <a:extLst>
            <a:ext uri="{FF2B5EF4-FFF2-40B4-BE49-F238E27FC236}">
              <a16:creationId xmlns:a16="http://schemas.microsoft.com/office/drawing/2014/main" id="{79392BFE-EED5-43D8-88A0-E9748D7EE0F2}"/>
            </a:ext>
          </a:extLst>
        </xdr:cNvPr>
        <xdr:cNvSpPr/>
      </xdr:nvSpPr>
      <xdr:spPr>
        <a:xfrm>
          <a:off x="28575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D84F3542-E611-4036-9420-6BAD645336B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93DFF9F6-01B1-4EF1-B947-BAB990A588E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54B56C68-EDB3-468F-B30F-EE49AD29248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104C1401-8372-4FC3-813D-05B12BB8648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C1403FB2-DB43-4B94-8191-EF8AB35674F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90170</xdr:rowOff>
    </xdr:from>
    <xdr:to>
      <xdr:col>20</xdr:col>
      <xdr:colOff>38100</xdr:colOff>
      <xdr:row>81</xdr:row>
      <xdr:rowOff>20320</xdr:rowOff>
    </xdr:to>
    <xdr:sp macro="" textlink="">
      <xdr:nvSpPr>
        <xdr:cNvPr id="239" name="楕円 238">
          <a:extLst>
            <a:ext uri="{FF2B5EF4-FFF2-40B4-BE49-F238E27FC236}">
              <a16:creationId xmlns:a16="http://schemas.microsoft.com/office/drawing/2014/main" id="{46AC6A93-E440-4A08-9922-BC388C692E95}"/>
            </a:ext>
          </a:extLst>
        </xdr:cNvPr>
        <xdr:cNvSpPr/>
      </xdr:nvSpPr>
      <xdr:spPr>
        <a:xfrm>
          <a:off x="3746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68597</xdr:rowOff>
    </xdr:from>
    <xdr:ext cx="405111" cy="259045"/>
    <xdr:sp macro="" textlink="">
      <xdr:nvSpPr>
        <xdr:cNvPr id="240" name="n_1aveValue【公営住宅】&#10;有形固定資産減価償却率">
          <a:extLst>
            <a:ext uri="{FF2B5EF4-FFF2-40B4-BE49-F238E27FC236}">
              <a16:creationId xmlns:a16="http://schemas.microsoft.com/office/drawing/2014/main" id="{CA819692-9571-4F76-BF39-36A7A91C7597}"/>
            </a:ext>
          </a:extLst>
        </xdr:cNvPr>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105427</xdr:rowOff>
    </xdr:from>
    <xdr:ext cx="405111" cy="259045"/>
    <xdr:sp macro="" textlink="">
      <xdr:nvSpPr>
        <xdr:cNvPr id="241" name="n_2aveValue【公営住宅】&#10;有形固定資産減価償却率">
          <a:extLst>
            <a:ext uri="{FF2B5EF4-FFF2-40B4-BE49-F238E27FC236}">
              <a16:creationId xmlns:a16="http://schemas.microsoft.com/office/drawing/2014/main" id="{430A94AC-8C21-471E-AE88-C59D7DDF5820}"/>
            </a:ext>
          </a:extLst>
        </xdr:cNvPr>
        <xdr:cNvSpPr txBox="1"/>
      </xdr:nvSpPr>
      <xdr:spPr>
        <a:xfrm>
          <a:off x="2705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36847</xdr:rowOff>
    </xdr:from>
    <xdr:ext cx="405111" cy="259045"/>
    <xdr:sp macro="" textlink="">
      <xdr:nvSpPr>
        <xdr:cNvPr id="242" name="n_1mainValue【公営住宅】&#10;有形固定資産減価償却率">
          <a:extLst>
            <a:ext uri="{FF2B5EF4-FFF2-40B4-BE49-F238E27FC236}">
              <a16:creationId xmlns:a16="http://schemas.microsoft.com/office/drawing/2014/main" id="{1B910DF1-4D85-46ED-AA9F-0728A41E4043}"/>
            </a:ext>
          </a:extLst>
        </xdr:cNvPr>
        <xdr:cNvSpPr txBox="1"/>
      </xdr:nvSpPr>
      <xdr:spPr>
        <a:xfrm>
          <a:off x="3582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a:extLst>
            <a:ext uri="{FF2B5EF4-FFF2-40B4-BE49-F238E27FC236}">
              <a16:creationId xmlns:a16="http://schemas.microsoft.com/office/drawing/2014/main" id="{44FAD5B8-CB75-497E-A377-DCC43A437CE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a:extLst>
            <a:ext uri="{FF2B5EF4-FFF2-40B4-BE49-F238E27FC236}">
              <a16:creationId xmlns:a16="http://schemas.microsoft.com/office/drawing/2014/main" id="{53A3DA3D-85DB-419F-8093-72D2165F3C2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a:extLst>
            <a:ext uri="{FF2B5EF4-FFF2-40B4-BE49-F238E27FC236}">
              <a16:creationId xmlns:a16="http://schemas.microsoft.com/office/drawing/2014/main" id="{14881A03-D01E-4ABA-9278-44E925D9909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a:extLst>
            <a:ext uri="{FF2B5EF4-FFF2-40B4-BE49-F238E27FC236}">
              <a16:creationId xmlns:a16="http://schemas.microsoft.com/office/drawing/2014/main" id="{0FE6098F-8443-4C33-BC85-E171AB16292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a:extLst>
            <a:ext uri="{FF2B5EF4-FFF2-40B4-BE49-F238E27FC236}">
              <a16:creationId xmlns:a16="http://schemas.microsoft.com/office/drawing/2014/main" id="{C7F0D8F0-5B6C-4440-BA42-F8BF007362B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a:extLst>
            <a:ext uri="{FF2B5EF4-FFF2-40B4-BE49-F238E27FC236}">
              <a16:creationId xmlns:a16="http://schemas.microsoft.com/office/drawing/2014/main" id="{35E3C7E9-2BE2-4E1C-8C4A-31FEF29EEDA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a:extLst>
            <a:ext uri="{FF2B5EF4-FFF2-40B4-BE49-F238E27FC236}">
              <a16:creationId xmlns:a16="http://schemas.microsoft.com/office/drawing/2014/main" id="{0C1550C1-00D4-4401-8E45-654EC935D9D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a:extLst>
            <a:ext uri="{FF2B5EF4-FFF2-40B4-BE49-F238E27FC236}">
              <a16:creationId xmlns:a16="http://schemas.microsoft.com/office/drawing/2014/main" id="{439BFDF9-3AD3-43F9-81DC-4F79DBAA506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1" name="テキスト ボックス 250">
          <a:extLst>
            <a:ext uri="{FF2B5EF4-FFF2-40B4-BE49-F238E27FC236}">
              <a16:creationId xmlns:a16="http://schemas.microsoft.com/office/drawing/2014/main" id="{CE025271-4F37-4BAB-A7FB-B0DA6B91B38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2" name="直線コネクタ 251">
          <a:extLst>
            <a:ext uri="{FF2B5EF4-FFF2-40B4-BE49-F238E27FC236}">
              <a16:creationId xmlns:a16="http://schemas.microsoft.com/office/drawing/2014/main" id="{18ACC20F-F73D-4727-8441-BF6A441C7CD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3" name="直線コネクタ 252">
          <a:extLst>
            <a:ext uri="{FF2B5EF4-FFF2-40B4-BE49-F238E27FC236}">
              <a16:creationId xmlns:a16="http://schemas.microsoft.com/office/drawing/2014/main" id="{E76DC9B1-5D52-4500-8EC5-B03FE752D0D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4" name="テキスト ボックス 253">
          <a:extLst>
            <a:ext uri="{FF2B5EF4-FFF2-40B4-BE49-F238E27FC236}">
              <a16:creationId xmlns:a16="http://schemas.microsoft.com/office/drawing/2014/main" id="{A98CDD1F-AFB5-4867-BF08-463FE8ED7EA1}"/>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5" name="直線コネクタ 254">
          <a:extLst>
            <a:ext uri="{FF2B5EF4-FFF2-40B4-BE49-F238E27FC236}">
              <a16:creationId xmlns:a16="http://schemas.microsoft.com/office/drawing/2014/main" id="{C00DA7BF-0720-4D09-8E57-6FBBBC9DFDA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6" name="テキスト ボックス 255">
          <a:extLst>
            <a:ext uri="{FF2B5EF4-FFF2-40B4-BE49-F238E27FC236}">
              <a16:creationId xmlns:a16="http://schemas.microsoft.com/office/drawing/2014/main" id="{3E26B41D-2C96-4A52-8B1A-A31AD9FF8D1E}"/>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7" name="直線コネクタ 256">
          <a:extLst>
            <a:ext uri="{FF2B5EF4-FFF2-40B4-BE49-F238E27FC236}">
              <a16:creationId xmlns:a16="http://schemas.microsoft.com/office/drawing/2014/main" id="{CA73A418-4F9C-4201-9984-F72276D7BA65}"/>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8" name="テキスト ボックス 257">
          <a:extLst>
            <a:ext uri="{FF2B5EF4-FFF2-40B4-BE49-F238E27FC236}">
              <a16:creationId xmlns:a16="http://schemas.microsoft.com/office/drawing/2014/main" id="{738EABF9-BC4F-4EF3-B989-B8EAC8FE0D2A}"/>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9" name="直線コネクタ 258">
          <a:extLst>
            <a:ext uri="{FF2B5EF4-FFF2-40B4-BE49-F238E27FC236}">
              <a16:creationId xmlns:a16="http://schemas.microsoft.com/office/drawing/2014/main" id="{35612FF9-C423-490D-B6C8-0021962336D5}"/>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0" name="テキスト ボックス 259">
          <a:extLst>
            <a:ext uri="{FF2B5EF4-FFF2-40B4-BE49-F238E27FC236}">
              <a16:creationId xmlns:a16="http://schemas.microsoft.com/office/drawing/2014/main" id="{1CFA6320-CBF9-474E-97D2-0F331814CC6A}"/>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a:extLst>
            <a:ext uri="{FF2B5EF4-FFF2-40B4-BE49-F238E27FC236}">
              <a16:creationId xmlns:a16="http://schemas.microsoft.com/office/drawing/2014/main" id="{311D4874-741D-45CD-9574-BDA17C7007C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a:extLst>
            <a:ext uri="{FF2B5EF4-FFF2-40B4-BE49-F238E27FC236}">
              <a16:creationId xmlns:a16="http://schemas.microsoft.com/office/drawing/2014/main" id="{A09A10AD-6DA2-42C1-AD96-0A246783E4D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a:extLst>
            <a:ext uri="{FF2B5EF4-FFF2-40B4-BE49-F238E27FC236}">
              <a16:creationId xmlns:a16="http://schemas.microsoft.com/office/drawing/2014/main" id="{EA51DFA2-CD8F-4998-B6A1-CAC92A58B98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264" name="直線コネクタ 263">
          <a:extLst>
            <a:ext uri="{FF2B5EF4-FFF2-40B4-BE49-F238E27FC236}">
              <a16:creationId xmlns:a16="http://schemas.microsoft.com/office/drawing/2014/main" id="{27FC3E88-950C-4745-9ED9-F36100A26FF1}"/>
            </a:ext>
          </a:extLst>
        </xdr:cNvPr>
        <xdr:cNvCxnSpPr/>
      </xdr:nvCxnSpPr>
      <xdr:spPr>
        <a:xfrm flipV="1">
          <a:off x="10476865" y="13588822"/>
          <a:ext cx="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265" name="【公営住宅】&#10;一人当たり面積最小値テキスト">
          <a:extLst>
            <a:ext uri="{FF2B5EF4-FFF2-40B4-BE49-F238E27FC236}">
              <a16:creationId xmlns:a16="http://schemas.microsoft.com/office/drawing/2014/main" id="{AF293DFC-C68C-4848-8D8E-1D852B5CEAB9}"/>
            </a:ext>
          </a:extLst>
        </xdr:cNvPr>
        <xdr:cNvSpPr txBox="1"/>
      </xdr:nvSpPr>
      <xdr:spPr>
        <a:xfrm>
          <a:off x="10515600" y="147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266" name="直線コネクタ 265">
          <a:extLst>
            <a:ext uri="{FF2B5EF4-FFF2-40B4-BE49-F238E27FC236}">
              <a16:creationId xmlns:a16="http://schemas.microsoft.com/office/drawing/2014/main" id="{F2CAA8F1-D819-4AD1-876D-6CBC1BDE280C}"/>
            </a:ext>
          </a:extLst>
        </xdr:cNvPr>
        <xdr:cNvCxnSpPr/>
      </xdr:nvCxnSpPr>
      <xdr:spPr>
        <a:xfrm>
          <a:off x="10388600" y="14779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267" name="【公営住宅】&#10;一人当たり面積最大値テキスト">
          <a:extLst>
            <a:ext uri="{FF2B5EF4-FFF2-40B4-BE49-F238E27FC236}">
              <a16:creationId xmlns:a16="http://schemas.microsoft.com/office/drawing/2014/main" id="{22229625-4965-4F05-8B9C-8361E4A7A5AC}"/>
            </a:ext>
          </a:extLst>
        </xdr:cNvPr>
        <xdr:cNvSpPr txBox="1"/>
      </xdr:nvSpPr>
      <xdr:spPr>
        <a:xfrm>
          <a:off x="105156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268" name="直線コネクタ 267">
          <a:extLst>
            <a:ext uri="{FF2B5EF4-FFF2-40B4-BE49-F238E27FC236}">
              <a16:creationId xmlns:a16="http://schemas.microsoft.com/office/drawing/2014/main" id="{09F4B43F-9B1E-4E90-AE4E-93C11DB2E3DC}"/>
            </a:ext>
          </a:extLst>
        </xdr:cNvPr>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8932</xdr:rowOff>
    </xdr:from>
    <xdr:ext cx="469744" cy="259045"/>
    <xdr:sp macro="" textlink="">
      <xdr:nvSpPr>
        <xdr:cNvPr id="269" name="【公営住宅】&#10;一人当たり面積平均値テキスト">
          <a:extLst>
            <a:ext uri="{FF2B5EF4-FFF2-40B4-BE49-F238E27FC236}">
              <a16:creationId xmlns:a16="http://schemas.microsoft.com/office/drawing/2014/main" id="{1EC650DF-11EB-4D0A-8C5C-282B53D2DDBD}"/>
            </a:ext>
          </a:extLst>
        </xdr:cNvPr>
        <xdr:cNvSpPr txBox="1"/>
      </xdr:nvSpPr>
      <xdr:spPr>
        <a:xfrm>
          <a:off x="10515600" y="14410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270" name="フローチャート: 判断 269">
          <a:extLst>
            <a:ext uri="{FF2B5EF4-FFF2-40B4-BE49-F238E27FC236}">
              <a16:creationId xmlns:a16="http://schemas.microsoft.com/office/drawing/2014/main" id="{F99BD53E-D1F1-49A4-8ED4-AC8D7DDEC259}"/>
            </a:ext>
          </a:extLst>
        </xdr:cNvPr>
        <xdr:cNvSpPr/>
      </xdr:nvSpPr>
      <xdr:spPr>
        <a:xfrm>
          <a:off x="10426700" y="144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271" name="フローチャート: 判断 270">
          <a:extLst>
            <a:ext uri="{FF2B5EF4-FFF2-40B4-BE49-F238E27FC236}">
              <a16:creationId xmlns:a16="http://schemas.microsoft.com/office/drawing/2014/main" id="{3C2D0F4E-2E81-40D6-B07A-B1DBB7D3DF45}"/>
            </a:ext>
          </a:extLst>
        </xdr:cNvPr>
        <xdr:cNvSpPr/>
      </xdr:nvSpPr>
      <xdr:spPr>
        <a:xfrm>
          <a:off x="9588500" y="1436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77139</xdr:rowOff>
    </xdr:from>
    <xdr:to>
      <xdr:col>46</xdr:col>
      <xdr:colOff>38100</xdr:colOff>
      <xdr:row>83</xdr:row>
      <xdr:rowOff>7289</xdr:rowOff>
    </xdr:to>
    <xdr:sp macro="" textlink="">
      <xdr:nvSpPr>
        <xdr:cNvPr id="272" name="フローチャート: 判断 271">
          <a:extLst>
            <a:ext uri="{FF2B5EF4-FFF2-40B4-BE49-F238E27FC236}">
              <a16:creationId xmlns:a16="http://schemas.microsoft.com/office/drawing/2014/main" id="{FDADE7DA-9FBB-4D16-8138-DDBAA4A19357}"/>
            </a:ext>
          </a:extLst>
        </xdr:cNvPr>
        <xdr:cNvSpPr/>
      </xdr:nvSpPr>
      <xdr:spPr>
        <a:xfrm>
          <a:off x="8699500" y="14136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318FCCA3-4EDF-40FC-B88D-55DDE50760F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42B1ADC4-9AC5-4A28-B1B5-B24D8254D6F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7F721E22-5222-4843-97CF-738B70B2AA8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5AA82DA9-E222-4651-8225-2BA8179AB0F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103997B8-9646-4A2E-8D1C-E0F4287C9F5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112801</xdr:rowOff>
    </xdr:from>
    <xdr:to>
      <xdr:col>50</xdr:col>
      <xdr:colOff>165100</xdr:colOff>
      <xdr:row>84</xdr:row>
      <xdr:rowOff>42951</xdr:rowOff>
    </xdr:to>
    <xdr:sp macro="" textlink="">
      <xdr:nvSpPr>
        <xdr:cNvPr id="278" name="楕円 277">
          <a:extLst>
            <a:ext uri="{FF2B5EF4-FFF2-40B4-BE49-F238E27FC236}">
              <a16:creationId xmlns:a16="http://schemas.microsoft.com/office/drawing/2014/main" id="{141E1D38-403E-4464-BF12-F736B8CB3F79}"/>
            </a:ext>
          </a:extLst>
        </xdr:cNvPr>
        <xdr:cNvSpPr/>
      </xdr:nvSpPr>
      <xdr:spPr>
        <a:xfrm>
          <a:off x="9588500" y="1434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58081</xdr:rowOff>
    </xdr:from>
    <xdr:ext cx="469744" cy="259045"/>
    <xdr:sp macro="" textlink="">
      <xdr:nvSpPr>
        <xdr:cNvPr id="279" name="n_1aveValue【公営住宅】&#10;一人当たり面積">
          <a:extLst>
            <a:ext uri="{FF2B5EF4-FFF2-40B4-BE49-F238E27FC236}">
              <a16:creationId xmlns:a16="http://schemas.microsoft.com/office/drawing/2014/main" id="{EBA0EA1C-A66D-4E2C-8A6C-BF808E993355}"/>
            </a:ext>
          </a:extLst>
        </xdr:cNvPr>
        <xdr:cNvSpPr txBox="1"/>
      </xdr:nvSpPr>
      <xdr:spPr>
        <a:xfrm>
          <a:off x="9391727" y="1445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23816</xdr:rowOff>
    </xdr:from>
    <xdr:ext cx="469744" cy="259045"/>
    <xdr:sp macro="" textlink="">
      <xdr:nvSpPr>
        <xdr:cNvPr id="280" name="n_2aveValue【公営住宅】&#10;一人当たり面積">
          <a:extLst>
            <a:ext uri="{FF2B5EF4-FFF2-40B4-BE49-F238E27FC236}">
              <a16:creationId xmlns:a16="http://schemas.microsoft.com/office/drawing/2014/main" id="{836F6D96-0B53-4850-9712-DA5737221C26}"/>
            </a:ext>
          </a:extLst>
        </xdr:cNvPr>
        <xdr:cNvSpPr txBox="1"/>
      </xdr:nvSpPr>
      <xdr:spPr>
        <a:xfrm>
          <a:off x="8515427" y="1391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59478</xdr:rowOff>
    </xdr:from>
    <xdr:ext cx="469744" cy="259045"/>
    <xdr:sp macro="" textlink="">
      <xdr:nvSpPr>
        <xdr:cNvPr id="281" name="n_1mainValue【公営住宅】&#10;一人当たり面積">
          <a:extLst>
            <a:ext uri="{FF2B5EF4-FFF2-40B4-BE49-F238E27FC236}">
              <a16:creationId xmlns:a16="http://schemas.microsoft.com/office/drawing/2014/main" id="{6B78E879-124C-4BFB-9664-DA5514D1C8E6}"/>
            </a:ext>
          </a:extLst>
        </xdr:cNvPr>
        <xdr:cNvSpPr txBox="1"/>
      </xdr:nvSpPr>
      <xdr:spPr>
        <a:xfrm>
          <a:off x="9391727" y="1411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1781C707-FCEE-482A-98A5-C1199A94AD5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B5AF24C3-06AD-4581-94A6-DBB76C340F7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058A0ECA-B825-4733-A0FD-5CAA1EF0ACD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E82C4D19-9D7B-4BE3-858C-E90DB9664A9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C53A7CF6-B339-40C7-B5E7-C2A282FC6B9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9AE4A798-9259-46F0-AEEB-0BDF7C7C2FF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9B627C3D-A7D4-4ADC-B362-89589CCB0CE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413DCB48-F5D5-449F-B352-CC1D535FC3B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id="{8D4B5B69-E88D-4ADD-BFC4-5C20924D0E6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id="{732E5F6B-B6F8-4019-B0CD-13FD04A075A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id="{FD198DE7-BDC5-48E5-9420-0FC917CBA2D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id="{3424D3CC-B686-475D-A0C9-FC2207494BA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id="{89D63991-C23B-47B6-B89A-4D63288AEF9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id="{24D0EA88-43E3-4798-8418-D858C3B8904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id="{585D489F-129F-48C6-9F0F-DB0E5EEE00F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id="{633E8814-EAC2-4892-8C5F-03FE6F8CE79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id="{1D976CE1-8E90-47EA-8BC4-FAA310549C6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id="{F0E680F9-4A9D-4BBA-889A-C0D0301B1E9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id="{B30131C6-6DEB-4D41-B11E-50BACF6C240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id="{06354E03-E22E-4366-9B78-AEAAE5D8864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id="{C6487796-BBFB-4B97-9AE5-B458B41D462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id="{5544683C-8CB2-490C-9E47-FA36B44C34D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id="{15D5B41B-F540-41B2-8C14-271CD4E6E10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id="{BD20BFD9-1962-44B1-A703-226D99F7112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a:extLst>
            <a:ext uri="{FF2B5EF4-FFF2-40B4-BE49-F238E27FC236}">
              <a16:creationId xmlns:a16="http://schemas.microsoft.com/office/drawing/2014/main" id="{62F8B084-A560-4DEE-896D-690F8C47CEB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a:extLst>
            <a:ext uri="{FF2B5EF4-FFF2-40B4-BE49-F238E27FC236}">
              <a16:creationId xmlns:a16="http://schemas.microsoft.com/office/drawing/2014/main" id="{622AE7CE-BC6C-4072-9BC5-15986325AE4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8" name="テキスト ボックス 307">
          <a:extLst>
            <a:ext uri="{FF2B5EF4-FFF2-40B4-BE49-F238E27FC236}">
              <a16:creationId xmlns:a16="http://schemas.microsoft.com/office/drawing/2014/main" id="{514BCC81-9C1C-419A-B194-E14D8C73D227}"/>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9" name="直線コネクタ 308">
          <a:extLst>
            <a:ext uri="{FF2B5EF4-FFF2-40B4-BE49-F238E27FC236}">
              <a16:creationId xmlns:a16="http://schemas.microsoft.com/office/drawing/2014/main" id="{9CD9910C-4830-40FD-BDEA-D986A189A2A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0" name="テキスト ボックス 309">
          <a:extLst>
            <a:ext uri="{FF2B5EF4-FFF2-40B4-BE49-F238E27FC236}">
              <a16:creationId xmlns:a16="http://schemas.microsoft.com/office/drawing/2014/main" id="{8949F238-E56D-4778-87E4-B7343AC78C58}"/>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1" name="直線コネクタ 310">
          <a:extLst>
            <a:ext uri="{FF2B5EF4-FFF2-40B4-BE49-F238E27FC236}">
              <a16:creationId xmlns:a16="http://schemas.microsoft.com/office/drawing/2014/main" id="{AC386D2C-2442-4B8D-AAF1-CE1115C028A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2" name="テキスト ボックス 311">
          <a:extLst>
            <a:ext uri="{FF2B5EF4-FFF2-40B4-BE49-F238E27FC236}">
              <a16:creationId xmlns:a16="http://schemas.microsoft.com/office/drawing/2014/main" id="{E061A510-00EC-445C-A250-45BA4D43CD5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3" name="直線コネクタ 312">
          <a:extLst>
            <a:ext uri="{FF2B5EF4-FFF2-40B4-BE49-F238E27FC236}">
              <a16:creationId xmlns:a16="http://schemas.microsoft.com/office/drawing/2014/main" id="{29A6D4FC-6E08-48A7-B363-159684ACE3D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4" name="テキスト ボックス 313">
          <a:extLst>
            <a:ext uri="{FF2B5EF4-FFF2-40B4-BE49-F238E27FC236}">
              <a16:creationId xmlns:a16="http://schemas.microsoft.com/office/drawing/2014/main" id="{12343C3B-A4CD-43C2-9217-0C635180F22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5" name="直線コネクタ 314">
          <a:extLst>
            <a:ext uri="{FF2B5EF4-FFF2-40B4-BE49-F238E27FC236}">
              <a16:creationId xmlns:a16="http://schemas.microsoft.com/office/drawing/2014/main" id="{257DBD00-AE78-4A40-BBB4-5057A1716DB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6" name="テキスト ボックス 315">
          <a:extLst>
            <a:ext uri="{FF2B5EF4-FFF2-40B4-BE49-F238E27FC236}">
              <a16:creationId xmlns:a16="http://schemas.microsoft.com/office/drawing/2014/main" id="{56ABE7A1-77D7-4B8D-B544-77CAC6052E8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7" name="直線コネクタ 316">
          <a:extLst>
            <a:ext uri="{FF2B5EF4-FFF2-40B4-BE49-F238E27FC236}">
              <a16:creationId xmlns:a16="http://schemas.microsoft.com/office/drawing/2014/main" id="{B5AF0FAD-23E7-448A-83F6-85069AF4173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8" name="テキスト ボックス 317">
          <a:extLst>
            <a:ext uri="{FF2B5EF4-FFF2-40B4-BE49-F238E27FC236}">
              <a16:creationId xmlns:a16="http://schemas.microsoft.com/office/drawing/2014/main" id="{ADBD46C2-00C4-4FCF-A41A-C4097D2EE7A3}"/>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id="{B00B9404-3097-4838-B89C-D4E2A94FA37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0" name="テキスト ボックス 319">
          <a:extLst>
            <a:ext uri="{FF2B5EF4-FFF2-40B4-BE49-F238E27FC236}">
              <a16:creationId xmlns:a16="http://schemas.microsoft.com/office/drawing/2014/main" id="{9C67059F-A5EA-4A15-B1CD-A4E51A14F7F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a:extLst>
            <a:ext uri="{FF2B5EF4-FFF2-40B4-BE49-F238E27FC236}">
              <a16:creationId xmlns:a16="http://schemas.microsoft.com/office/drawing/2014/main" id="{C65B3112-8482-4B39-A5B4-29FE8061797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322" name="直線コネクタ 321">
          <a:extLst>
            <a:ext uri="{FF2B5EF4-FFF2-40B4-BE49-F238E27FC236}">
              <a16:creationId xmlns:a16="http://schemas.microsoft.com/office/drawing/2014/main" id="{5C14FC3C-7BAA-4A5E-85BD-50178A622E12}"/>
            </a:ext>
          </a:extLst>
        </xdr:cNvPr>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323" name="【認定こども園・幼稚園・保育所】&#10;有形固定資産減価償却率最小値テキスト">
          <a:extLst>
            <a:ext uri="{FF2B5EF4-FFF2-40B4-BE49-F238E27FC236}">
              <a16:creationId xmlns:a16="http://schemas.microsoft.com/office/drawing/2014/main" id="{4730D6B9-013F-4F60-9918-5970294F751C}"/>
            </a:ext>
          </a:extLst>
        </xdr:cNvPr>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324" name="直線コネクタ 323">
          <a:extLst>
            <a:ext uri="{FF2B5EF4-FFF2-40B4-BE49-F238E27FC236}">
              <a16:creationId xmlns:a16="http://schemas.microsoft.com/office/drawing/2014/main" id="{3A9003DA-57D0-4A5F-9EEA-76E00C0C13A1}"/>
            </a:ext>
          </a:extLst>
        </xdr:cNvPr>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25" name="【認定こども園・幼稚園・保育所】&#10;有形固定資産減価償却率最大値テキスト">
          <a:extLst>
            <a:ext uri="{FF2B5EF4-FFF2-40B4-BE49-F238E27FC236}">
              <a16:creationId xmlns:a16="http://schemas.microsoft.com/office/drawing/2014/main" id="{4B827C9B-10DC-4824-A464-32660D1437E8}"/>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6" name="直線コネクタ 325">
          <a:extLst>
            <a:ext uri="{FF2B5EF4-FFF2-40B4-BE49-F238E27FC236}">
              <a16:creationId xmlns:a16="http://schemas.microsoft.com/office/drawing/2014/main" id="{01E62895-ECB2-4996-B51F-153030BF9781}"/>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100982</xdr:rowOff>
    </xdr:from>
    <xdr:ext cx="405111" cy="259045"/>
    <xdr:sp macro="" textlink="">
      <xdr:nvSpPr>
        <xdr:cNvPr id="327" name="【認定こども園・幼稚園・保育所】&#10;有形固定資産減価償却率平均値テキスト">
          <a:extLst>
            <a:ext uri="{FF2B5EF4-FFF2-40B4-BE49-F238E27FC236}">
              <a16:creationId xmlns:a16="http://schemas.microsoft.com/office/drawing/2014/main" id="{93EEE6BE-E1B2-4EB0-8810-D3BD6BF61DB0}"/>
            </a:ext>
          </a:extLst>
        </xdr:cNvPr>
        <xdr:cNvSpPr txBox="1"/>
      </xdr:nvSpPr>
      <xdr:spPr>
        <a:xfrm>
          <a:off x="16357600" y="644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328" name="フローチャート: 判断 327">
          <a:extLst>
            <a:ext uri="{FF2B5EF4-FFF2-40B4-BE49-F238E27FC236}">
              <a16:creationId xmlns:a16="http://schemas.microsoft.com/office/drawing/2014/main" id="{8733362D-F97F-4578-AA9F-E0EECCE66ABE}"/>
            </a:ext>
          </a:extLst>
        </xdr:cNvPr>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329" name="フローチャート: 判断 328">
          <a:extLst>
            <a:ext uri="{FF2B5EF4-FFF2-40B4-BE49-F238E27FC236}">
              <a16:creationId xmlns:a16="http://schemas.microsoft.com/office/drawing/2014/main" id="{F465865F-8A1F-4075-A7C2-BC33170267DE}"/>
            </a:ext>
          </a:extLst>
        </xdr:cNvPr>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4445</xdr:rowOff>
    </xdr:from>
    <xdr:to>
      <xdr:col>76</xdr:col>
      <xdr:colOff>165100</xdr:colOff>
      <xdr:row>39</xdr:row>
      <xdr:rowOff>106045</xdr:rowOff>
    </xdr:to>
    <xdr:sp macro="" textlink="">
      <xdr:nvSpPr>
        <xdr:cNvPr id="330" name="フローチャート: 判断 329">
          <a:extLst>
            <a:ext uri="{FF2B5EF4-FFF2-40B4-BE49-F238E27FC236}">
              <a16:creationId xmlns:a16="http://schemas.microsoft.com/office/drawing/2014/main" id="{F3F8B269-1D4D-4C2B-AFAA-B45888D49CAE}"/>
            </a:ext>
          </a:extLst>
        </xdr:cNvPr>
        <xdr:cNvSpPr/>
      </xdr:nvSpPr>
      <xdr:spPr>
        <a:xfrm>
          <a:off x="14541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3A9EA2B1-CECE-4390-9934-18C959E987F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6A7349F9-ECF5-461E-B1B9-6D4D21C32BB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674B420F-FE42-4CA6-804B-BEDE26B1012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71048681-36BE-4742-95C7-7A79D41878C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7F200AF5-5297-42BB-BFE5-53927E4A4CC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19685</xdr:rowOff>
    </xdr:from>
    <xdr:to>
      <xdr:col>81</xdr:col>
      <xdr:colOff>101600</xdr:colOff>
      <xdr:row>38</xdr:row>
      <xdr:rowOff>121285</xdr:rowOff>
    </xdr:to>
    <xdr:sp macro="" textlink="">
      <xdr:nvSpPr>
        <xdr:cNvPr id="336" name="楕円 335">
          <a:extLst>
            <a:ext uri="{FF2B5EF4-FFF2-40B4-BE49-F238E27FC236}">
              <a16:creationId xmlns:a16="http://schemas.microsoft.com/office/drawing/2014/main" id="{43EB3F5C-A35C-4483-8DF8-9B7E885F9D6C}"/>
            </a:ext>
          </a:extLst>
        </xdr:cNvPr>
        <xdr:cNvSpPr/>
      </xdr:nvSpPr>
      <xdr:spPr>
        <a:xfrm>
          <a:off x="15430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160037</xdr:rowOff>
    </xdr:from>
    <xdr:ext cx="405111" cy="259045"/>
    <xdr:sp macro="" textlink="">
      <xdr:nvSpPr>
        <xdr:cNvPr id="337" name="n_1aveValue【認定こども園・幼稚園・保育所】&#10;有形固定資産減価償却率">
          <a:extLst>
            <a:ext uri="{FF2B5EF4-FFF2-40B4-BE49-F238E27FC236}">
              <a16:creationId xmlns:a16="http://schemas.microsoft.com/office/drawing/2014/main" id="{11B95CDD-D6D4-41D0-BD7E-9856CA56162D}"/>
            </a:ext>
          </a:extLst>
        </xdr:cNvPr>
        <xdr:cNvSpPr txBox="1"/>
      </xdr:nvSpPr>
      <xdr:spPr>
        <a:xfrm>
          <a:off x="152660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122572</xdr:rowOff>
    </xdr:from>
    <xdr:ext cx="405111" cy="259045"/>
    <xdr:sp macro="" textlink="">
      <xdr:nvSpPr>
        <xdr:cNvPr id="338" name="n_2aveValue【認定こども園・幼稚園・保育所】&#10;有形固定資産減価償却率">
          <a:extLst>
            <a:ext uri="{FF2B5EF4-FFF2-40B4-BE49-F238E27FC236}">
              <a16:creationId xmlns:a16="http://schemas.microsoft.com/office/drawing/2014/main" id="{F2C15EFE-F613-4FBD-BCED-A90F359D96DB}"/>
            </a:ext>
          </a:extLst>
        </xdr:cNvPr>
        <xdr:cNvSpPr txBox="1"/>
      </xdr:nvSpPr>
      <xdr:spPr>
        <a:xfrm>
          <a:off x="14389744" y="6466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137812</xdr:rowOff>
    </xdr:from>
    <xdr:ext cx="405111" cy="259045"/>
    <xdr:sp macro="" textlink="">
      <xdr:nvSpPr>
        <xdr:cNvPr id="339" name="n_1mainValue【認定こども園・幼稚園・保育所】&#10;有形固定資産減価償却率">
          <a:extLst>
            <a:ext uri="{FF2B5EF4-FFF2-40B4-BE49-F238E27FC236}">
              <a16:creationId xmlns:a16="http://schemas.microsoft.com/office/drawing/2014/main" id="{DCBC6D6F-F27A-498A-B32B-04966C118441}"/>
            </a:ext>
          </a:extLst>
        </xdr:cNvPr>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a:extLst>
            <a:ext uri="{FF2B5EF4-FFF2-40B4-BE49-F238E27FC236}">
              <a16:creationId xmlns:a16="http://schemas.microsoft.com/office/drawing/2014/main" id="{7FF5AAB3-5E50-4755-A369-8CC3A17E178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a:extLst>
            <a:ext uri="{FF2B5EF4-FFF2-40B4-BE49-F238E27FC236}">
              <a16:creationId xmlns:a16="http://schemas.microsoft.com/office/drawing/2014/main" id="{12C3056D-0D9E-4768-BFD8-9A003936355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a:extLst>
            <a:ext uri="{FF2B5EF4-FFF2-40B4-BE49-F238E27FC236}">
              <a16:creationId xmlns:a16="http://schemas.microsoft.com/office/drawing/2014/main" id="{FDB0FB7A-C9F0-483B-BB99-03EEE4D8269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a:extLst>
            <a:ext uri="{FF2B5EF4-FFF2-40B4-BE49-F238E27FC236}">
              <a16:creationId xmlns:a16="http://schemas.microsoft.com/office/drawing/2014/main" id="{4FACA727-1307-4315-A0DF-C98F14B7596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a:extLst>
            <a:ext uri="{FF2B5EF4-FFF2-40B4-BE49-F238E27FC236}">
              <a16:creationId xmlns:a16="http://schemas.microsoft.com/office/drawing/2014/main" id="{CE7D080B-CE0D-4E80-9623-4BBDFEEF570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a:extLst>
            <a:ext uri="{FF2B5EF4-FFF2-40B4-BE49-F238E27FC236}">
              <a16:creationId xmlns:a16="http://schemas.microsoft.com/office/drawing/2014/main" id="{D3DC3D26-E34D-4F8A-B070-A83D4EC4A8D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a:extLst>
            <a:ext uri="{FF2B5EF4-FFF2-40B4-BE49-F238E27FC236}">
              <a16:creationId xmlns:a16="http://schemas.microsoft.com/office/drawing/2014/main" id="{1DDB34EF-83DD-44F7-93D8-6D575D53D97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a:extLst>
            <a:ext uri="{FF2B5EF4-FFF2-40B4-BE49-F238E27FC236}">
              <a16:creationId xmlns:a16="http://schemas.microsoft.com/office/drawing/2014/main" id="{9F8C5242-AAE1-40F1-882E-AE8B0F274F4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a:extLst>
            <a:ext uri="{FF2B5EF4-FFF2-40B4-BE49-F238E27FC236}">
              <a16:creationId xmlns:a16="http://schemas.microsoft.com/office/drawing/2014/main" id="{EAC0FAD7-A787-427F-AA95-7CD949683E3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a:extLst>
            <a:ext uri="{FF2B5EF4-FFF2-40B4-BE49-F238E27FC236}">
              <a16:creationId xmlns:a16="http://schemas.microsoft.com/office/drawing/2014/main" id="{1E99F543-E201-4020-93BD-5AF19A435CC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0" name="直線コネクタ 349">
          <a:extLst>
            <a:ext uri="{FF2B5EF4-FFF2-40B4-BE49-F238E27FC236}">
              <a16:creationId xmlns:a16="http://schemas.microsoft.com/office/drawing/2014/main" id="{96DD45E4-B73F-4104-A7E7-E472E4BF5B9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1" name="テキスト ボックス 350">
          <a:extLst>
            <a:ext uri="{FF2B5EF4-FFF2-40B4-BE49-F238E27FC236}">
              <a16:creationId xmlns:a16="http://schemas.microsoft.com/office/drawing/2014/main" id="{C93D3C45-EC25-43F2-8081-D19FD732E344}"/>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2" name="直線コネクタ 351">
          <a:extLst>
            <a:ext uri="{FF2B5EF4-FFF2-40B4-BE49-F238E27FC236}">
              <a16:creationId xmlns:a16="http://schemas.microsoft.com/office/drawing/2014/main" id="{D993A066-D477-4D95-9175-5B65B0DAD9F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3" name="テキスト ボックス 352">
          <a:extLst>
            <a:ext uri="{FF2B5EF4-FFF2-40B4-BE49-F238E27FC236}">
              <a16:creationId xmlns:a16="http://schemas.microsoft.com/office/drawing/2014/main" id="{E4F6A9A4-FAC6-46A9-B4E3-65041B8EE972}"/>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4" name="直線コネクタ 353">
          <a:extLst>
            <a:ext uri="{FF2B5EF4-FFF2-40B4-BE49-F238E27FC236}">
              <a16:creationId xmlns:a16="http://schemas.microsoft.com/office/drawing/2014/main" id="{9CDCE35A-EF06-4072-BB0F-3B0DC08AA3A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5" name="テキスト ボックス 354">
          <a:extLst>
            <a:ext uri="{FF2B5EF4-FFF2-40B4-BE49-F238E27FC236}">
              <a16:creationId xmlns:a16="http://schemas.microsoft.com/office/drawing/2014/main" id="{21EA9C2F-7EBE-4226-B88B-5CE50997BD38}"/>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6" name="直線コネクタ 355">
          <a:extLst>
            <a:ext uri="{FF2B5EF4-FFF2-40B4-BE49-F238E27FC236}">
              <a16:creationId xmlns:a16="http://schemas.microsoft.com/office/drawing/2014/main" id="{D2F479D0-E744-4192-872D-9839E135522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7" name="テキスト ボックス 356">
          <a:extLst>
            <a:ext uri="{FF2B5EF4-FFF2-40B4-BE49-F238E27FC236}">
              <a16:creationId xmlns:a16="http://schemas.microsoft.com/office/drawing/2014/main" id="{553B5A7D-0233-49A8-99B7-B07273E09438}"/>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8" name="直線コネクタ 357">
          <a:extLst>
            <a:ext uri="{FF2B5EF4-FFF2-40B4-BE49-F238E27FC236}">
              <a16:creationId xmlns:a16="http://schemas.microsoft.com/office/drawing/2014/main" id="{4E0EF72C-4844-4FB4-B46A-F28CB8CDBD1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9" name="テキスト ボックス 358">
          <a:extLst>
            <a:ext uri="{FF2B5EF4-FFF2-40B4-BE49-F238E27FC236}">
              <a16:creationId xmlns:a16="http://schemas.microsoft.com/office/drawing/2014/main" id="{2A966E22-B23A-4269-8A25-040B93BCC33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0" name="【認定こども園・幼稚園・保育所】&#10;一人当たり面積グラフ枠">
          <a:extLst>
            <a:ext uri="{FF2B5EF4-FFF2-40B4-BE49-F238E27FC236}">
              <a16:creationId xmlns:a16="http://schemas.microsoft.com/office/drawing/2014/main" id="{C640C338-CF9A-4076-902C-A744BD865B1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361" name="直線コネクタ 360">
          <a:extLst>
            <a:ext uri="{FF2B5EF4-FFF2-40B4-BE49-F238E27FC236}">
              <a16:creationId xmlns:a16="http://schemas.microsoft.com/office/drawing/2014/main" id="{19A6BE38-0AC5-4DD0-9C20-F721FD155A2D}"/>
            </a:ext>
          </a:extLst>
        </xdr:cNvPr>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362" name="【認定こども園・幼稚園・保育所】&#10;一人当たり面積最小値テキスト">
          <a:extLst>
            <a:ext uri="{FF2B5EF4-FFF2-40B4-BE49-F238E27FC236}">
              <a16:creationId xmlns:a16="http://schemas.microsoft.com/office/drawing/2014/main" id="{91A5DCF8-4BF8-47A4-B0A9-31ED17B33254}"/>
            </a:ext>
          </a:extLst>
        </xdr:cNvPr>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363" name="直線コネクタ 362">
          <a:extLst>
            <a:ext uri="{FF2B5EF4-FFF2-40B4-BE49-F238E27FC236}">
              <a16:creationId xmlns:a16="http://schemas.microsoft.com/office/drawing/2014/main" id="{C7589604-F25F-40CE-964D-92F0DE369242}"/>
            </a:ext>
          </a:extLst>
        </xdr:cNvPr>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364" name="【認定こども園・幼稚園・保育所】&#10;一人当たり面積最大値テキスト">
          <a:extLst>
            <a:ext uri="{FF2B5EF4-FFF2-40B4-BE49-F238E27FC236}">
              <a16:creationId xmlns:a16="http://schemas.microsoft.com/office/drawing/2014/main" id="{CEEC13CE-922F-4C52-859E-49B724143BDC}"/>
            </a:ext>
          </a:extLst>
        </xdr:cNvPr>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365" name="直線コネクタ 364">
          <a:extLst>
            <a:ext uri="{FF2B5EF4-FFF2-40B4-BE49-F238E27FC236}">
              <a16:creationId xmlns:a16="http://schemas.microsoft.com/office/drawing/2014/main" id="{51D0804C-354A-4B06-B547-0040935A26AB}"/>
            </a:ext>
          </a:extLst>
        </xdr:cNvPr>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122699</xdr:rowOff>
    </xdr:from>
    <xdr:ext cx="469744" cy="259045"/>
    <xdr:sp macro="" textlink="">
      <xdr:nvSpPr>
        <xdr:cNvPr id="366" name="【認定こども園・幼稚園・保育所】&#10;一人当たり面積平均値テキスト">
          <a:extLst>
            <a:ext uri="{FF2B5EF4-FFF2-40B4-BE49-F238E27FC236}">
              <a16:creationId xmlns:a16="http://schemas.microsoft.com/office/drawing/2014/main" id="{B9585DB8-5F1C-406F-A23B-01FF13174BC1}"/>
            </a:ext>
          </a:extLst>
        </xdr:cNvPr>
        <xdr:cNvSpPr txBox="1"/>
      </xdr:nvSpPr>
      <xdr:spPr>
        <a:xfrm>
          <a:off x="22199600" y="6466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367" name="フローチャート: 判断 366">
          <a:extLst>
            <a:ext uri="{FF2B5EF4-FFF2-40B4-BE49-F238E27FC236}">
              <a16:creationId xmlns:a16="http://schemas.microsoft.com/office/drawing/2014/main" id="{1A03ED44-B292-4791-935F-E3C53F94EFEE}"/>
            </a:ext>
          </a:extLst>
        </xdr:cNvPr>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368" name="フローチャート: 判断 367">
          <a:extLst>
            <a:ext uri="{FF2B5EF4-FFF2-40B4-BE49-F238E27FC236}">
              <a16:creationId xmlns:a16="http://schemas.microsoft.com/office/drawing/2014/main" id="{30952B3E-36B2-4168-BB51-99D7CC937BE1}"/>
            </a:ext>
          </a:extLst>
        </xdr:cNvPr>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164846</xdr:rowOff>
    </xdr:from>
    <xdr:to>
      <xdr:col>107</xdr:col>
      <xdr:colOff>101600</xdr:colOff>
      <xdr:row>37</xdr:row>
      <xdr:rowOff>94996</xdr:rowOff>
    </xdr:to>
    <xdr:sp macro="" textlink="">
      <xdr:nvSpPr>
        <xdr:cNvPr id="369" name="フローチャート: 判断 368">
          <a:extLst>
            <a:ext uri="{FF2B5EF4-FFF2-40B4-BE49-F238E27FC236}">
              <a16:creationId xmlns:a16="http://schemas.microsoft.com/office/drawing/2014/main" id="{528B365B-89B6-449E-A68F-A314D16A7B78}"/>
            </a:ext>
          </a:extLst>
        </xdr:cNvPr>
        <xdr:cNvSpPr/>
      </xdr:nvSpPr>
      <xdr:spPr>
        <a:xfrm>
          <a:off x="203835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AE7A718C-7AEC-4222-A856-5733B81132D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DC7D6467-486B-4F4D-825F-52A23FE6C79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D16BDE28-64CB-403F-A010-8BDD892F292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D9E8A1A9-2DDB-4FEE-A51E-FA4B1C11857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F34778BA-B99D-49B8-A309-C631112B361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93980</xdr:rowOff>
    </xdr:from>
    <xdr:to>
      <xdr:col>112</xdr:col>
      <xdr:colOff>38100</xdr:colOff>
      <xdr:row>38</xdr:row>
      <xdr:rowOff>24130</xdr:rowOff>
    </xdr:to>
    <xdr:sp macro="" textlink="">
      <xdr:nvSpPr>
        <xdr:cNvPr id="375" name="楕円 374">
          <a:extLst>
            <a:ext uri="{FF2B5EF4-FFF2-40B4-BE49-F238E27FC236}">
              <a16:creationId xmlns:a16="http://schemas.microsoft.com/office/drawing/2014/main" id="{C13960B8-14E5-48FE-8308-572725AE1075}"/>
            </a:ext>
          </a:extLst>
        </xdr:cNvPr>
        <xdr:cNvSpPr/>
      </xdr:nvSpPr>
      <xdr:spPr>
        <a:xfrm>
          <a:off x="21272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83837</xdr:rowOff>
    </xdr:from>
    <xdr:ext cx="469744" cy="259045"/>
    <xdr:sp macro="" textlink="">
      <xdr:nvSpPr>
        <xdr:cNvPr id="376" name="n_1aveValue【認定こども園・幼稚園・保育所】&#10;一人当たり面積">
          <a:extLst>
            <a:ext uri="{FF2B5EF4-FFF2-40B4-BE49-F238E27FC236}">
              <a16:creationId xmlns:a16="http://schemas.microsoft.com/office/drawing/2014/main" id="{F2903371-5A73-4E79-AF2D-64BABB9BDB7B}"/>
            </a:ext>
          </a:extLst>
        </xdr:cNvPr>
        <xdr:cNvSpPr txBox="1"/>
      </xdr:nvSpPr>
      <xdr:spPr>
        <a:xfrm>
          <a:off x="210757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111523</xdr:rowOff>
    </xdr:from>
    <xdr:ext cx="469744" cy="259045"/>
    <xdr:sp macro="" textlink="">
      <xdr:nvSpPr>
        <xdr:cNvPr id="377" name="n_2aveValue【認定こども園・幼稚園・保育所】&#10;一人当たり面積">
          <a:extLst>
            <a:ext uri="{FF2B5EF4-FFF2-40B4-BE49-F238E27FC236}">
              <a16:creationId xmlns:a16="http://schemas.microsoft.com/office/drawing/2014/main" id="{42D41DED-D686-403C-AB1A-6EA6A72CF8C7}"/>
            </a:ext>
          </a:extLst>
        </xdr:cNvPr>
        <xdr:cNvSpPr txBox="1"/>
      </xdr:nvSpPr>
      <xdr:spPr>
        <a:xfrm>
          <a:off x="20199427" y="611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40657</xdr:rowOff>
    </xdr:from>
    <xdr:ext cx="469744" cy="259045"/>
    <xdr:sp macro="" textlink="">
      <xdr:nvSpPr>
        <xdr:cNvPr id="378" name="n_1mainValue【認定こども園・幼稚園・保育所】&#10;一人当たり面積">
          <a:extLst>
            <a:ext uri="{FF2B5EF4-FFF2-40B4-BE49-F238E27FC236}">
              <a16:creationId xmlns:a16="http://schemas.microsoft.com/office/drawing/2014/main" id="{1A367CA9-72AB-4E0A-8318-763BBAFD9DB2}"/>
            </a:ext>
          </a:extLst>
        </xdr:cNvPr>
        <xdr:cNvSpPr txBox="1"/>
      </xdr:nvSpPr>
      <xdr:spPr>
        <a:xfrm>
          <a:off x="2107572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a:extLst>
            <a:ext uri="{FF2B5EF4-FFF2-40B4-BE49-F238E27FC236}">
              <a16:creationId xmlns:a16="http://schemas.microsoft.com/office/drawing/2014/main" id="{04C8D7B0-97AB-4D72-926A-D667494C56F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a:extLst>
            <a:ext uri="{FF2B5EF4-FFF2-40B4-BE49-F238E27FC236}">
              <a16:creationId xmlns:a16="http://schemas.microsoft.com/office/drawing/2014/main" id="{39D852D0-CBC5-4577-BB36-3CEC1232A12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a:extLst>
            <a:ext uri="{FF2B5EF4-FFF2-40B4-BE49-F238E27FC236}">
              <a16:creationId xmlns:a16="http://schemas.microsoft.com/office/drawing/2014/main" id="{BCA3AD82-6F46-4802-BE52-F66B28E48E9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a:extLst>
            <a:ext uri="{FF2B5EF4-FFF2-40B4-BE49-F238E27FC236}">
              <a16:creationId xmlns:a16="http://schemas.microsoft.com/office/drawing/2014/main" id="{3722C1D2-F071-4022-BFD7-531B1996779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a:extLst>
            <a:ext uri="{FF2B5EF4-FFF2-40B4-BE49-F238E27FC236}">
              <a16:creationId xmlns:a16="http://schemas.microsoft.com/office/drawing/2014/main" id="{AE6399F6-3D4B-4987-B4BC-83041C3E0AA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a:extLst>
            <a:ext uri="{FF2B5EF4-FFF2-40B4-BE49-F238E27FC236}">
              <a16:creationId xmlns:a16="http://schemas.microsoft.com/office/drawing/2014/main" id="{3F2F1B02-57B1-4F2F-A556-15AB0C84E3E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a:extLst>
            <a:ext uri="{FF2B5EF4-FFF2-40B4-BE49-F238E27FC236}">
              <a16:creationId xmlns:a16="http://schemas.microsoft.com/office/drawing/2014/main" id="{5804A7D4-19EA-4064-A1F0-F82D73355DB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a:extLst>
            <a:ext uri="{FF2B5EF4-FFF2-40B4-BE49-F238E27FC236}">
              <a16:creationId xmlns:a16="http://schemas.microsoft.com/office/drawing/2014/main" id="{06912D9D-D405-4844-AE61-406BBE000F5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a:extLst>
            <a:ext uri="{FF2B5EF4-FFF2-40B4-BE49-F238E27FC236}">
              <a16:creationId xmlns:a16="http://schemas.microsoft.com/office/drawing/2014/main" id="{BC7A6EF4-1A86-4175-867B-76C73DA9DAA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a:extLst>
            <a:ext uri="{FF2B5EF4-FFF2-40B4-BE49-F238E27FC236}">
              <a16:creationId xmlns:a16="http://schemas.microsoft.com/office/drawing/2014/main" id="{8978C3E2-0E28-4136-9DAB-FB08E943952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9" name="テキスト ボックス 388">
          <a:extLst>
            <a:ext uri="{FF2B5EF4-FFF2-40B4-BE49-F238E27FC236}">
              <a16:creationId xmlns:a16="http://schemas.microsoft.com/office/drawing/2014/main" id="{EE8A71B3-FD79-4BBC-B1B3-812FBAC77877}"/>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0" name="直線コネクタ 389">
          <a:extLst>
            <a:ext uri="{FF2B5EF4-FFF2-40B4-BE49-F238E27FC236}">
              <a16:creationId xmlns:a16="http://schemas.microsoft.com/office/drawing/2014/main" id="{BE83C192-411F-44EE-809C-0067DAF9104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1" name="テキスト ボックス 390">
          <a:extLst>
            <a:ext uri="{FF2B5EF4-FFF2-40B4-BE49-F238E27FC236}">
              <a16:creationId xmlns:a16="http://schemas.microsoft.com/office/drawing/2014/main" id="{DDBB703D-6232-4660-AEB5-F42E6AC6C329}"/>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2" name="直線コネクタ 391">
          <a:extLst>
            <a:ext uri="{FF2B5EF4-FFF2-40B4-BE49-F238E27FC236}">
              <a16:creationId xmlns:a16="http://schemas.microsoft.com/office/drawing/2014/main" id="{24840F54-4847-40AC-A71B-DB707EC454F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3" name="テキスト ボックス 392">
          <a:extLst>
            <a:ext uri="{FF2B5EF4-FFF2-40B4-BE49-F238E27FC236}">
              <a16:creationId xmlns:a16="http://schemas.microsoft.com/office/drawing/2014/main" id="{BF6C2E83-B01C-4427-ADA3-FDB75D299CE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4" name="直線コネクタ 393">
          <a:extLst>
            <a:ext uri="{FF2B5EF4-FFF2-40B4-BE49-F238E27FC236}">
              <a16:creationId xmlns:a16="http://schemas.microsoft.com/office/drawing/2014/main" id="{BB45BF9C-1316-42AF-8E4D-A54F8ABE9AE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5" name="テキスト ボックス 394">
          <a:extLst>
            <a:ext uri="{FF2B5EF4-FFF2-40B4-BE49-F238E27FC236}">
              <a16:creationId xmlns:a16="http://schemas.microsoft.com/office/drawing/2014/main" id="{33459691-A8CB-4EBE-91E3-FF3AE705C3A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6" name="直線コネクタ 395">
          <a:extLst>
            <a:ext uri="{FF2B5EF4-FFF2-40B4-BE49-F238E27FC236}">
              <a16:creationId xmlns:a16="http://schemas.microsoft.com/office/drawing/2014/main" id="{2C955D13-6933-423C-84A1-E2037F585DF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7" name="テキスト ボックス 396">
          <a:extLst>
            <a:ext uri="{FF2B5EF4-FFF2-40B4-BE49-F238E27FC236}">
              <a16:creationId xmlns:a16="http://schemas.microsoft.com/office/drawing/2014/main" id="{58AC747C-7FF8-4B98-84D6-4A404896783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8" name="直線コネクタ 397">
          <a:extLst>
            <a:ext uri="{FF2B5EF4-FFF2-40B4-BE49-F238E27FC236}">
              <a16:creationId xmlns:a16="http://schemas.microsoft.com/office/drawing/2014/main" id="{FD125E5A-B866-4141-8A6E-5E50CEA8E75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9" name="テキスト ボックス 398">
          <a:extLst>
            <a:ext uri="{FF2B5EF4-FFF2-40B4-BE49-F238E27FC236}">
              <a16:creationId xmlns:a16="http://schemas.microsoft.com/office/drawing/2014/main" id="{6112522B-99DA-43E2-9C8C-FA19C752528B}"/>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0" name="直線コネクタ 399">
          <a:extLst>
            <a:ext uri="{FF2B5EF4-FFF2-40B4-BE49-F238E27FC236}">
              <a16:creationId xmlns:a16="http://schemas.microsoft.com/office/drawing/2014/main" id="{B7F7EBEB-E8BC-4CCF-9A6A-17B4032DD9F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1" name="テキスト ボックス 400">
          <a:extLst>
            <a:ext uri="{FF2B5EF4-FFF2-40B4-BE49-F238E27FC236}">
              <a16:creationId xmlns:a16="http://schemas.microsoft.com/office/drawing/2014/main" id="{51804C74-E483-4916-BCE9-12822C9EEEB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2" name="【学校施設】&#10;有形固定資産減価償却率グラフ枠">
          <a:extLst>
            <a:ext uri="{FF2B5EF4-FFF2-40B4-BE49-F238E27FC236}">
              <a16:creationId xmlns:a16="http://schemas.microsoft.com/office/drawing/2014/main" id="{FE269C2C-30B6-4931-8486-187D249365E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403" name="直線コネクタ 402">
          <a:extLst>
            <a:ext uri="{FF2B5EF4-FFF2-40B4-BE49-F238E27FC236}">
              <a16:creationId xmlns:a16="http://schemas.microsoft.com/office/drawing/2014/main" id="{78E26DC8-909B-4CAB-8580-4557CFB8417D}"/>
            </a:ext>
          </a:extLst>
        </xdr:cNvPr>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404" name="【学校施設】&#10;有形固定資産減価償却率最小値テキスト">
          <a:extLst>
            <a:ext uri="{FF2B5EF4-FFF2-40B4-BE49-F238E27FC236}">
              <a16:creationId xmlns:a16="http://schemas.microsoft.com/office/drawing/2014/main" id="{AB9D2B65-2A27-4D94-BE32-3990E0C36DAF}"/>
            </a:ext>
          </a:extLst>
        </xdr:cNvPr>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405" name="直線コネクタ 404">
          <a:extLst>
            <a:ext uri="{FF2B5EF4-FFF2-40B4-BE49-F238E27FC236}">
              <a16:creationId xmlns:a16="http://schemas.microsoft.com/office/drawing/2014/main" id="{B0967C40-E856-4B92-A8EC-83544DEEABBB}"/>
            </a:ext>
          </a:extLst>
        </xdr:cNvPr>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06" name="【学校施設】&#10;有形固定資産減価償却率最大値テキスト">
          <a:extLst>
            <a:ext uri="{FF2B5EF4-FFF2-40B4-BE49-F238E27FC236}">
              <a16:creationId xmlns:a16="http://schemas.microsoft.com/office/drawing/2014/main" id="{C9A639DA-894B-4E32-BE0A-9605E7AFABFA}"/>
            </a:ext>
          </a:extLst>
        </xdr:cNvPr>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07" name="直線コネクタ 406">
          <a:extLst>
            <a:ext uri="{FF2B5EF4-FFF2-40B4-BE49-F238E27FC236}">
              <a16:creationId xmlns:a16="http://schemas.microsoft.com/office/drawing/2014/main" id="{F1A1CA88-A892-43C5-805A-C8BF68496872}"/>
            </a:ext>
          </a:extLst>
        </xdr:cNvPr>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08" name="【学校施設】&#10;有形固定資産減価償却率平均値テキスト">
          <a:extLst>
            <a:ext uri="{FF2B5EF4-FFF2-40B4-BE49-F238E27FC236}">
              <a16:creationId xmlns:a16="http://schemas.microsoft.com/office/drawing/2014/main" id="{FB89AD47-4312-4AB3-96EA-C52AD42B8CCF}"/>
            </a:ext>
          </a:extLst>
        </xdr:cNvPr>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09" name="フローチャート: 判断 408">
          <a:extLst>
            <a:ext uri="{FF2B5EF4-FFF2-40B4-BE49-F238E27FC236}">
              <a16:creationId xmlns:a16="http://schemas.microsoft.com/office/drawing/2014/main" id="{0736CC96-411B-4340-85F3-78979E18685E}"/>
            </a:ext>
          </a:extLst>
        </xdr:cNvPr>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410" name="フローチャート: 判断 409">
          <a:extLst>
            <a:ext uri="{FF2B5EF4-FFF2-40B4-BE49-F238E27FC236}">
              <a16:creationId xmlns:a16="http://schemas.microsoft.com/office/drawing/2014/main" id="{13A6A005-6008-4CC9-BF68-EF9B65D52ACB}"/>
            </a:ext>
          </a:extLst>
        </xdr:cNvPr>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411" name="フローチャート: 判断 410">
          <a:extLst>
            <a:ext uri="{FF2B5EF4-FFF2-40B4-BE49-F238E27FC236}">
              <a16:creationId xmlns:a16="http://schemas.microsoft.com/office/drawing/2014/main" id="{06A8AA70-1242-404E-B7A5-C0B9740542F1}"/>
            </a:ext>
          </a:extLst>
        </xdr:cNvPr>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FF28203D-8146-4E1E-86F6-552A3BADB4C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8EB2406B-56B8-4DAB-BBA9-1497EB3BA97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F91E6E54-8B90-46FE-9273-3B98D8F34B0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4F2CD438-D96D-43D9-B192-2087A3504EE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3D04D553-AD00-4257-A2E1-6DE0B4291AC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145415</xdr:rowOff>
    </xdr:from>
    <xdr:to>
      <xdr:col>81</xdr:col>
      <xdr:colOff>101600</xdr:colOff>
      <xdr:row>58</xdr:row>
      <xdr:rowOff>75565</xdr:rowOff>
    </xdr:to>
    <xdr:sp macro="" textlink="">
      <xdr:nvSpPr>
        <xdr:cNvPr id="417" name="楕円 416">
          <a:extLst>
            <a:ext uri="{FF2B5EF4-FFF2-40B4-BE49-F238E27FC236}">
              <a16:creationId xmlns:a16="http://schemas.microsoft.com/office/drawing/2014/main" id="{B36238B8-1875-450D-BE4C-96FF4108CA8E}"/>
            </a:ext>
          </a:extLst>
        </xdr:cNvPr>
        <xdr:cNvSpPr/>
      </xdr:nvSpPr>
      <xdr:spPr>
        <a:xfrm>
          <a:off x="154305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70502</xdr:rowOff>
    </xdr:from>
    <xdr:ext cx="405111" cy="259045"/>
    <xdr:sp macro="" textlink="">
      <xdr:nvSpPr>
        <xdr:cNvPr id="418" name="n_1aveValue【学校施設】&#10;有形固定資産減価償却率">
          <a:extLst>
            <a:ext uri="{FF2B5EF4-FFF2-40B4-BE49-F238E27FC236}">
              <a16:creationId xmlns:a16="http://schemas.microsoft.com/office/drawing/2014/main" id="{9538BCAE-F4B1-431D-9403-D38EEAC48B6E}"/>
            </a:ext>
          </a:extLst>
        </xdr:cNvPr>
        <xdr:cNvSpPr txBox="1"/>
      </xdr:nvSpPr>
      <xdr:spPr>
        <a:xfrm>
          <a:off x="15266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419" name="n_2aveValue【学校施設】&#10;有形固定資産減価償却率">
          <a:extLst>
            <a:ext uri="{FF2B5EF4-FFF2-40B4-BE49-F238E27FC236}">
              <a16:creationId xmlns:a16="http://schemas.microsoft.com/office/drawing/2014/main" id="{39FA0048-2FFA-4332-A110-7B5EDAD7B831}"/>
            </a:ext>
          </a:extLst>
        </xdr:cNvPr>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92092</xdr:rowOff>
    </xdr:from>
    <xdr:ext cx="405111" cy="259045"/>
    <xdr:sp macro="" textlink="">
      <xdr:nvSpPr>
        <xdr:cNvPr id="420" name="n_1mainValue【学校施設】&#10;有形固定資産減価償却率">
          <a:extLst>
            <a:ext uri="{FF2B5EF4-FFF2-40B4-BE49-F238E27FC236}">
              <a16:creationId xmlns:a16="http://schemas.microsoft.com/office/drawing/2014/main" id="{D0053298-7A03-481C-BEC2-A985BB3B834E}"/>
            </a:ext>
          </a:extLst>
        </xdr:cNvPr>
        <xdr:cNvSpPr txBox="1"/>
      </xdr:nvSpPr>
      <xdr:spPr>
        <a:xfrm>
          <a:off x="152660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1" name="正方形/長方形 420">
          <a:extLst>
            <a:ext uri="{FF2B5EF4-FFF2-40B4-BE49-F238E27FC236}">
              <a16:creationId xmlns:a16="http://schemas.microsoft.com/office/drawing/2014/main" id="{708FF3DC-FE78-4A61-A9FF-372AAFDACF6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2" name="正方形/長方形 421">
          <a:extLst>
            <a:ext uri="{FF2B5EF4-FFF2-40B4-BE49-F238E27FC236}">
              <a16:creationId xmlns:a16="http://schemas.microsoft.com/office/drawing/2014/main" id="{0E1E2C94-4A3F-48FA-9467-6132EF85511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3" name="正方形/長方形 422">
          <a:extLst>
            <a:ext uri="{FF2B5EF4-FFF2-40B4-BE49-F238E27FC236}">
              <a16:creationId xmlns:a16="http://schemas.microsoft.com/office/drawing/2014/main" id="{A6ADD027-329D-4F1B-AB59-4F00D0CDABB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4" name="正方形/長方形 423">
          <a:extLst>
            <a:ext uri="{FF2B5EF4-FFF2-40B4-BE49-F238E27FC236}">
              <a16:creationId xmlns:a16="http://schemas.microsoft.com/office/drawing/2014/main" id="{24481778-44F6-47DB-A95D-FA32D6880C0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5" name="正方形/長方形 424">
          <a:extLst>
            <a:ext uri="{FF2B5EF4-FFF2-40B4-BE49-F238E27FC236}">
              <a16:creationId xmlns:a16="http://schemas.microsoft.com/office/drawing/2014/main" id="{94A6469B-F25F-4218-B81B-23E8F1A5E5B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6" name="正方形/長方形 425">
          <a:extLst>
            <a:ext uri="{FF2B5EF4-FFF2-40B4-BE49-F238E27FC236}">
              <a16:creationId xmlns:a16="http://schemas.microsoft.com/office/drawing/2014/main" id="{5063B969-3C57-4E15-B78C-BA5D30BC89E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7" name="正方形/長方形 426">
          <a:extLst>
            <a:ext uri="{FF2B5EF4-FFF2-40B4-BE49-F238E27FC236}">
              <a16:creationId xmlns:a16="http://schemas.microsoft.com/office/drawing/2014/main" id="{CA5BC23C-56A2-4F19-A1AF-744263F5CDC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8" name="正方形/長方形 427">
          <a:extLst>
            <a:ext uri="{FF2B5EF4-FFF2-40B4-BE49-F238E27FC236}">
              <a16:creationId xmlns:a16="http://schemas.microsoft.com/office/drawing/2014/main" id="{6F09166B-0E42-4031-A8A8-04281C3EC09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9" name="テキスト ボックス 428">
          <a:extLst>
            <a:ext uri="{FF2B5EF4-FFF2-40B4-BE49-F238E27FC236}">
              <a16:creationId xmlns:a16="http://schemas.microsoft.com/office/drawing/2014/main" id="{EB4615FC-9CD6-4EFF-B043-6E5A7A4CDEA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0" name="直線コネクタ 429">
          <a:extLst>
            <a:ext uri="{FF2B5EF4-FFF2-40B4-BE49-F238E27FC236}">
              <a16:creationId xmlns:a16="http://schemas.microsoft.com/office/drawing/2014/main" id="{B0602E11-8399-4196-8A05-81B063E1159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31" name="直線コネクタ 430">
          <a:extLst>
            <a:ext uri="{FF2B5EF4-FFF2-40B4-BE49-F238E27FC236}">
              <a16:creationId xmlns:a16="http://schemas.microsoft.com/office/drawing/2014/main" id="{7FAF77EF-1178-4C2D-A515-02FCA8C98125}"/>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2" name="テキスト ボックス 431">
          <a:extLst>
            <a:ext uri="{FF2B5EF4-FFF2-40B4-BE49-F238E27FC236}">
              <a16:creationId xmlns:a16="http://schemas.microsoft.com/office/drawing/2014/main" id="{AC68B651-E4BD-486B-9628-B2D17F74538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3" name="直線コネクタ 432">
          <a:extLst>
            <a:ext uri="{FF2B5EF4-FFF2-40B4-BE49-F238E27FC236}">
              <a16:creationId xmlns:a16="http://schemas.microsoft.com/office/drawing/2014/main" id="{CDFE265E-0EF6-4EBB-B36A-988BADEA9B0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4" name="テキスト ボックス 433">
          <a:extLst>
            <a:ext uri="{FF2B5EF4-FFF2-40B4-BE49-F238E27FC236}">
              <a16:creationId xmlns:a16="http://schemas.microsoft.com/office/drawing/2014/main" id="{9FE3A8E2-3F0C-4D6E-A343-76A4D617AE9E}"/>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5" name="直線コネクタ 434">
          <a:extLst>
            <a:ext uri="{FF2B5EF4-FFF2-40B4-BE49-F238E27FC236}">
              <a16:creationId xmlns:a16="http://schemas.microsoft.com/office/drawing/2014/main" id="{B9F126E3-88FA-4905-A9BB-894ED02EC93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6" name="テキスト ボックス 435">
          <a:extLst>
            <a:ext uri="{FF2B5EF4-FFF2-40B4-BE49-F238E27FC236}">
              <a16:creationId xmlns:a16="http://schemas.microsoft.com/office/drawing/2014/main" id="{B56F8AC5-129E-43ED-BD88-89F674D9171C}"/>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7" name="直線コネクタ 436">
          <a:extLst>
            <a:ext uri="{FF2B5EF4-FFF2-40B4-BE49-F238E27FC236}">
              <a16:creationId xmlns:a16="http://schemas.microsoft.com/office/drawing/2014/main" id="{49A66C98-F60D-45B3-8C30-8CE3F633259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38" name="テキスト ボックス 437">
          <a:extLst>
            <a:ext uri="{FF2B5EF4-FFF2-40B4-BE49-F238E27FC236}">
              <a16:creationId xmlns:a16="http://schemas.microsoft.com/office/drawing/2014/main" id="{87670109-6A60-4CEF-AFF6-91B7831B743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9" name="直線コネクタ 438">
          <a:extLst>
            <a:ext uri="{FF2B5EF4-FFF2-40B4-BE49-F238E27FC236}">
              <a16:creationId xmlns:a16="http://schemas.microsoft.com/office/drawing/2014/main" id="{32EF09A7-B660-4DFD-A7AE-78756D98102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0" name="テキスト ボックス 439">
          <a:extLst>
            <a:ext uri="{FF2B5EF4-FFF2-40B4-BE49-F238E27FC236}">
              <a16:creationId xmlns:a16="http://schemas.microsoft.com/office/drawing/2014/main" id="{B24F716B-7274-44A4-BFFF-45076C76B85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1" name="【学校施設】&#10;一人当たり面積グラフ枠">
          <a:extLst>
            <a:ext uri="{FF2B5EF4-FFF2-40B4-BE49-F238E27FC236}">
              <a16:creationId xmlns:a16="http://schemas.microsoft.com/office/drawing/2014/main" id="{C7140772-D245-4657-91F9-AB18428EC9F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442" name="直線コネクタ 441">
          <a:extLst>
            <a:ext uri="{FF2B5EF4-FFF2-40B4-BE49-F238E27FC236}">
              <a16:creationId xmlns:a16="http://schemas.microsoft.com/office/drawing/2014/main" id="{4F6C53C2-A532-46E4-898C-00166271A048}"/>
            </a:ext>
          </a:extLst>
        </xdr:cNvPr>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443" name="【学校施設】&#10;一人当たり面積最小値テキスト">
          <a:extLst>
            <a:ext uri="{FF2B5EF4-FFF2-40B4-BE49-F238E27FC236}">
              <a16:creationId xmlns:a16="http://schemas.microsoft.com/office/drawing/2014/main" id="{A8C947ED-4DC0-4846-AB9A-0C09D7F059D9}"/>
            </a:ext>
          </a:extLst>
        </xdr:cNvPr>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444" name="直線コネクタ 443">
          <a:extLst>
            <a:ext uri="{FF2B5EF4-FFF2-40B4-BE49-F238E27FC236}">
              <a16:creationId xmlns:a16="http://schemas.microsoft.com/office/drawing/2014/main" id="{E81B3185-F6E5-4508-A631-9EC153CCB2EC}"/>
            </a:ext>
          </a:extLst>
        </xdr:cNvPr>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445" name="【学校施設】&#10;一人当たり面積最大値テキスト">
          <a:extLst>
            <a:ext uri="{FF2B5EF4-FFF2-40B4-BE49-F238E27FC236}">
              <a16:creationId xmlns:a16="http://schemas.microsoft.com/office/drawing/2014/main" id="{0E26E264-3EBC-486C-B41F-0C487E16EAE8}"/>
            </a:ext>
          </a:extLst>
        </xdr:cNvPr>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446" name="直線コネクタ 445">
          <a:extLst>
            <a:ext uri="{FF2B5EF4-FFF2-40B4-BE49-F238E27FC236}">
              <a16:creationId xmlns:a16="http://schemas.microsoft.com/office/drawing/2014/main" id="{185C92B9-4D7E-4E78-A144-F49CF423548A}"/>
            </a:ext>
          </a:extLst>
        </xdr:cNvPr>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111193</xdr:rowOff>
    </xdr:from>
    <xdr:ext cx="469744" cy="259045"/>
    <xdr:sp macro="" textlink="">
      <xdr:nvSpPr>
        <xdr:cNvPr id="447" name="【学校施設】&#10;一人当たり面積平均値テキスト">
          <a:extLst>
            <a:ext uri="{FF2B5EF4-FFF2-40B4-BE49-F238E27FC236}">
              <a16:creationId xmlns:a16="http://schemas.microsoft.com/office/drawing/2014/main" id="{462089C2-ADF8-4B24-A9B2-C6FC93099CE4}"/>
            </a:ext>
          </a:extLst>
        </xdr:cNvPr>
        <xdr:cNvSpPr txBox="1"/>
      </xdr:nvSpPr>
      <xdr:spPr>
        <a:xfrm>
          <a:off x="22199600" y="10398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448" name="フローチャート: 判断 447">
          <a:extLst>
            <a:ext uri="{FF2B5EF4-FFF2-40B4-BE49-F238E27FC236}">
              <a16:creationId xmlns:a16="http://schemas.microsoft.com/office/drawing/2014/main" id="{CDB84422-BFB3-41AA-9441-9043CA3423AA}"/>
            </a:ext>
          </a:extLst>
        </xdr:cNvPr>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449" name="フローチャート: 判断 448">
          <a:extLst>
            <a:ext uri="{FF2B5EF4-FFF2-40B4-BE49-F238E27FC236}">
              <a16:creationId xmlns:a16="http://schemas.microsoft.com/office/drawing/2014/main" id="{AAC77B87-F246-4D54-9451-67240B1BAA9F}"/>
            </a:ext>
          </a:extLst>
        </xdr:cNvPr>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89332</xdr:rowOff>
    </xdr:from>
    <xdr:to>
      <xdr:col>107</xdr:col>
      <xdr:colOff>101600</xdr:colOff>
      <xdr:row>60</xdr:row>
      <xdr:rowOff>19482</xdr:rowOff>
    </xdr:to>
    <xdr:sp macro="" textlink="">
      <xdr:nvSpPr>
        <xdr:cNvPr id="450" name="フローチャート: 判断 449">
          <a:extLst>
            <a:ext uri="{FF2B5EF4-FFF2-40B4-BE49-F238E27FC236}">
              <a16:creationId xmlns:a16="http://schemas.microsoft.com/office/drawing/2014/main" id="{35F8A50D-A4CA-4DB1-AB09-C097B0405D93}"/>
            </a:ext>
          </a:extLst>
        </xdr:cNvPr>
        <xdr:cNvSpPr/>
      </xdr:nvSpPr>
      <xdr:spPr>
        <a:xfrm>
          <a:off x="20383500" y="10204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7170A6E3-3821-40DD-AF56-40187B2C2D9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EBCEC667-7E04-43D0-9253-D8D2564F1BC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1BE950E5-1B6F-40D5-B0CA-95CE88149AB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49159AF8-8A0D-4F17-8FBD-744829D7388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ADE0B056-70AF-4F01-AE8D-EEB7AEED638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119279</xdr:rowOff>
    </xdr:from>
    <xdr:to>
      <xdr:col>112</xdr:col>
      <xdr:colOff>38100</xdr:colOff>
      <xdr:row>61</xdr:row>
      <xdr:rowOff>49429</xdr:rowOff>
    </xdr:to>
    <xdr:sp macro="" textlink="">
      <xdr:nvSpPr>
        <xdr:cNvPr id="456" name="楕円 455">
          <a:extLst>
            <a:ext uri="{FF2B5EF4-FFF2-40B4-BE49-F238E27FC236}">
              <a16:creationId xmlns:a16="http://schemas.microsoft.com/office/drawing/2014/main" id="{51A949F1-8F50-42B2-83DC-790461B3D85E}"/>
            </a:ext>
          </a:extLst>
        </xdr:cNvPr>
        <xdr:cNvSpPr/>
      </xdr:nvSpPr>
      <xdr:spPr>
        <a:xfrm>
          <a:off x="21272500" y="1040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48124</xdr:rowOff>
    </xdr:from>
    <xdr:ext cx="469744" cy="259045"/>
    <xdr:sp macro="" textlink="">
      <xdr:nvSpPr>
        <xdr:cNvPr id="457" name="n_1aveValue【学校施設】&#10;一人当たり面積">
          <a:extLst>
            <a:ext uri="{FF2B5EF4-FFF2-40B4-BE49-F238E27FC236}">
              <a16:creationId xmlns:a16="http://schemas.microsoft.com/office/drawing/2014/main" id="{12B0BAE4-BD8D-4958-AA53-4E6303CD9553}"/>
            </a:ext>
          </a:extLst>
        </xdr:cNvPr>
        <xdr:cNvSpPr txBox="1"/>
      </xdr:nvSpPr>
      <xdr:spPr>
        <a:xfrm>
          <a:off x="21075727"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36009</xdr:rowOff>
    </xdr:from>
    <xdr:ext cx="469744" cy="259045"/>
    <xdr:sp macro="" textlink="">
      <xdr:nvSpPr>
        <xdr:cNvPr id="458" name="n_2aveValue【学校施設】&#10;一人当たり面積">
          <a:extLst>
            <a:ext uri="{FF2B5EF4-FFF2-40B4-BE49-F238E27FC236}">
              <a16:creationId xmlns:a16="http://schemas.microsoft.com/office/drawing/2014/main" id="{3FD41804-E07F-47D9-9510-4E2DE128F8F9}"/>
            </a:ext>
          </a:extLst>
        </xdr:cNvPr>
        <xdr:cNvSpPr txBox="1"/>
      </xdr:nvSpPr>
      <xdr:spPr>
        <a:xfrm>
          <a:off x="20199427" y="998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40556</xdr:rowOff>
    </xdr:from>
    <xdr:ext cx="469744" cy="259045"/>
    <xdr:sp macro="" textlink="">
      <xdr:nvSpPr>
        <xdr:cNvPr id="459" name="n_1mainValue【学校施設】&#10;一人当たり面積">
          <a:extLst>
            <a:ext uri="{FF2B5EF4-FFF2-40B4-BE49-F238E27FC236}">
              <a16:creationId xmlns:a16="http://schemas.microsoft.com/office/drawing/2014/main" id="{13F6F21A-B886-4850-A1F3-C0F1639CE748}"/>
            </a:ext>
          </a:extLst>
        </xdr:cNvPr>
        <xdr:cNvSpPr txBox="1"/>
      </xdr:nvSpPr>
      <xdr:spPr>
        <a:xfrm>
          <a:off x="21075727" y="1049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0" name="正方形/長方形 459">
          <a:extLst>
            <a:ext uri="{FF2B5EF4-FFF2-40B4-BE49-F238E27FC236}">
              <a16:creationId xmlns:a16="http://schemas.microsoft.com/office/drawing/2014/main" id="{7BE61A88-8FCF-482D-9414-9256DA556DE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1" name="正方形/長方形 460">
          <a:extLst>
            <a:ext uri="{FF2B5EF4-FFF2-40B4-BE49-F238E27FC236}">
              <a16:creationId xmlns:a16="http://schemas.microsoft.com/office/drawing/2014/main" id="{15D0C5B8-0642-4C25-BB10-81887F1C994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2" name="正方形/長方形 461">
          <a:extLst>
            <a:ext uri="{FF2B5EF4-FFF2-40B4-BE49-F238E27FC236}">
              <a16:creationId xmlns:a16="http://schemas.microsoft.com/office/drawing/2014/main" id="{45F41735-5482-4568-9722-AF073E15797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3" name="正方形/長方形 462">
          <a:extLst>
            <a:ext uri="{FF2B5EF4-FFF2-40B4-BE49-F238E27FC236}">
              <a16:creationId xmlns:a16="http://schemas.microsoft.com/office/drawing/2014/main" id="{4C03B43B-BC35-4D78-BC6E-A2C7D66391D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4" name="正方形/長方形 463">
          <a:extLst>
            <a:ext uri="{FF2B5EF4-FFF2-40B4-BE49-F238E27FC236}">
              <a16:creationId xmlns:a16="http://schemas.microsoft.com/office/drawing/2014/main" id="{AF509A18-6B0D-423A-A4A1-D7B46A41C9E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5" name="正方形/長方形 464">
          <a:extLst>
            <a:ext uri="{FF2B5EF4-FFF2-40B4-BE49-F238E27FC236}">
              <a16:creationId xmlns:a16="http://schemas.microsoft.com/office/drawing/2014/main" id="{E524DB49-A25A-4990-A90B-03FCEBAF806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6" name="正方形/長方形 465">
          <a:extLst>
            <a:ext uri="{FF2B5EF4-FFF2-40B4-BE49-F238E27FC236}">
              <a16:creationId xmlns:a16="http://schemas.microsoft.com/office/drawing/2014/main" id="{F94CADE1-0A47-4A24-BB3C-6D38742A49B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7" name="正方形/長方形 466">
          <a:extLst>
            <a:ext uri="{FF2B5EF4-FFF2-40B4-BE49-F238E27FC236}">
              <a16:creationId xmlns:a16="http://schemas.microsoft.com/office/drawing/2014/main" id="{AA735CA0-BF6B-4CC4-9DF2-0F6ABA2A8DD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68" name="正方形/長方形 467">
          <a:extLst>
            <a:ext uri="{FF2B5EF4-FFF2-40B4-BE49-F238E27FC236}">
              <a16:creationId xmlns:a16="http://schemas.microsoft.com/office/drawing/2014/main" id="{92967EC2-6C5E-4FB0-9833-0891CDB1C2F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9" name="正方形/長方形 468">
          <a:extLst>
            <a:ext uri="{FF2B5EF4-FFF2-40B4-BE49-F238E27FC236}">
              <a16:creationId xmlns:a16="http://schemas.microsoft.com/office/drawing/2014/main" id="{6EBACA09-6D0F-4D88-837D-973955180BB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0" name="正方形/長方形 469">
          <a:extLst>
            <a:ext uri="{FF2B5EF4-FFF2-40B4-BE49-F238E27FC236}">
              <a16:creationId xmlns:a16="http://schemas.microsoft.com/office/drawing/2014/main" id="{0A5B6FF8-EE97-4627-B5B2-8EBFC1680CA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1" name="正方形/長方形 470">
          <a:extLst>
            <a:ext uri="{FF2B5EF4-FFF2-40B4-BE49-F238E27FC236}">
              <a16:creationId xmlns:a16="http://schemas.microsoft.com/office/drawing/2014/main" id="{33AB4E9D-C1FB-4451-9AB2-E13901E36BF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2" name="正方形/長方形 471">
          <a:extLst>
            <a:ext uri="{FF2B5EF4-FFF2-40B4-BE49-F238E27FC236}">
              <a16:creationId xmlns:a16="http://schemas.microsoft.com/office/drawing/2014/main" id="{6471C3D5-0555-417C-B449-856086C5525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3" name="正方形/長方形 472">
          <a:extLst>
            <a:ext uri="{FF2B5EF4-FFF2-40B4-BE49-F238E27FC236}">
              <a16:creationId xmlns:a16="http://schemas.microsoft.com/office/drawing/2014/main" id="{0B812F0E-00BA-44A0-A2F9-460D89AE328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4" name="正方形/長方形 473">
          <a:extLst>
            <a:ext uri="{FF2B5EF4-FFF2-40B4-BE49-F238E27FC236}">
              <a16:creationId xmlns:a16="http://schemas.microsoft.com/office/drawing/2014/main" id="{78D15760-6F96-4225-9FDD-77DB3137EE5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5" name="正方形/長方形 474">
          <a:extLst>
            <a:ext uri="{FF2B5EF4-FFF2-40B4-BE49-F238E27FC236}">
              <a16:creationId xmlns:a16="http://schemas.microsoft.com/office/drawing/2014/main" id="{B4C8A59C-36E7-4E60-92D8-47B3065F8AD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6" name="正方形/長方形 475">
          <a:extLst>
            <a:ext uri="{FF2B5EF4-FFF2-40B4-BE49-F238E27FC236}">
              <a16:creationId xmlns:a16="http://schemas.microsoft.com/office/drawing/2014/main" id="{51B12CF4-22FD-4A85-9592-B9E1B96D75D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7" name="正方形/長方形 476">
          <a:extLst>
            <a:ext uri="{FF2B5EF4-FFF2-40B4-BE49-F238E27FC236}">
              <a16:creationId xmlns:a16="http://schemas.microsoft.com/office/drawing/2014/main" id="{614515B8-4311-4F37-8CDB-3F9969DD1E2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8" name="正方形/長方形 477">
          <a:extLst>
            <a:ext uri="{FF2B5EF4-FFF2-40B4-BE49-F238E27FC236}">
              <a16:creationId xmlns:a16="http://schemas.microsoft.com/office/drawing/2014/main" id="{C9D25755-7706-4D92-ADF7-0ACF1CFB031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9" name="正方形/長方形 478">
          <a:extLst>
            <a:ext uri="{FF2B5EF4-FFF2-40B4-BE49-F238E27FC236}">
              <a16:creationId xmlns:a16="http://schemas.microsoft.com/office/drawing/2014/main" id="{984DFA05-C25D-4CCB-AE26-9FB1E216FCB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0" name="正方形/長方形 479">
          <a:extLst>
            <a:ext uri="{FF2B5EF4-FFF2-40B4-BE49-F238E27FC236}">
              <a16:creationId xmlns:a16="http://schemas.microsoft.com/office/drawing/2014/main" id="{32C9E612-E948-456A-BD91-59A94028B1C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1" name="正方形/長方形 480">
          <a:extLst>
            <a:ext uri="{FF2B5EF4-FFF2-40B4-BE49-F238E27FC236}">
              <a16:creationId xmlns:a16="http://schemas.microsoft.com/office/drawing/2014/main" id="{308BA0D1-9087-4C84-A7EE-E0C0838BE87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2" name="正方形/長方形 481">
          <a:extLst>
            <a:ext uri="{FF2B5EF4-FFF2-40B4-BE49-F238E27FC236}">
              <a16:creationId xmlns:a16="http://schemas.microsoft.com/office/drawing/2014/main" id="{9B32DBAB-8A35-4921-B33C-02C263CFFB2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3" name="正方形/長方形 482">
          <a:extLst>
            <a:ext uri="{FF2B5EF4-FFF2-40B4-BE49-F238E27FC236}">
              <a16:creationId xmlns:a16="http://schemas.microsoft.com/office/drawing/2014/main" id="{AE167DFD-406D-4F38-8CBC-64F2F72946E5}"/>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484" name="正方形/長方形 483">
          <a:extLst>
            <a:ext uri="{FF2B5EF4-FFF2-40B4-BE49-F238E27FC236}">
              <a16:creationId xmlns:a16="http://schemas.microsoft.com/office/drawing/2014/main" id="{8B6DC21E-C574-487A-860D-8A256FDB439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5" name="正方形/長方形 484">
          <a:extLst>
            <a:ext uri="{FF2B5EF4-FFF2-40B4-BE49-F238E27FC236}">
              <a16:creationId xmlns:a16="http://schemas.microsoft.com/office/drawing/2014/main" id="{28F07CA8-F626-4A46-B37C-F65E47F70CD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6" name="正方形/長方形 485">
          <a:extLst>
            <a:ext uri="{FF2B5EF4-FFF2-40B4-BE49-F238E27FC236}">
              <a16:creationId xmlns:a16="http://schemas.microsoft.com/office/drawing/2014/main" id="{E60DE413-BB1E-4394-9B56-F15F67657CD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7" name="正方形/長方形 486">
          <a:extLst>
            <a:ext uri="{FF2B5EF4-FFF2-40B4-BE49-F238E27FC236}">
              <a16:creationId xmlns:a16="http://schemas.microsoft.com/office/drawing/2014/main" id="{5DCFDD15-7454-49F3-B03F-054730E1D6A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8" name="正方形/長方形 487">
          <a:extLst>
            <a:ext uri="{FF2B5EF4-FFF2-40B4-BE49-F238E27FC236}">
              <a16:creationId xmlns:a16="http://schemas.microsoft.com/office/drawing/2014/main" id="{9931EF6F-594D-4DB1-B092-9647422E337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9" name="正方形/長方形 488">
          <a:extLst>
            <a:ext uri="{FF2B5EF4-FFF2-40B4-BE49-F238E27FC236}">
              <a16:creationId xmlns:a16="http://schemas.microsoft.com/office/drawing/2014/main" id="{EBA5DDA0-6C19-4F78-8E59-B11A3EBF0FE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0" name="正方形/長方形 489">
          <a:extLst>
            <a:ext uri="{FF2B5EF4-FFF2-40B4-BE49-F238E27FC236}">
              <a16:creationId xmlns:a16="http://schemas.microsoft.com/office/drawing/2014/main" id="{4B2CDFD5-B3DF-4EB0-B072-049C2A5361F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1" name="正方形/長方形 490">
          <a:extLst>
            <a:ext uri="{FF2B5EF4-FFF2-40B4-BE49-F238E27FC236}">
              <a16:creationId xmlns:a16="http://schemas.microsoft.com/office/drawing/2014/main" id="{4F5B1503-E065-4414-97E1-3C7B2021B8D8}"/>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92" name="正方形/長方形 491">
          <a:extLst>
            <a:ext uri="{FF2B5EF4-FFF2-40B4-BE49-F238E27FC236}">
              <a16:creationId xmlns:a16="http://schemas.microsoft.com/office/drawing/2014/main" id="{B7D16925-FE53-4DA4-8D31-50ECAF5CD88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3" name="正方形/長方形 492">
          <a:extLst>
            <a:ext uri="{FF2B5EF4-FFF2-40B4-BE49-F238E27FC236}">
              <a16:creationId xmlns:a16="http://schemas.microsoft.com/office/drawing/2014/main" id="{028EF8A4-6526-49DC-8E46-4286DDBA1EC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4" name="テキスト ボックス 493">
          <a:extLst>
            <a:ext uri="{FF2B5EF4-FFF2-40B4-BE49-F238E27FC236}">
              <a16:creationId xmlns:a16="http://schemas.microsoft.com/office/drawing/2014/main" id="{6EF09715-6B80-426D-A7FD-71A7BFF2C59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資産の減価償却率は平均と同等となっている。橋梁については計画的に長寿命化を行っているため、平均未満の減価償却率として表れている。学校施設は、中学校が老朽化しているため平均よりも高い値がでているが、更新を予定しており、事業完了後は数値が改善される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079C32B-2EDD-4868-B49B-A2BC6D2A471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87018AC-476B-4326-91CA-D4F1D527856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A2FB572-DB59-4107-B5C3-389741BEBF1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882BD5D-01C0-468D-94AE-EFAF38DE2E2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F20DEC8-E96F-49DA-B1F1-64D6D04A3AC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FAF16DF-8C8C-402B-B9B8-9170F692A31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62D800F-B04E-4C36-90AD-48731E0F1CC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C0AE2E2-C3DA-4DA3-B639-B69432D52FD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BA6C571-DBBC-46D4-988E-0907E883003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C92870E-5148-4C5A-8D1D-E17F690C430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6,118
6,102
69.52
5,126,121
4,606,788
381,211
2,430,535
3,551,297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F638506-0B71-40C3-A232-902D8130000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C6A2F1E-53EB-477E-A918-F21C30FCEC3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641E4E5-0C04-4F84-9537-49F7CBFF0E6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2F1A276-9CE4-4355-B608-F6C216005C3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98F8B59-3F94-44EF-9912-474EC5B1733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53F874B-3821-4E56-A0AA-48C90FF33B3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19E5790-8D05-4223-84E0-5193DE2676F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A3420BA-83ED-4E44-9683-3A58A431DCB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A86F69E-4054-4DD5-AB32-5C56D1B12AF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CBDB0A0-508A-4B76-A420-E8261C77D8D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3255464-F8B4-46DF-A6DB-B354753E676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B41A5AE-F6AE-4A92-839C-0388D1D7FA1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1F325A2-9559-4ECA-8888-97BB54DE8B0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19B50FA-9BC9-44D0-80CD-09661D7E8FC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CC5E313-6115-4DFB-80C8-289902B995F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0527CCE-446D-4A93-9A04-E509DC665F2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2CB0D46-1D8D-493A-9006-E008F306598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7EED09F-6EFD-44D6-AD36-6D8919151C6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95101B31-FB4C-43C0-BDCF-6F84F2650E97}"/>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51E296E-62B5-44A5-8EB0-BC89A5B133E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F59F7EA-934D-43EF-9580-19F2DCE5EE7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F0BBFED-C602-40DB-AD58-24D4B747944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140C88A-71BB-4E01-9192-7A4CE9BD496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C0D9A40-7FC8-43B1-8B20-603B60F1ACD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DB07EC7-070F-4DA1-8F50-3460F6D2A49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35A29090-AB7D-4ABE-BE8B-3EB6A387DEC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83B8231-715E-4849-8222-F0B35384D39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E728BFD9-AB7F-47DE-B631-EB813F924A3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2707EDD8-28F0-4CDA-9CAE-7D01F274210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69EE55B4-B24A-4198-9A4A-B49E7A949F0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9B68A65A-7460-4248-86E4-76896421FBD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8F751135-5144-4FC2-A946-2AB8F9C44FE9}"/>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1BB6BB9A-5F91-4C90-AFD3-55080CC3AE4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FE1BE4BC-EC2B-412B-B981-0AB7E725DD7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C7EF5049-B12A-4E8F-85DD-EDAC1EADF56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21A7EBE7-C4F3-4FAD-A88F-86218FC9249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D569E280-57B1-4231-A66D-8426B383721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97D40D6F-FAE9-4658-BB19-11D93226478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82C3473B-1640-4B36-A3B3-07EC59B751C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AA5A077-686F-420F-9B09-FBCCA49BF1B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1F59AAF7-87F5-406C-AB0B-9C050A4BC3C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96F42AB8-7366-4CAA-BF9E-E57BA8A4E45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B15796B-1721-4A54-85F2-36F48E1A3DE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E871F24F-8C88-4F67-9D32-F01DA1F3997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438F50E1-14BB-41C4-A511-FE67A02FC1E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43543</xdr:rowOff>
    </xdr:from>
    <xdr:to>
      <xdr:col>24</xdr:col>
      <xdr:colOff>62865</xdr:colOff>
      <xdr:row>41</xdr:row>
      <xdr:rowOff>144780</xdr:rowOff>
    </xdr:to>
    <xdr:cxnSp macro="">
      <xdr:nvCxnSpPr>
        <xdr:cNvPr id="57" name="直線コネクタ 56">
          <a:extLst>
            <a:ext uri="{FF2B5EF4-FFF2-40B4-BE49-F238E27FC236}">
              <a16:creationId xmlns:a16="http://schemas.microsoft.com/office/drawing/2014/main" id="{B638E3EF-6CDD-44A8-A12A-659C4A1A56E0}"/>
            </a:ext>
          </a:extLst>
        </xdr:cNvPr>
        <xdr:cNvCxnSpPr/>
      </xdr:nvCxnSpPr>
      <xdr:spPr>
        <a:xfrm flipV="1">
          <a:off x="4634865" y="5872843"/>
          <a:ext cx="0" cy="1301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340478" cy="259045"/>
    <xdr:sp macro="" textlink="">
      <xdr:nvSpPr>
        <xdr:cNvPr id="58" name="【図書館】&#10;有形固定資産減価償却率最小値テキスト">
          <a:extLst>
            <a:ext uri="{FF2B5EF4-FFF2-40B4-BE49-F238E27FC236}">
              <a16:creationId xmlns:a16="http://schemas.microsoft.com/office/drawing/2014/main" id="{D8A9ABE7-619C-4175-8C3D-9C09763C9271}"/>
            </a:ext>
          </a:extLst>
        </xdr:cNvPr>
        <xdr:cNvSpPr txBox="1"/>
      </xdr:nvSpPr>
      <xdr:spPr>
        <a:xfrm>
          <a:off x="4673600" y="717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a:extLst>
            <a:ext uri="{FF2B5EF4-FFF2-40B4-BE49-F238E27FC236}">
              <a16:creationId xmlns:a16="http://schemas.microsoft.com/office/drawing/2014/main" id="{E232ECA1-EC24-4914-978A-C863CDFA6560}"/>
            </a:ext>
          </a:extLst>
        </xdr:cNvPr>
        <xdr:cNvCxnSpPr/>
      </xdr:nvCxnSpPr>
      <xdr:spPr>
        <a:xfrm>
          <a:off x="4546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161670</xdr:rowOff>
    </xdr:from>
    <xdr:ext cx="405111" cy="259045"/>
    <xdr:sp macro="" textlink="">
      <xdr:nvSpPr>
        <xdr:cNvPr id="60" name="【図書館】&#10;有形固定資産減価償却率最大値テキスト">
          <a:extLst>
            <a:ext uri="{FF2B5EF4-FFF2-40B4-BE49-F238E27FC236}">
              <a16:creationId xmlns:a16="http://schemas.microsoft.com/office/drawing/2014/main" id="{B6CFA573-18E8-4C5B-9E37-8729D7D88E29}"/>
            </a:ext>
          </a:extLst>
        </xdr:cNvPr>
        <xdr:cNvSpPr txBox="1"/>
      </xdr:nvSpPr>
      <xdr:spPr>
        <a:xfrm>
          <a:off x="4673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43543</xdr:rowOff>
    </xdr:from>
    <xdr:to>
      <xdr:col>24</xdr:col>
      <xdr:colOff>152400</xdr:colOff>
      <xdr:row>34</xdr:row>
      <xdr:rowOff>43543</xdr:rowOff>
    </xdr:to>
    <xdr:cxnSp macro="">
      <xdr:nvCxnSpPr>
        <xdr:cNvPr id="61" name="直線コネクタ 60">
          <a:extLst>
            <a:ext uri="{FF2B5EF4-FFF2-40B4-BE49-F238E27FC236}">
              <a16:creationId xmlns:a16="http://schemas.microsoft.com/office/drawing/2014/main" id="{7D03861F-AF28-47D6-AFE4-308ABF408C79}"/>
            </a:ext>
          </a:extLst>
        </xdr:cNvPr>
        <xdr:cNvCxnSpPr/>
      </xdr:nvCxnSpPr>
      <xdr:spPr>
        <a:xfrm>
          <a:off x="4546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82204</xdr:rowOff>
    </xdr:from>
    <xdr:ext cx="405111" cy="259045"/>
    <xdr:sp macro="" textlink="">
      <xdr:nvSpPr>
        <xdr:cNvPr id="62" name="【図書館】&#10;有形固定資産減価償却率平均値テキスト">
          <a:extLst>
            <a:ext uri="{FF2B5EF4-FFF2-40B4-BE49-F238E27FC236}">
              <a16:creationId xmlns:a16="http://schemas.microsoft.com/office/drawing/2014/main" id="{EBCD07B0-C0D4-4F6F-951F-D862F084D4A2}"/>
            </a:ext>
          </a:extLst>
        </xdr:cNvPr>
        <xdr:cNvSpPr txBox="1"/>
      </xdr:nvSpPr>
      <xdr:spPr>
        <a:xfrm>
          <a:off x="4673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3" name="フローチャート: 判断 62">
          <a:extLst>
            <a:ext uri="{FF2B5EF4-FFF2-40B4-BE49-F238E27FC236}">
              <a16:creationId xmlns:a16="http://schemas.microsoft.com/office/drawing/2014/main" id="{3985B8FE-B8E5-4E75-8A45-7EA1D1EB0301}"/>
            </a:ext>
          </a:extLst>
        </xdr:cNvPr>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4" name="フローチャート: 判断 63">
          <a:extLst>
            <a:ext uri="{FF2B5EF4-FFF2-40B4-BE49-F238E27FC236}">
              <a16:creationId xmlns:a16="http://schemas.microsoft.com/office/drawing/2014/main" id="{82EF5DA2-BCA2-43A7-AE0A-B720D3F412CB}"/>
            </a:ext>
          </a:extLst>
        </xdr:cNvPr>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163847</xdr:rowOff>
    </xdr:from>
    <xdr:ext cx="405111" cy="259045"/>
    <xdr:sp macro="" textlink="">
      <xdr:nvSpPr>
        <xdr:cNvPr id="65" name="n_1aveValue【図書館】&#10;有形固定資産減価償却率">
          <a:extLst>
            <a:ext uri="{FF2B5EF4-FFF2-40B4-BE49-F238E27FC236}">
              <a16:creationId xmlns:a16="http://schemas.microsoft.com/office/drawing/2014/main" id="{77C9F040-D0BD-4E41-A9E3-ED24147B79D8}"/>
            </a:ext>
          </a:extLst>
        </xdr:cNvPr>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907</xdr:rowOff>
    </xdr:from>
    <xdr:to>
      <xdr:col>15</xdr:col>
      <xdr:colOff>101600</xdr:colOff>
      <xdr:row>37</xdr:row>
      <xdr:rowOff>102507</xdr:rowOff>
    </xdr:to>
    <xdr:sp macro="" textlink="">
      <xdr:nvSpPr>
        <xdr:cNvPr id="66" name="フローチャート: 判断 65">
          <a:extLst>
            <a:ext uri="{FF2B5EF4-FFF2-40B4-BE49-F238E27FC236}">
              <a16:creationId xmlns:a16="http://schemas.microsoft.com/office/drawing/2014/main" id="{F221D086-5559-47B5-99A9-1EEFD6FAAF33}"/>
            </a:ext>
          </a:extLst>
        </xdr:cNvPr>
        <xdr:cNvSpPr/>
      </xdr:nvSpPr>
      <xdr:spPr>
        <a:xfrm>
          <a:off x="2857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119034</xdr:rowOff>
    </xdr:from>
    <xdr:ext cx="405111" cy="259045"/>
    <xdr:sp macro="" textlink="">
      <xdr:nvSpPr>
        <xdr:cNvPr id="67" name="n_2aveValue【図書館】&#10;有形固定資産減価償却率">
          <a:extLst>
            <a:ext uri="{FF2B5EF4-FFF2-40B4-BE49-F238E27FC236}">
              <a16:creationId xmlns:a16="http://schemas.microsoft.com/office/drawing/2014/main" id="{C1B4F43E-F046-4774-A80F-B99B77CD55C2}"/>
            </a:ext>
          </a:extLst>
        </xdr:cNvPr>
        <xdr:cNvSpPr txBox="1"/>
      </xdr:nvSpPr>
      <xdr:spPr>
        <a:xfrm>
          <a:off x="2705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DE87675-F8AE-4698-A7B0-70BED2B052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0F219FF-9170-4906-8356-1493D67FA26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FC5340F-7E93-4D5E-9EE9-5529988670F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2563F25-8A65-43DF-866D-2A974673097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C94B900-D9CA-4C29-AF63-AB7ED387E7C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49893</xdr:rowOff>
    </xdr:from>
    <xdr:to>
      <xdr:col>20</xdr:col>
      <xdr:colOff>38100</xdr:colOff>
      <xdr:row>38</xdr:row>
      <xdr:rowOff>151493</xdr:rowOff>
    </xdr:to>
    <xdr:sp macro="" textlink="">
      <xdr:nvSpPr>
        <xdr:cNvPr id="73" name="楕円 72">
          <a:extLst>
            <a:ext uri="{FF2B5EF4-FFF2-40B4-BE49-F238E27FC236}">
              <a16:creationId xmlns:a16="http://schemas.microsoft.com/office/drawing/2014/main" id="{9C868AC6-14DD-4070-ACC7-C17D184826C0}"/>
            </a:ext>
          </a:extLst>
        </xdr:cNvPr>
        <xdr:cNvSpPr/>
      </xdr:nvSpPr>
      <xdr:spPr>
        <a:xfrm>
          <a:off x="3746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168020</xdr:rowOff>
    </xdr:from>
    <xdr:ext cx="405111" cy="259045"/>
    <xdr:sp macro="" textlink="">
      <xdr:nvSpPr>
        <xdr:cNvPr id="74" name="n_1mainValue【図書館】&#10;有形固定資産減価償却率">
          <a:extLst>
            <a:ext uri="{FF2B5EF4-FFF2-40B4-BE49-F238E27FC236}">
              <a16:creationId xmlns:a16="http://schemas.microsoft.com/office/drawing/2014/main" id="{D75A1B90-4AB7-4236-A977-3B27FB523CCB}"/>
            </a:ext>
          </a:extLst>
        </xdr:cNvPr>
        <xdr:cNvSpPr txBox="1"/>
      </xdr:nvSpPr>
      <xdr:spPr>
        <a:xfrm>
          <a:off x="3582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a:extLst>
            <a:ext uri="{FF2B5EF4-FFF2-40B4-BE49-F238E27FC236}">
              <a16:creationId xmlns:a16="http://schemas.microsoft.com/office/drawing/2014/main" id="{11E86552-3F4F-440D-A282-AAD43F34D35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a:extLst>
            <a:ext uri="{FF2B5EF4-FFF2-40B4-BE49-F238E27FC236}">
              <a16:creationId xmlns:a16="http://schemas.microsoft.com/office/drawing/2014/main" id="{F86F4AE6-FCB3-49F0-88BD-327DF6888BD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a:extLst>
            <a:ext uri="{FF2B5EF4-FFF2-40B4-BE49-F238E27FC236}">
              <a16:creationId xmlns:a16="http://schemas.microsoft.com/office/drawing/2014/main" id="{1D5E7F29-D723-4E98-8234-6029557B4B4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a:extLst>
            <a:ext uri="{FF2B5EF4-FFF2-40B4-BE49-F238E27FC236}">
              <a16:creationId xmlns:a16="http://schemas.microsoft.com/office/drawing/2014/main" id="{A051A3E6-4DE8-4F68-8955-007C7062638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a:extLst>
            <a:ext uri="{FF2B5EF4-FFF2-40B4-BE49-F238E27FC236}">
              <a16:creationId xmlns:a16="http://schemas.microsoft.com/office/drawing/2014/main" id="{E8AA5674-BC1A-46BB-87E7-06D446F53FB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a:extLst>
            <a:ext uri="{FF2B5EF4-FFF2-40B4-BE49-F238E27FC236}">
              <a16:creationId xmlns:a16="http://schemas.microsoft.com/office/drawing/2014/main" id="{1E099974-BF5B-4EB8-98EB-ED774A4C235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a:extLst>
            <a:ext uri="{FF2B5EF4-FFF2-40B4-BE49-F238E27FC236}">
              <a16:creationId xmlns:a16="http://schemas.microsoft.com/office/drawing/2014/main" id="{7E32F265-A2CA-47B4-AD63-286E983C851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a:extLst>
            <a:ext uri="{FF2B5EF4-FFF2-40B4-BE49-F238E27FC236}">
              <a16:creationId xmlns:a16="http://schemas.microsoft.com/office/drawing/2014/main" id="{8ED3664F-48FB-49B7-9CD0-527F6C366F6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a:extLst>
            <a:ext uri="{FF2B5EF4-FFF2-40B4-BE49-F238E27FC236}">
              <a16:creationId xmlns:a16="http://schemas.microsoft.com/office/drawing/2014/main" id="{BDCCA2D1-CA5C-4910-952F-FBBA891AEC0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a:extLst>
            <a:ext uri="{FF2B5EF4-FFF2-40B4-BE49-F238E27FC236}">
              <a16:creationId xmlns:a16="http://schemas.microsoft.com/office/drawing/2014/main" id="{20EA2CB6-6752-4A25-B6B7-F62224AFDE3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a:extLst>
            <a:ext uri="{FF2B5EF4-FFF2-40B4-BE49-F238E27FC236}">
              <a16:creationId xmlns:a16="http://schemas.microsoft.com/office/drawing/2014/main" id="{C0DA48C6-A362-4422-B492-65B96896CB6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a:extLst>
            <a:ext uri="{FF2B5EF4-FFF2-40B4-BE49-F238E27FC236}">
              <a16:creationId xmlns:a16="http://schemas.microsoft.com/office/drawing/2014/main" id="{15146D4C-1057-46AA-9523-93CF5CA6CBD9}"/>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a:extLst>
            <a:ext uri="{FF2B5EF4-FFF2-40B4-BE49-F238E27FC236}">
              <a16:creationId xmlns:a16="http://schemas.microsoft.com/office/drawing/2014/main" id="{7F618829-CDB5-4498-9199-1AB59820E975}"/>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a:extLst>
            <a:ext uri="{FF2B5EF4-FFF2-40B4-BE49-F238E27FC236}">
              <a16:creationId xmlns:a16="http://schemas.microsoft.com/office/drawing/2014/main" id="{70D6856C-8BE6-43C6-9569-7A96FA6A051F}"/>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a:extLst>
            <a:ext uri="{FF2B5EF4-FFF2-40B4-BE49-F238E27FC236}">
              <a16:creationId xmlns:a16="http://schemas.microsoft.com/office/drawing/2014/main" id="{7754EB3E-3E06-4634-967E-C6556AD2DBD6}"/>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a:extLst>
            <a:ext uri="{FF2B5EF4-FFF2-40B4-BE49-F238E27FC236}">
              <a16:creationId xmlns:a16="http://schemas.microsoft.com/office/drawing/2014/main" id="{5B84CBD2-AECA-47C5-A094-238AF30FA065}"/>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a:extLst>
            <a:ext uri="{FF2B5EF4-FFF2-40B4-BE49-F238E27FC236}">
              <a16:creationId xmlns:a16="http://schemas.microsoft.com/office/drawing/2014/main" id="{9974BBC4-063A-4AED-B590-2036DCB0F4FC}"/>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a:extLst>
            <a:ext uri="{FF2B5EF4-FFF2-40B4-BE49-F238E27FC236}">
              <a16:creationId xmlns:a16="http://schemas.microsoft.com/office/drawing/2014/main" id="{5C94DF5F-9264-4C33-8BEC-E332FF2630A2}"/>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a:extLst>
            <a:ext uri="{FF2B5EF4-FFF2-40B4-BE49-F238E27FC236}">
              <a16:creationId xmlns:a16="http://schemas.microsoft.com/office/drawing/2014/main" id="{B21ACAC5-EC7F-443E-BD0F-0EA6A688433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a:extLst>
            <a:ext uri="{FF2B5EF4-FFF2-40B4-BE49-F238E27FC236}">
              <a16:creationId xmlns:a16="http://schemas.microsoft.com/office/drawing/2014/main" id="{DD4F0ECB-3F0F-40D1-ADBF-8E2E2B8C537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a:extLst>
            <a:ext uri="{FF2B5EF4-FFF2-40B4-BE49-F238E27FC236}">
              <a16:creationId xmlns:a16="http://schemas.microsoft.com/office/drawing/2014/main" id="{48D6DBA8-4143-4456-94C1-6A9D9A4EB34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44196</xdr:rowOff>
    </xdr:from>
    <xdr:to>
      <xdr:col>54</xdr:col>
      <xdr:colOff>189865</xdr:colOff>
      <xdr:row>41</xdr:row>
      <xdr:rowOff>48768</xdr:rowOff>
    </xdr:to>
    <xdr:cxnSp macro="">
      <xdr:nvCxnSpPr>
        <xdr:cNvPr id="96" name="直線コネクタ 95">
          <a:extLst>
            <a:ext uri="{FF2B5EF4-FFF2-40B4-BE49-F238E27FC236}">
              <a16:creationId xmlns:a16="http://schemas.microsoft.com/office/drawing/2014/main" id="{1491EC85-6447-43F1-AC45-3DF27E48680C}"/>
            </a:ext>
          </a:extLst>
        </xdr:cNvPr>
        <xdr:cNvCxnSpPr/>
      </xdr:nvCxnSpPr>
      <xdr:spPr>
        <a:xfrm flipV="1">
          <a:off x="10476865" y="587349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52595</xdr:rowOff>
    </xdr:from>
    <xdr:ext cx="469744" cy="259045"/>
    <xdr:sp macro="" textlink="">
      <xdr:nvSpPr>
        <xdr:cNvPr id="97" name="【図書館】&#10;一人当たり面積最小値テキスト">
          <a:extLst>
            <a:ext uri="{FF2B5EF4-FFF2-40B4-BE49-F238E27FC236}">
              <a16:creationId xmlns:a16="http://schemas.microsoft.com/office/drawing/2014/main" id="{0311AAAE-8D6D-41B3-8057-99FFC6966A5E}"/>
            </a:ext>
          </a:extLst>
        </xdr:cNvPr>
        <xdr:cNvSpPr txBox="1"/>
      </xdr:nvSpPr>
      <xdr:spPr>
        <a:xfrm>
          <a:off x="10515600" y="708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48768</xdr:rowOff>
    </xdr:from>
    <xdr:to>
      <xdr:col>55</xdr:col>
      <xdr:colOff>88900</xdr:colOff>
      <xdr:row>41</xdr:row>
      <xdr:rowOff>48768</xdr:rowOff>
    </xdr:to>
    <xdr:cxnSp macro="">
      <xdr:nvCxnSpPr>
        <xdr:cNvPr id="98" name="直線コネクタ 97">
          <a:extLst>
            <a:ext uri="{FF2B5EF4-FFF2-40B4-BE49-F238E27FC236}">
              <a16:creationId xmlns:a16="http://schemas.microsoft.com/office/drawing/2014/main" id="{746C8774-B048-42E8-9A89-1A2760617B74}"/>
            </a:ext>
          </a:extLst>
        </xdr:cNvPr>
        <xdr:cNvCxnSpPr/>
      </xdr:nvCxnSpPr>
      <xdr:spPr>
        <a:xfrm>
          <a:off x="10388600" y="707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162323</xdr:rowOff>
    </xdr:from>
    <xdr:ext cx="469744" cy="259045"/>
    <xdr:sp macro="" textlink="">
      <xdr:nvSpPr>
        <xdr:cNvPr id="99" name="【図書館】&#10;一人当たり面積最大値テキスト">
          <a:extLst>
            <a:ext uri="{FF2B5EF4-FFF2-40B4-BE49-F238E27FC236}">
              <a16:creationId xmlns:a16="http://schemas.microsoft.com/office/drawing/2014/main" id="{174E42B7-9B39-4F1D-BBDB-8FCCFB183D1B}"/>
            </a:ext>
          </a:extLst>
        </xdr:cNvPr>
        <xdr:cNvSpPr txBox="1"/>
      </xdr:nvSpPr>
      <xdr:spPr>
        <a:xfrm>
          <a:off x="10515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44196</xdr:rowOff>
    </xdr:from>
    <xdr:to>
      <xdr:col>55</xdr:col>
      <xdr:colOff>88900</xdr:colOff>
      <xdr:row>34</xdr:row>
      <xdr:rowOff>44196</xdr:rowOff>
    </xdr:to>
    <xdr:cxnSp macro="">
      <xdr:nvCxnSpPr>
        <xdr:cNvPr id="100" name="直線コネクタ 99">
          <a:extLst>
            <a:ext uri="{FF2B5EF4-FFF2-40B4-BE49-F238E27FC236}">
              <a16:creationId xmlns:a16="http://schemas.microsoft.com/office/drawing/2014/main" id="{90545052-063B-4C16-991E-BEB7AF720F23}"/>
            </a:ext>
          </a:extLst>
        </xdr:cNvPr>
        <xdr:cNvCxnSpPr/>
      </xdr:nvCxnSpPr>
      <xdr:spPr>
        <a:xfrm>
          <a:off x="10388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51833</xdr:rowOff>
    </xdr:from>
    <xdr:ext cx="469744" cy="259045"/>
    <xdr:sp macro="" textlink="">
      <xdr:nvSpPr>
        <xdr:cNvPr id="101" name="【図書館】&#10;一人当たり面積平均値テキスト">
          <a:extLst>
            <a:ext uri="{FF2B5EF4-FFF2-40B4-BE49-F238E27FC236}">
              <a16:creationId xmlns:a16="http://schemas.microsoft.com/office/drawing/2014/main" id="{F95D8921-6305-4607-A203-46D961A5AB93}"/>
            </a:ext>
          </a:extLst>
        </xdr:cNvPr>
        <xdr:cNvSpPr txBox="1"/>
      </xdr:nvSpPr>
      <xdr:spPr>
        <a:xfrm>
          <a:off x="10515600" y="690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73406</xdr:rowOff>
    </xdr:from>
    <xdr:to>
      <xdr:col>55</xdr:col>
      <xdr:colOff>50800</xdr:colOff>
      <xdr:row>41</xdr:row>
      <xdr:rowOff>3556</xdr:rowOff>
    </xdr:to>
    <xdr:sp macro="" textlink="">
      <xdr:nvSpPr>
        <xdr:cNvPr id="102" name="フローチャート: 判断 101">
          <a:extLst>
            <a:ext uri="{FF2B5EF4-FFF2-40B4-BE49-F238E27FC236}">
              <a16:creationId xmlns:a16="http://schemas.microsoft.com/office/drawing/2014/main" id="{7E9CF673-53D3-4151-9885-5751845193D4}"/>
            </a:ext>
          </a:extLst>
        </xdr:cNvPr>
        <xdr:cNvSpPr/>
      </xdr:nvSpPr>
      <xdr:spPr>
        <a:xfrm>
          <a:off x="10426700" y="693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57404</xdr:rowOff>
    </xdr:from>
    <xdr:to>
      <xdr:col>50</xdr:col>
      <xdr:colOff>165100</xdr:colOff>
      <xdr:row>40</xdr:row>
      <xdr:rowOff>159004</xdr:rowOff>
    </xdr:to>
    <xdr:sp macro="" textlink="">
      <xdr:nvSpPr>
        <xdr:cNvPr id="103" name="フローチャート: 判断 102">
          <a:extLst>
            <a:ext uri="{FF2B5EF4-FFF2-40B4-BE49-F238E27FC236}">
              <a16:creationId xmlns:a16="http://schemas.microsoft.com/office/drawing/2014/main" id="{4885B41C-6C9F-413A-BEED-A8EDB20B4E0F}"/>
            </a:ext>
          </a:extLst>
        </xdr:cNvPr>
        <xdr:cNvSpPr/>
      </xdr:nvSpPr>
      <xdr:spPr>
        <a:xfrm>
          <a:off x="9588500" y="69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150131</xdr:rowOff>
    </xdr:from>
    <xdr:ext cx="469744" cy="259045"/>
    <xdr:sp macro="" textlink="">
      <xdr:nvSpPr>
        <xdr:cNvPr id="104" name="n_1aveValue【図書館】&#10;一人当たり面積">
          <a:extLst>
            <a:ext uri="{FF2B5EF4-FFF2-40B4-BE49-F238E27FC236}">
              <a16:creationId xmlns:a16="http://schemas.microsoft.com/office/drawing/2014/main" id="{9C56B033-29A1-44C0-8D9C-F6A80148D4D6}"/>
            </a:ext>
          </a:extLst>
        </xdr:cNvPr>
        <xdr:cNvSpPr txBox="1"/>
      </xdr:nvSpPr>
      <xdr:spPr>
        <a:xfrm>
          <a:off x="93917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66548</xdr:rowOff>
    </xdr:from>
    <xdr:to>
      <xdr:col>46</xdr:col>
      <xdr:colOff>38100</xdr:colOff>
      <xdr:row>39</xdr:row>
      <xdr:rowOff>168148</xdr:rowOff>
    </xdr:to>
    <xdr:sp macro="" textlink="">
      <xdr:nvSpPr>
        <xdr:cNvPr id="105" name="フローチャート: 判断 104">
          <a:extLst>
            <a:ext uri="{FF2B5EF4-FFF2-40B4-BE49-F238E27FC236}">
              <a16:creationId xmlns:a16="http://schemas.microsoft.com/office/drawing/2014/main" id="{7AD2955D-0DF0-4E13-975F-2D4E6A7DFD83}"/>
            </a:ext>
          </a:extLst>
        </xdr:cNvPr>
        <xdr:cNvSpPr/>
      </xdr:nvSpPr>
      <xdr:spPr>
        <a:xfrm>
          <a:off x="8699500" y="675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13225</xdr:rowOff>
    </xdr:from>
    <xdr:ext cx="469744" cy="259045"/>
    <xdr:sp macro="" textlink="">
      <xdr:nvSpPr>
        <xdr:cNvPr id="106" name="n_2aveValue【図書館】&#10;一人当たり面積">
          <a:extLst>
            <a:ext uri="{FF2B5EF4-FFF2-40B4-BE49-F238E27FC236}">
              <a16:creationId xmlns:a16="http://schemas.microsoft.com/office/drawing/2014/main" id="{CF80D95D-AC49-4FEE-9883-B8CC2DCB33D1}"/>
            </a:ext>
          </a:extLst>
        </xdr:cNvPr>
        <xdr:cNvSpPr txBox="1"/>
      </xdr:nvSpPr>
      <xdr:spPr>
        <a:xfrm>
          <a:off x="8515427" y="652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4BBDCA4E-6987-434F-988D-A2F6D15059F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EE5100A9-1C74-458D-A25C-A5B0E535D05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A34CA34F-11CC-4B5B-9044-F5916B3DC1B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922D1DE9-6FF2-4E29-9444-59068364FB9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5D93882D-4EBD-4C81-B309-6FD2C06B8A7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155702</xdr:rowOff>
    </xdr:from>
    <xdr:to>
      <xdr:col>50</xdr:col>
      <xdr:colOff>165100</xdr:colOff>
      <xdr:row>40</xdr:row>
      <xdr:rowOff>85852</xdr:rowOff>
    </xdr:to>
    <xdr:sp macro="" textlink="">
      <xdr:nvSpPr>
        <xdr:cNvPr id="112" name="楕円 111">
          <a:extLst>
            <a:ext uri="{FF2B5EF4-FFF2-40B4-BE49-F238E27FC236}">
              <a16:creationId xmlns:a16="http://schemas.microsoft.com/office/drawing/2014/main" id="{C457B720-FE4F-4FDF-8965-5E2F00A542E1}"/>
            </a:ext>
          </a:extLst>
        </xdr:cNvPr>
        <xdr:cNvSpPr/>
      </xdr:nvSpPr>
      <xdr:spPr>
        <a:xfrm>
          <a:off x="9588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102379</xdr:rowOff>
    </xdr:from>
    <xdr:ext cx="469744" cy="259045"/>
    <xdr:sp macro="" textlink="">
      <xdr:nvSpPr>
        <xdr:cNvPr id="113" name="n_1mainValue【図書館】&#10;一人当たり面積">
          <a:extLst>
            <a:ext uri="{FF2B5EF4-FFF2-40B4-BE49-F238E27FC236}">
              <a16:creationId xmlns:a16="http://schemas.microsoft.com/office/drawing/2014/main" id="{FA671FA3-ECA4-45DD-AD8B-DD78F3DF839D}"/>
            </a:ext>
          </a:extLst>
        </xdr:cNvPr>
        <xdr:cNvSpPr txBox="1"/>
      </xdr:nvSpPr>
      <xdr:spPr>
        <a:xfrm>
          <a:off x="9391727" y="66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a:extLst>
            <a:ext uri="{FF2B5EF4-FFF2-40B4-BE49-F238E27FC236}">
              <a16:creationId xmlns:a16="http://schemas.microsoft.com/office/drawing/2014/main" id="{7024C190-1E2E-4506-AC09-BA0D72218A9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a:extLst>
            <a:ext uri="{FF2B5EF4-FFF2-40B4-BE49-F238E27FC236}">
              <a16:creationId xmlns:a16="http://schemas.microsoft.com/office/drawing/2014/main" id="{59AB08CB-2E75-42F3-AFCB-A629B965077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a:extLst>
            <a:ext uri="{FF2B5EF4-FFF2-40B4-BE49-F238E27FC236}">
              <a16:creationId xmlns:a16="http://schemas.microsoft.com/office/drawing/2014/main" id="{6E5C91B5-81EF-43C6-8201-DF55399B01D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a:extLst>
            <a:ext uri="{FF2B5EF4-FFF2-40B4-BE49-F238E27FC236}">
              <a16:creationId xmlns:a16="http://schemas.microsoft.com/office/drawing/2014/main" id="{FEE8E7E3-BD2C-43DB-B78F-F6C10D9CA7F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a:extLst>
            <a:ext uri="{FF2B5EF4-FFF2-40B4-BE49-F238E27FC236}">
              <a16:creationId xmlns:a16="http://schemas.microsoft.com/office/drawing/2014/main" id="{4031DC89-AB35-48D8-A145-E49B83A2EC6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a:extLst>
            <a:ext uri="{FF2B5EF4-FFF2-40B4-BE49-F238E27FC236}">
              <a16:creationId xmlns:a16="http://schemas.microsoft.com/office/drawing/2014/main" id="{30301042-5AB7-422C-A4E9-0F9BBC3E0B6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a:extLst>
            <a:ext uri="{FF2B5EF4-FFF2-40B4-BE49-F238E27FC236}">
              <a16:creationId xmlns:a16="http://schemas.microsoft.com/office/drawing/2014/main" id="{7A71C000-869E-40B3-AC8B-FB6272D6FB9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a:extLst>
            <a:ext uri="{FF2B5EF4-FFF2-40B4-BE49-F238E27FC236}">
              <a16:creationId xmlns:a16="http://schemas.microsoft.com/office/drawing/2014/main" id="{043A10B8-D775-44B6-BAB6-1931BAEA660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a:extLst>
            <a:ext uri="{FF2B5EF4-FFF2-40B4-BE49-F238E27FC236}">
              <a16:creationId xmlns:a16="http://schemas.microsoft.com/office/drawing/2014/main" id="{408BDA90-554E-477A-B756-A41ABD8D3C1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a:extLst>
            <a:ext uri="{FF2B5EF4-FFF2-40B4-BE49-F238E27FC236}">
              <a16:creationId xmlns:a16="http://schemas.microsoft.com/office/drawing/2014/main" id="{31E4CB2D-EE6C-4126-8FC5-78E84CFCF49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a:extLst>
            <a:ext uri="{FF2B5EF4-FFF2-40B4-BE49-F238E27FC236}">
              <a16:creationId xmlns:a16="http://schemas.microsoft.com/office/drawing/2014/main" id="{4C3CFE9E-F73E-4A79-A59C-D541E6512729}"/>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5" name="直線コネクタ 124">
          <a:extLst>
            <a:ext uri="{FF2B5EF4-FFF2-40B4-BE49-F238E27FC236}">
              <a16:creationId xmlns:a16="http://schemas.microsoft.com/office/drawing/2014/main" id="{0C2F85CB-9389-4EB6-9BDF-1B5C3393A6E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6" name="テキスト ボックス 125">
          <a:extLst>
            <a:ext uri="{FF2B5EF4-FFF2-40B4-BE49-F238E27FC236}">
              <a16:creationId xmlns:a16="http://schemas.microsoft.com/office/drawing/2014/main" id="{42E56955-8BFF-4BAA-A2E0-9ABBB07383C4}"/>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a:extLst>
            <a:ext uri="{FF2B5EF4-FFF2-40B4-BE49-F238E27FC236}">
              <a16:creationId xmlns:a16="http://schemas.microsoft.com/office/drawing/2014/main" id="{5A867240-5FC1-4176-A60E-9078D513889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a:extLst>
            <a:ext uri="{FF2B5EF4-FFF2-40B4-BE49-F238E27FC236}">
              <a16:creationId xmlns:a16="http://schemas.microsoft.com/office/drawing/2014/main" id="{9882CF2C-A972-481C-8090-F88830DD34D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a:extLst>
            <a:ext uri="{FF2B5EF4-FFF2-40B4-BE49-F238E27FC236}">
              <a16:creationId xmlns:a16="http://schemas.microsoft.com/office/drawing/2014/main" id="{9991F04E-0264-460F-9CEA-01F070191DE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a:extLst>
            <a:ext uri="{FF2B5EF4-FFF2-40B4-BE49-F238E27FC236}">
              <a16:creationId xmlns:a16="http://schemas.microsoft.com/office/drawing/2014/main" id="{77A42D1F-76ED-4E64-BE00-F3396D3540D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a:extLst>
            <a:ext uri="{FF2B5EF4-FFF2-40B4-BE49-F238E27FC236}">
              <a16:creationId xmlns:a16="http://schemas.microsoft.com/office/drawing/2014/main" id="{22BC4426-D4F9-4330-8FE4-3DE89DF7A08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a:extLst>
            <a:ext uri="{FF2B5EF4-FFF2-40B4-BE49-F238E27FC236}">
              <a16:creationId xmlns:a16="http://schemas.microsoft.com/office/drawing/2014/main" id="{E17316BF-B01F-4E6C-A880-A01CEB581B1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a:extLst>
            <a:ext uri="{FF2B5EF4-FFF2-40B4-BE49-F238E27FC236}">
              <a16:creationId xmlns:a16="http://schemas.microsoft.com/office/drawing/2014/main" id="{80E3F7A3-32CD-40F3-8DD2-6945AB58D6F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4" name="テキスト ボックス 133">
          <a:extLst>
            <a:ext uri="{FF2B5EF4-FFF2-40B4-BE49-F238E27FC236}">
              <a16:creationId xmlns:a16="http://schemas.microsoft.com/office/drawing/2014/main" id="{BA8411E0-06DB-480B-B928-F100ED38AE18}"/>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a:extLst>
            <a:ext uri="{FF2B5EF4-FFF2-40B4-BE49-F238E27FC236}">
              <a16:creationId xmlns:a16="http://schemas.microsoft.com/office/drawing/2014/main" id="{650D423F-9D3B-4549-8F5E-9C5BFBB093A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a:extLst>
            <a:ext uri="{FF2B5EF4-FFF2-40B4-BE49-F238E27FC236}">
              <a16:creationId xmlns:a16="http://schemas.microsoft.com/office/drawing/2014/main" id="{662E03AD-2DF3-455D-9905-75D7A8D1986D}"/>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a:extLst>
            <a:ext uri="{FF2B5EF4-FFF2-40B4-BE49-F238E27FC236}">
              <a16:creationId xmlns:a16="http://schemas.microsoft.com/office/drawing/2014/main" id="{21FE6F0A-B75B-41E4-86CF-A0C55F555D8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138" name="直線コネクタ 137">
          <a:extLst>
            <a:ext uri="{FF2B5EF4-FFF2-40B4-BE49-F238E27FC236}">
              <a16:creationId xmlns:a16="http://schemas.microsoft.com/office/drawing/2014/main" id="{357B53B4-1FFF-4007-9FE6-FD78452070A5}"/>
            </a:ext>
          </a:extLst>
        </xdr:cNvPr>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139" name="【体育館・プール】&#10;有形固定資産減価償却率最小値テキスト">
          <a:extLst>
            <a:ext uri="{FF2B5EF4-FFF2-40B4-BE49-F238E27FC236}">
              <a16:creationId xmlns:a16="http://schemas.microsoft.com/office/drawing/2014/main" id="{58687D26-2146-4275-B2B0-A7CFFE5CFB55}"/>
            </a:ext>
          </a:extLst>
        </xdr:cNvPr>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140" name="直線コネクタ 139">
          <a:extLst>
            <a:ext uri="{FF2B5EF4-FFF2-40B4-BE49-F238E27FC236}">
              <a16:creationId xmlns:a16="http://schemas.microsoft.com/office/drawing/2014/main" id="{1044D82E-B9EC-4DBB-8B28-5E0AAF9D4C98}"/>
            </a:ext>
          </a:extLst>
        </xdr:cNvPr>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41" name="【体育館・プール】&#10;有形固定資産減価償却率最大値テキスト">
          <a:extLst>
            <a:ext uri="{FF2B5EF4-FFF2-40B4-BE49-F238E27FC236}">
              <a16:creationId xmlns:a16="http://schemas.microsoft.com/office/drawing/2014/main" id="{1C627DCD-4C36-4460-B208-2897132C9223}"/>
            </a:ext>
          </a:extLst>
        </xdr:cNvPr>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42" name="直線コネクタ 141">
          <a:extLst>
            <a:ext uri="{FF2B5EF4-FFF2-40B4-BE49-F238E27FC236}">
              <a16:creationId xmlns:a16="http://schemas.microsoft.com/office/drawing/2014/main" id="{27D9F7C5-B587-48EB-96E8-96CF512B047E}"/>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139082</xdr:rowOff>
    </xdr:from>
    <xdr:ext cx="405111" cy="259045"/>
    <xdr:sp macro="" textlink="">
      <xdr:nvSpPr>
        <xdr:cNvPr id="143" name="【体育館・プール】&#10;有形固定資産減価償却率平均値テキスト">
          <a:extLst>
            <a:ext uri="{FF2B5EF4-FFF2-40B4-BE49-F238E27FC236}">
              <a16:creationId xmlns:a16="http://schemas.microsoft.com/office/drawing/2014/main" id="{F8483337-B419-474D-9BDA-110A133A6D4C}"/>
            </a:ext>
          </a:extLst>
        </xdr:cNvPr>
        <xdr:cNvSpPr txBox="1"/>
      </xdr:nvSpPr>
      <xdr:spPr>
        <a:xfrm>
          <a:off x="4673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144" name="フローチャート: 判断 143">
          <a:extLst>
            <a:ext uri="{FF2B5EF4-FFF2-40B4-BE49-F238E27FC236}">
              <a16:creationId xmlns:a16="http://schemas.microsoft.com/office/drawing/2014/main" id="{824BA008-10C0-46B6-BB6D-FB8EB149ECDE}"/>
            </a:ext>
          </a:extLst>
        </xdr:cNvPr>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45" name="フローチャート: 判断 144">
          <a:extLst>
            <a:ext uri="{FF2B5EF4-FFF2-40B4-BE49-F238E27FC236}">
              <a16:creationId xmlns:a16="http://schemas.microsoft.com/office/drawing/2014/main" id="{41FBA1D2-2836-4435-93BC-8B59F09DA923}"/>
            </a:ext>
          </a:extLst>
        </xdr:cNvPr>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60977</xdr:rowOff>
    </xdr:from>
    <xdr:ext cx="405111" cy="259045"/>
    <xdr:sp macro="" textlink="">
      <xdr:nvSpPr>
        <xdr:cNvPr id="146" name="n_1aveValue【体育館・プール】&#10;有形固定資産減価償却率">
          <a:extLst>
            <a:ext uri="{FF2B5EF4-FFF2-40B4-BE49-F238E27FC236}">
              <a16:creationId xmlns:a16="http://schemas.microsoft.com/office/drawing/2014/main" id="{F7FC11E0-DCF3-4152-8A6B-0A3C367F2DE9}"/>
            </a:ext>
          </a:extLst>
        </xdr:cNvPr>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147" name="フローチャート: 判断 146">
          <a:extLst>
            <a:ext uri="{FF2B5EF4-FFF2-40B4-BE49-F238E27FC236}">
              <a16:creationId xmlns:a16="http://schemas.microsoft.com/office/drawing/2014/main" id="{827A9A54-9152-4C60-8636-4AA3016B2181}"/>
            </a:ext>
          </a:extLst>
        </xdr:cNvPr>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99712</xdr:rowOff>
    </xdr:from>
    <xdr:ext cx="405111" cy="259045"/>
    <xdr:sp macro="" textlink="">
      <xdr:nvSpPr>
        <xdr:cNvPr id="148" name="n_2aveValue【体育館・プール】&#10;有形固定資産減価償却率">
          <a:extLst>
            <a:ext uri="{FF2B5EF4-FFF2-40B4-BE49-F238E27FC236}">
              <a16:creationId xmlns:a16="http://schemas.microsoft.com/office/drawing/2014/main" id="{64566B01-85BF-4030-8522-EAC99025A857}"/>
            </a:ext>
          </a:extLst>
        </xdr:cNvPr>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2E34CD0D-5820-4EB0-97ED-4C90C1B4185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A3F4F21A-2ED6-445B-A052-9F61F00215A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B2E6BE10-F7BF-450C-BD0D-B6E1BAF58F2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B1913B7F-7924-4AFF-82C0-91C0A90C973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ADD04EC-20A9-49DB-A187-555784C15F9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105410</xdr:rowOff>
    </xdr:from>
    <xdr:to>
      <xdr:col>20</xdr:col>
      <xdr:colOff>38100</xdr:colOff>
      <xdr:row>60</xdr:row>
      <xdr:rowOff>35560</xdr:rowOff>
    </xdr:to>
    <xdr:sp macro="" textlink="">
      <xdr:nvSpPr>
        <xdr:cNvPr id="154" name="楕円 153">
          <a:extLst>
            <a:ext uri="{FF2B5EF4-FFF2-40B4-BE49-F238E27FC236}">
              <a16:creationId xmlns:a16="http://schemas.microsoft.com/office/drawing/2014/main" id="{A19FC947-2358-4064-8D76-E3A25665B70F}"/>
            </a:ext>
          </a:extLst>
        </xdr:cNvPr>
        <xdr:cNvSpPr/>
      </xdr:nvSpPr>
      <xdr:spPr>
        <a:xfrm>
          <a:off x="3746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52087</xdr:rowOff>
    </xdr:from>
    <xdr:ext cx="405111" cy="259045"/>
    <xdr:sp macro="" textlink="">
      <xdr:nvSpPr>
        <xdr:cNvPr id="155" name="n_1mainValue【体育館・プール】&#10;有形固定資産減価償却率">
          <a:extLst>
            <a:ext uri="{FF2B5EF4-FFF2-40B4-BE49-F238E27FC236}">
              <a16:creationId xmlns:a16="http://schemas.microsoft.com/office/drawing/2014/main" id="{B8031EEC-186F-4DE8-81AF-B6765729ACAA}"/>
            </a:ext>
          </a:extLst>
        </xdr:cNvPr>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a:extLst>
            <a:ext uri="{FF2B5EF4-FFF2-40B4-BE49-F238E27FC236}">
              <a16:creationId xmlns:a16="http://schemas.microsoft.com/office/drawing/2014/main" id="{B7B4738A-AEFA-4C1C-A383-391758B72D9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a:extLst>
            <a:ext uri="{FF2B5EF4-FFF2-40B4-BE49-F238E27FC236}">
              <a16:creationId xmlns:a16="http://schemas.microsoft.com/office/drawing/2014/main" id="{9CEEE8AC-94E0-46FB-9909-FEDAB416FAD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a:extLst>
            <a:ext uri="{FF2B5EF4-FFF2-40B4-BE49-F238E27FC236}">
              <a16:creationId xmlns:a16="http://schemas.microsoft.com/office/drawing/2014/main" id="{A71BB446-7AA4-421F-BBA9-8048743531C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a:extLst>
            <a:ext uri="{FF2B5EF4-FFF2-40B4-BE49-F238E27FC236}">
              <a16:creationId xmlns:a16="http://schemas.microsoft.com/office/drawing/2014/main" id="{4C2CFB75-D132-4D71-BD3D-6D6835426A7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a:extLst>
            <a:ext uri="{FF2B5EF4-FFF2-40B4-BE49-F238E27FC236}">
              <a16:creationId xmlns:a16="http://schemas.microsoft.com/office/drawing/2014/main" id="{53303A71-36C5-4D0C-82CA-94E4B12DE35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a:extLst>
            <a:ext uri="{FF2B5EF4-FFF2-40B4-BE49-F238E27FC236}">
              <a16:creationId xmlns:a16="http://schemas.microsoft.com/office/drawing/2014/main" id="{E8137E93-10A9-4B63-987F-A09A954CB16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a:extLst>
            <a:ext uri="{FF2B5EF4-FFF2-40B4-BE49-F238E27FC236}">
              <a16:creationId xmlns:a16="http://schemas.microsoft.com/office/drawing/2014/main" id="{6ECF6093-A55B-4301-AF67-C83B0F62346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a:extLst>
            <a:ext uri="{FF2B5EF4-FFF2-40B4-BE49-F238E27FC236}">
              <a16:creationId xmlns:a16="http://schemas.microsoft.com/office/drawing/2014/main" id="{2FCAB0F9-94BF-4349-9E45-171E6C6D1CA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a:extLst>
            <a:ext uri="{FF2B5EF4-FFF2-40B4-BE49-F238E27FC236}">
              <a16:creationId xmlns:a16="http://schemas.microsoft.com/office/drawing/2014/main" id="{1F4B89B0-AD1F-4D66-A746-6164B54E1E2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a:extLst>
            <a:ext uri="{FF2B5EF4-FFF2-40B4-BE49-F238E27FC236}">
              <a16:creationId xmlns:a16="http://schemas.microsoft.com/office/drawing/2014/main" id="{5918C3F8-7BF1-4B18-BEF5-9D69BB1BD93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66" name="直線コネクタ 165">
          <a:extLst>
            <a:ext uri="{FF2B5EF4-FFF2-40B4-BE49-F238E27FC236}">
              <a16:creationId xmlns:a16="http://schemas.microsoft.com/office/drawing/2014/main" id="{F49E5E66-031C-44BB-85D5-7612DC654E8F}"/>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67" name="テキスト ボックス 166">
          <a:extLst>
            <a:ext uri="{FF2B5EF4-FFF2-40B4-BE49-F238E27FC236}">
              <a16:creationId xmlns:a16="http://schemas.microsoft.com/office/drawing/2014/main" id="{81A1FCAD-6292-4FC2-9CA7-9F3CF5D53029}"/>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a:extLst>
            <a:ext uri="{FF2B5EF4-FFF2-40B4-BE49-F238E27FC236}">
              <a16:creationId xmlns:a16="http://schemas.microsoft.com/office/drawing/2014/main" id="{DF808A94-D911-4F4F-8AF7-7D87002421E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69" name="テキスト ボックス 168">
          <a:extLst>
            <a:ext uri="{FF2B5EF4-FFF2-40B4-BE49-F238E27FC236}">
              <a16:creationId xmlns:a16="http://schemas.microsoft.com/office/drawing/2014/main" id="{98A4EA15-59A6-4FCB-825E-3970A62D8DA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70" name="直線コネクタ 169">
          <a:extLst>
            <a:ext uri="{FF2B5EF4-FFF2-40B4-BE49-F238E27FC236}">
              <a16:creationId xmlns:a16="http://schemas.microsoft.com/office/drawing/2014/main" id="{73655E6E-58F4-40F2-A282-C8340A872A59}"/>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71" name="テキスト ボックス 170">
          <a:extLst>
            <a:ext uri="{FF2B5EF4-FFF2-40B4-BE49-F238E27FC236}">
              <a16:creationId xmlns:a16="http://schemas.microsoft.com/office/drawing/2014/main" id="{6A319FC6-A2B3-4A42-9F73-28BAF58E1522}"/>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2" name="直線コネクタ 171">
          <a:extLst>
            <a:ext uri="{FF2B5EF4-FFF2-40B4-BE49-F238E27FC236}">
              <a16:creationId xmlns:a16="http://schemas.microsoft.com/office/drawing/2014/main" id="{0ECA9EBF-B40F-4AA8-99A8-F9266F95D3C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3" name="テキスト ボックス 172">
          <a:extLst>
            <a:ext uri="{FF2B5EF4-FFF2-40B4-BE49-F238E27FC236}">
              <a16:creationId xmlns:a16="http://schemas.microsoft.com/office/drawing/2014/main" id="{9CBB6BB6-D7EE-4131-8921-427B03F337C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4" name="【体育館・プール】&#10;一人当たり面積グラフ枠">
          <a:extLst>
            <a:ext uri="{FF2B5EF4-FFF2-40B4-BE49-F238E27FC236}">
              <a16:creationId xmlns:a16="http://schemas.microsoft.com/office/drawing/2014/main" id="{AB71703F-E2A1-4E8A-83D7-B8E07C6D41C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75" name="直線コネクタ 174">
          <a:extLst>
            <a:ext uri="{FF2B5EF4-FFF2-40B4-BE49-F238E27FC236}">
              <a16:creationId xmlns:a16="http://schemas.microsoft.com/office/drawing/2014/main" id="{3D635AA5-31EA-4E7A-AFA3-E84C725B37F5}"/>
            </a:ext>
          </a:extLst>
        </xdr:cNvPr>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76" name="【体育館・プール】&#10;一人当たり面積最小値テキスト">
          <a:extLst>
            <a:ext uri="{FF2B5EF4-FFF2-40B4-BE49-F238E27FC236}">
              <a16:creationId xmlns:a16="http://schemas.microsoft.com/office/drawing/2014/main" id="{90932CD6-A51D-46C2-9AFA-6F68077CAD6C}"/>
            </a:ext>
          </a:extLst>
        </xdr:cNvPr>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77" name="直線コネクタ 176">
          <a:extLst>
            <a:ext uri="{FF2B5EF4-FFF2-40B4-BE49-F238E27FC236}">
              <a16:creationId xmlns:a16="http://schemas.microsoft.com/office/drawing/2014/main" id="{27B442A2-4F9E-4E34-933C-B750E157DEF9}"/>
            </a:ext>
          </a:extLst>
        </xdr:cNvPr>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78" name="【体育館・プール】&#10;一人当たり面積最大値テキスト">
          <a:extLst>
            <a:ext uri="{FF2B5EF4-FFF2-40B4-BE49-F238E27FC236}">
              <a16:creationId xmlns:a16="http://schemas.microsoft.com/office/drawing/2014/main" id="{0A04E199-F30E-48E5-B0FB-E1DE4CA981FC}"/>
            </a:ext>
          </a:extLst>
        </xdr:cNvPr>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79" name="直線コネクタ 178">
          <a:extLst>
            <a:ext uri="{FF2B5EF4-FFF2-40B4-BE49-F238E27FC236}">
              <a16:creationId xmlns:a16="http://schemas.microsoft.com/office/drawing/2014/main" id="{135FD14F-2055-4D85-86C7-D2DD25212915}"/>
            </a:ext>
          </a:extLst>
        </xdr:cNvPr>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63072</xdr:rowOff>
    </xdr:from>
    <xdr:ext cx="469744" cy="259045"/>
    <xdr:sp macro="" textlink="">
      <xdr:nvSpPr>
        <xdr:cNvPr id="180" name="【体育館・プール】&#10;一人当たり面積平均値テキスト">
          <a:extLst>
            <a:ext uri="{FF2B5EF4-FFF2-40B4-BE49-F238E27FC236}">
              <a16:creationId xmlns:a16="http://schemas.microsoft.com/office/drawing/2014/main" id="{85460752-2C60-4E1E-92FC-0A49E99A0FA2}"/>
            </a:ext>
          </a:extLst>
        </xdr:cNvPr>
        <xdr:cNvSpPr txBox="1"/>
      </xdr:nvSpPr>
      <xdr:spPr>
        <a:xfrm>
          <a:off x="10515600" y="10521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81" name="フローチャート: 判断 180">
          <a:extLst>
            <a:ext uri="{FF2B5EF4-FFF2-40B4-BE49-F238E27FC236}">
              <a16:creationId xmlns:a16="http://schemas.microsoft.com/office/drawing/2014/main" id="{B304CCF3-0315-423A-8D35-D4C5442AF592}"/>
            </a:ext>
          </a:extLst>
        </xdr:cNvPr>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182" name="フローチャート: 判断 181">
          <a:extLst>
            <a:ext uri="{FF2B5EF4-FFF2-40B4-BE49-F238E27FC236}">
              <a16:creationId xmlns:a16="http://schemas.microsoft.com/office/drawing/2014/main" id="{B175E3BE-19DA-4548-8B47-5F134702BA2E}"/>
            </a:ext>
          </a:extLst>
        </xdr:cNvPr>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135082</xdr:rowOff>
    </xdr:from>
    <xdr:ext cx="469744" cy="259045"/>
    <xdr:sp macro="" textlink="">
      <xdr:nvSpPr>
        <xdr:cNvPr id="183" name="n_1aveValue【体育館・プール】&#10;一人当たり面積">
          <a:extLst>
            <a:ext uri="{FF2B5EF4-FFF2-40B4-BE49-F238E27FC236}">
              <a16:creationId xmlns:a16="http://schemas.microsoft.com/office/drawing/2014/main" id="{0A862AFD-DD11-4D40-A373-8BC0802C482D}"/>
            </a:ext>
          </a:extLst>
        </xdr:cNvPr>
        <xdr:cNvSpPr txBox="1"/>
      </xdr:nvSpPr>
      <xdr:spPr>
        <a:xfrm>
          <a:off x="9391727" y="1059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147510</xdr:rowOff>
    </xdr:from>
    <xdr:to>
      <xdr:col>46</xdr:col>
      <xdr:colOff>38100</xdr:colOff>
      <xdr:row>61</xdr:row>
      <xdr:rowOff>77660</xdr:rowOff>
    </xdr:to>
    <xdr:sp macro="" textlink="">
      <xdr:nvSpPr>
        <xdr:cNvPr id="184" name="フローチャート: 判断 183">
          <a:extLst>
            <a:ext uri="{FF2B5EF4-FFF2-40B4-BE49-F238E27FC236}">
              <a16:creationId xmlns:a16="http://schemas.microsoft.com/office/drawing/2014/main" id="{ECF48598-F4CB-4143-97CC-48F38526BD69}"/>
            </a:ext>
          </a:extLst>
        </xdr:cNvPr>
        <xdr:cNvSpPr/>
      </xdr:nvSpPr>
      <xdr:spPr>
        <a:xfrm>
          <a:off x="8699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94187</xdr:rowOff>
    </xdr:from>
    <xdr:ext cx="469744" cy="259045"/>
    <xdr:sp macro="" textlink="">
      <xdr:nvSpPr>
        <xdr:cNvPr id="185" name="n_2aveValue【体育館・プール】&#10;一人当たり面積">
          <a:extLst>
            <a:ext uri="{FF2B5EF4-FFF2-40B4-BE49-F238E27FC236}">
              <a16:creationId xmlns:a16="http://schemas.microsoft.com/office/drawing/2014/main" id="{A3E8054D-997B-4F3F-A618-98F2BF5B0868}"/>
            </a:ext>
          </a:extLst>
        </xdr:cNvPr>
        <xdr:cNvSpPr txBox="1"/>
      </xdr:nvSpPr>
      <xdr:spPr>
        <a:xfrm>
          <a:off x="8515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994988-13F4-4BE9-BE9D-1C6697C3BAE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D3A5DBB-43C0-4403-8160-2EC848A04DB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8A586F8-C0E2-4115-9D57-022F7320797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C0274CAB-F941-439D-9BE9-CAE31853DC3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9FA7179C-BDFE-4764-8F52-3680E01A016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152082</xdr:rowOff>
    </xdr:from>
    <xdr:to>
      <xdr:col>50</xdr:col>
      <xdr:colOff>165100</xdr:colOff>
      <xdr:row>61</xdr:row>
      <xdr:rowOff>82232</xdr:rowOff>
    </xdr:to>
    <xdr:sp macro="" textlink="">
      <xdr:nvSpPr>
        <xdr:cNvPr id="191" name="楕円 190">
          <a:extLst>
            <a:ext uri="{FF2B5EF4-FFF2-40B4-BE49-F238E27FC236}">
              <a16:creationId xmlns:a16="http://schemas.microsoft.com/office/drawing/2014/main" id="{F17FEDA9-1D0E-40FA-BA10-E479DA1D9556}"/>
            </a:ext>
          </a:extLst>
        </xdr:cNvPr>
        <xdr:cNvSpPr/>
      </xdr:nvSpPr>
      <xdr:spPr>
        <a:xfrm>
          <a:off x="9588500" y="1043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98759</xdr:rowOff>
    </xdr:from>
    <xdr:ext cx="469744" cy="259045"/>
    <xdr:sp macro="" textlink="">
      <xdr:nvSpPr>
        <xdr:cNvPr id="192" name="n_1mainValue【体育館・プール】&#10;一人当たり面積">
          <a:extLst>
            <a:ext uri="{FF2B5EF4-FFF2-40B4-BE49-F238E27FC236}">
              <a16:creationId xmlns:a16="http://schemas.microsoft.com/office/drawing/2014/main" id="{F56A994F-DA69-44CE-BF88-8C8BE5E4DBBB}"/>
            </a:ext>
          </a:extLst>
        </xdr:cNvPr>
        <xdr:cNvSpPr txBox="1"/>
      </xdr:nvSpPr>
      <xdr:spPr>
        <a:xfrm>
          <a:off x="9391727" y="102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3" name="正方形/長方形 192">
          <a:extLst>
            <a:ext uri="{FF2B5EF4-FFF2-40B4-BE49-F238E27FC236}">
              <a16:creationId xmlns:a16="http://schemas.microsoft.com/office/drawing/2014/main" id="{D1ECCC36-1C5C-4BED-BEF6-95F0704BA68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4" name="正方形/長方形 193">
          <a:extLst>
            <a:ext uri="{FF2B5EF4-FFF2-40B4-BE49-F238E27FC236}">
              <a16:creationId xmlns:a16="http://schemas.microsoft.com/office/drawing/2014/main" id="{BE3727E6-6BF0-49B0-9FF1-243991E6E67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5" name="正方形/長方形 194">
          <a:extLst>
            <a:ext uri="{FF2B5EF4-FFF2-40B4-BE49-F238E27FC236}">
              <a16:creationId xmlns:a16="http://schemas.microsoft.com/office/drawing/2014/main" id="{BB9FE11F-043C-40E7-BAC3-F2672392790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6" name="正方形/長方形 195">
          <a:extLst>
            <a:ext uri="{FF2B5EF4-FFF2-40B4-BE49-F238E27FC236}">
              <a16:creationId xmlns:a16="http://schemas.microsoft.com/office/drawing/2014/main" id="{449D2EC4-1D40-4262-89EB-2D6BA067FA1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7" name="正方形/長方形 196">
          <a:extLst>
            <a:ext uri="{FF2B5EF4-FFF2-40B4-BE49-F238E27FC236}">
              <a16:creationId xmlns:a16="http://schemas.microsoft.com/office/drawing/2014/main" id="{15CFAA92-D678-40C2-AD59-9E067482BB1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8" name="正方形/長方形 197">
          <a:extLst>
            <a:ext uri="{FF2B5EF4-FFF2-40B4-BE49-F238E27FC236}">
              <a16:creationId xmlns:a16="http://schemas.microsoft.com/office/drawing/2014/main" id="{FF2E47B0-BAEE-46C0-A2BB-02A793D8F05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99" name="正方形/長方形 198">
          <a:extLst>
            <a:ext uri="{FF2B5EF4-FFF2-40B4-BE49-F238E27FC236}">
              <a16:creationId xmlns:a16="http://schemas.microsoft.com/office/drawing/2014/main" id="{1E135759-7430-469F-8106-4ABABECFB64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0" name="正方形/長方形 199">
          <a:extLst>
            <a:ext uri="{FF2B5EF4-FFF2-40B4-BE49-F238E27FC236}">
              <a16:creationId xmlns:a16="http://schemas.microsoft.com/office/drawing/2014/main" id="{F4BF5AF9-C7E3-479C-844A-3FA8CC46843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1" name="テキスト ボックス 200">
          <a:extLst>
            <a:ext uri="{FF2B5EF4-FFF2-40B4-BE49-F238E27FC236}">
              <a16:creationId xmlns:a16="http://schemas.microsoft.com/office/drawing/2014/main" id="{874F6275-0CBC-4423-A1FB-A50201263D5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2" name="直線コネクタ 201">
          <a:extLst>
            <a:ext uri="{FF2B5EF4-FFF2-40B4-BE49-F238E27FC236}">
              <a16:creationId xmlns:a16="http://schemas.microsoft.com/office/drawing/2014/main" id="{7AFE7946-5DE0-4A0F-8CCB-0FB1BF9BDB0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3" name="テキスト ボックス 202">
          <a:extLst>
            <a:ext uri="{FF2B5EF4-FFF2-40B4-BE49-F238E27FC236}">
              <a16:creationId xmlns:a16="http://schemas.microsoft.com/office/drawing/2014/main" id="{10BF9253-50E8-4C66-8B01-CE18DBDAC25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4" name="直線コネクタ 203">
          <a:extLst>
            <a:ext uri="{FF2B5EF4-FFF2-40B4-BE49-F238E27FC236}">
              <a16:creationId xmlns:a16="http://schemas.microsoft.com/office/drawing/2014/main" id="{279D33C4-54F4-437A-A1EA-99359672B8C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5" name="テキスト ボックス 204">
          <a:extLst>
            <a:ext uri="{FF2B5EF4-FFF2-40B4-BE49-F238E27FC236}">
              <a16:creationId xmlns:a16="http://schemas.microsoft.com/office/drawing/2014/main" id="{E721A1A2-13B4-45D5-8B5D-543B31FDAA34}"/>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6" name="直線コネクタ 205">
          <a:extLst>
            <a:ext uri="{FF2B5EF4-FFF2-40B4-BE49-F238E27FC236}">
              <a16:creationId xmlns:a16="http://schemas.microsoft.com/office/drawing/2014/main" id="{349FCAA7-315E-4023-BD39-8D9B593FFDE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7" name="テキスト ボックス 206">
          <a:extLst>
            <a:ext uri="{FF2B5EF4-FFF2-40B4-BE49-F238E27FC236}">
              <a16:creationId xmlns:a16="http://schemas.microsoft.com/office/drawing/2014/main" id="{70F006F9-2385-4866-BF01-39C7B6ADD7B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08" name="直線コネクタ 207">
          <a:extLst>
            <a:ext uri="{FF2B5EF4-FFF2-40B4-BE49-F238E27FC236}">
              <a16:creationId xmlns:a16="http://schemas.microsoft.com/office/drawing/2014/main" id="{3313A516-92D2-49A7-B174-AED1E5BBD20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09" name="テキスト ボックス 208">
          <a:extLst>
            <a:ext uri="{FF2B5EF4-FFF2-40B4-BE49-F238E27FC236}">
              <a16:creationId xmlns:a16="http://schemas.microsoft.com/office/drawing/2014/main" id="{C178E66F-4262-4179-8D94-63F6D935605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0" name="直線コネクタ 209">
          <a:extLst>
            <a:ext uri="{FF2B5EF4-FFF2-40B4-BE49-F238E27FC236}">
              <a16:creationId xmlns:a16="http://schemas.microsoft.com/office/drawing/2014/main" id="{3701DEA3-2A1F-455C-B229-A19F8FB8712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1" name="テキスト ボックス 210">
          <a:extLst>
            <a:ext uri="{FF2B5EF4-FFF2-40B4-BE49-F238E27FC236}">
              <a16:creationId xmlns:a16="http://schemas.microsoft.com/office/drawing/2014/main" id="{4E6BFAD5-7028-4723-9DC7-AB3A3DC4381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2" name="直線コネクタ 211">
          <a:extLst>
            <a:ext uri="{FF2B5EF4-FFF2-40B4-BE49-F238E27FC236}">
              <a16:creationId xmlns:a16="http://schemas.microsoft.com/office/drawing/2014/main" id="{72215276-5C3B-4919-9717-D97F188167B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3" name="テキスト ボックス 212">
          <a:extLst>
            <a:ext uri="{FF2B5EF4-FFF2-40B4-BE49-F238E27FC236}">
              <a16:creationId xmlns:a16="http://schemas.microsoft.com/office/drawing/2014/main" id="{AF408503-E2F8-4AED-8936-EDD45777083E}"/>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4" name="直線コネクタ 213">
          <a:extLst>
            <a:ext uri="{FF2B5EF4-FFF2-40B4-BE49-F238E27FC236}">
              <a16:creationId xmlns:a16="http://schemas.microsoft.com/office/drawing/2014/main" id="{918D790F-E93A-40B4-A02A-BEB4BB328CD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5" name="テキスト ボックス 214">
          <a:extLst>
            <a:ext uri="{FF2B5EF4-FFF2-40B4-BE49-F238E27FC236}">
              <a16:creationId xmlns:a16="http://schemas.microsoft.com/office/drawing/2014/main" id="{C4B6CD4E-4296-4486-B6DB-4B6CB4E6D08E}"/>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6" name="【福祉施設】&#10;有形固定資産減価償却率グラフ枠">
          <a:extLst>
            <a:ext uri="{FF2B5EF4-FFF2-40B4-BE49-F238E27FC236}">
              <a16:creationId xmlns:a16="http://schemas.microsoft.com/office/drawing/2014/main" id="{30A30768-5FBC-47EC-BF38-81B895BFE48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91439</xdr:rowOff>
    </xdr:from>
    <xdr:to>
      <xdr:col>24</xdr:col>
      <xdr:colOff>62865</xdr:colOff>
      <xdr:row>85</xdr:row>
      <xdr:rowOff>118111</xdr:rowOff>
    </xdr:to>
    <xdr:cxnSp macro="">
      <xdr:nvCxnSpPr>
        <xdr:cNvPr id="217" name="直線コネクタ 216">
          <a:extLst>
            <a:ext uri="{FF2B5EF4-FFF2-40B4-BE49-F238E27FC236}">
              <a16:creationId xmlns:a16="http://schemas.microsoft.com/office/drawing/2014/main" id="{8FAEB6C1-8AA8-43C8-969A-1EF4AC33DB41}"/>
            </a:ext>
          </a:extLst>
        </xdr:cNvPr>
        <xdr:cNvCxnSpPr/>
      </xdr:nvCxnSpPr>
      <xdr:spPr>
        <a:xfrm flipV="1">
          <a:off x="4634865" y="13464539"/>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18" name="【福祉施設】&#10;有形固定資産減価償却率最小値テキスト">
          <a:extLst>
            <a:ext uri="{FF2B5EF4-FFF2-40B4-BE49-F238E27FC236}">
              <a16:creationId xmlns:a16="http://schemas.microsoft.com/office/drawing/2014/main" id="{C9311B80-4F88-4BCE-A9AB-289F0A5A37BF}"/>
            </a:ext>
          </a:extLst>
        </xdr:cNvPr>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19" name="直線コネクタ 218">
          <a:extLst>
            <a:ext uri="{FF2B5EF4-FFF2-40B4-BE49-F238E27FC236}">
              <a16:creationId xmlns:a16="http://schemas.microsoft.com/office/drawing/2014/main" id="{17F64367-56AC-4DD6-BDAD-2DB43631C20F}"/>
            </a:ext>
          </a:extLst>
        </xdr:cNvPr>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38116</xdr:rowOff>
    </xdr:from>
    <xdr:ext cx="405111" cy="259045"/>
    <xdr:sp macro="" textlink="">
      <xdr:nvSpPr>
        <xdr:cNvPr id="220" name="【福祉施設】&#10;有形固定資産減価償却率最大値テキスト">
          <a:extLst>
            <a:ext uri="{FF2B5EF4-FFF2-40B4-BE49-F238E27FC236}">
              <a16:creationId xmlns:a16="http://schemas.microsoft.com/office/drawing/2014/main" id="{C6824691-2E94-4967-A54E-871032D30D74}"/>
            </a:ext>
          </a:extLst>
        </xdr:cNvPr>
        <xdr:cNvSpPr txBox="1"/>
      </xdr:nvSpPr>
      <xdr:spPr>
        <a:xfrm>
          <a:off x="4673600"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91439</xdr:rowOff>
    </xdr:from>
    <xdr:to>
      <xdr:col>24</xdr:col>
      <xdr:colOff>152400</xdr:colOff>
      <xdr:row>78</xdr:row>
      <xdr:rowOff>91439</xdr:rowOff>
    </xdr:to>
    <xdr:cxnSp macro="">
      <xdr:nvCxnSpPr>
        <xdr:cNvPr id="221" name="直線コネクタ 220">
          <a:extLst>
            <a:ext uri="{FF2B5EF4-FFF2-40B4-BE49-F238E27FC236}">
              <a16:creationId xmlns:a16="http://schemas.microsoft.com/office/drawing/2014/main" id="{6B214694-7A90-4BEB-BD38-6C9939419995}"/>
            </a:ext>
          </a:extLst>
        </xdr:cNvPr>
        <xdr:cNvCxnSpPr/>
      </xdr:nvCxnSpPr>
      <xdr:spPr>
        <a:xfrm>
          <a:off x="4546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32402</xdr:rowOff>
    </xdr:from>
    <xdr:ext cx="405111" cy="259045"/>
    <xdr:sp macro="" textlink="">
      <xdr:nvSpPr>
        <xdr:cNvPr id="222" name="【福祉施設】&#10;有形固定資産減価償却率平均値テキスト">
          <a:extLst>
            <a:ext uri="{FF2B5EF4-FFF2-40B4-BE49-F238E27FC236}">
              <a16:creationId xmlns:a16="http://schemas.microsoft.com/office/drawing/2014/main" id="{C1829CDB-753F-4C67-8BC9-9CFDB3A57AFD}"/>
            </a:ext>
          </a:extLst>
        </xdr:cNvPr>
        <xdr:cNvSpPr txBox="1"/>
      </xdr:nvSpPr>
      <xdr:spPr>
        <a:xfrm>
          <a:off x="4673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223" name="フローチャート: 判断 222">
          <a:extLst>
            <a:ext uri="{FF2B5EF4-FFF2-40B4-BE49-F238E27FC236}">
              <a16:creationId xmlns:a16="http://schemas.microsoft.com/office/drawing/2014/main" id="{3218B36E-C81F-4A4D-BD38-E4E3002E5394}"/>
            </a:ext>
          </a:extLst>
        </xdr:cNvPr>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xdr:rowOff>
    </xdr:from>
    <xdr:to>
      <xdr:col>20</xdr:col>
      <xdr:colOff>38100</xdr:colOff>
      <xdr:row>82</xdr:row>
      <xdr:rowOff>109855</xdr:rowOff>
    </xdr:to>
    <xdr:sp macro="" textlink="">
      <xdr:nvSpPr>
        <xdr:cNvPr id="224" name="フローチャート: 判断 223">
          <a:extLst>
            <a:ext uri="{FF2B5EF4-FFF2-40B4-BE49-F238E27FC236}">
              <a16:creationId xmlns:a16="http://schemas.microsoft.com/office/drawing/2014/main" id="{A82061EF-8E6B-41AE-8CFC-DF0A9DA2DB9D}"/>
            </a:ext>
          </a:extLst>
        </xdr:cNvPr>
        <xdr:cNvSpPr/>
      </xdr:nvSpPr>
      <xdr:spPr>
        <a:xfrm>
          <a:off x="3746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126382</xdr:rowOff>
    </xdr:from>
    <xdr:ext cx="405111" cy="259045"/>
    <xdr:sp macro="" textlink="">
      <xdr:nvSpPr>
        <xdr:cNvPr id="225" name="n_1aveValue【福祉施設】&#10;有形固定資産減価償却率">
          <a:extLst>
            <a:ext uri="{FF2B5EF4-FFF2-40B4-BE49-F238E27FC236}">
              <a16:creationId xmlns:a16="http://schemas.microsoft.com/office/drawing/2014/main" id="{46C87208-FF9B-4EB4-A36F-072800E802FF}"/>
            </a:ext>
          </a:extLst>
        </xdr:cNvPr>
        <xdr:cNvSpPr txBox="1"/>
      </xdr:nvSpPr>
      <xdr:spPr>
        <a:xfrm>
          <a:off x="35820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128270</xdr:rowOff>
    </xdr:from>
    <xdr:to>
      <xdr:col>15</xdr:col>
      <xdr:colOff>101600</xdr:colOff>
      <xdr:row>83</xdr:row>
      <xdr:rowOff>58420</xdr:rowOff>
    </xdr:to>
    <xdr:sp macro="" textlink="">
      <xdr:nvSpPr>
        <xdr:cNvPr id="226" name="フローチャート: 判断 225">
          <a:extLst>
            <a:ext uri="{FF2B5EF4-FFF2-40B4-BE49-F238E27FC236}">
              <a16:creationId xmlns:a16="http://schemas.microsoft.com/office/drawing/2014/main" id="{37F14D9E-0361-42B5-94EE-0AB4E8081F3B}"/>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74947</xdr:rowOff>
    </xdr:from>
    <xdr:ext cx="405111" cy="259045"/>
    <xdr:sp macro="" textlink="">
      <xdr:nvSpPr>
        <xdr:cNvPr id="227" name="n_2aveValue【福祉施設】&#10;有形固定資産減価償却率">
          <a:extLst>
            <a:ext uri="{FF2B5EF4-FFF2-40B4-BE49-F238E27FC236}">
              <a16:creationId xmlns:a16="http://schemas.microsoft.com/office/drawing/2014/main" id="{7445D39D-DAC9-4E69-B906-A95BDDEC1400}"/>
            </a:ext>
          </a:extLst>
        </xdr:cNvPr>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68AACC1B-FEA7-4B28-93B7-F99D71C3D59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D09B12C4-E3CB-4624-8EA8-4C7400BC716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3A389143-7B74-4995-B2F6-831E6590912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CA6FB647-A9BD-4361-9C49-CCE104A40F1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186C9E43-E785-4431-B624-939EC0B1267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143511</xdr:rowOff>
    </xdr:from>
    <xdr:to>
      <xdr:col>20</xdr:col>
      <xdr:colOff>38100</xdr:colOff>
      <xdr:row>83</xdr:row>
      <xdr:rowOff>73661</xdr:rowOff>
    </xdr:to>
    <xdr:sp macro="" textlink="">
      <xdr:nvSpPr>
        <xdr:cNvPr id="233" name="楕円 232">
          <a:extLst>
            <a:ext uri="{FF2B5EF4-FFF2-40B4-BE49-F238E27FC236}">
              <a16:creationId xmlns:a16="http://schemas.microsoft.com/office/drawing/2014/main" id="{15FFF8B8-7D23-4336-8C6C-4509529AFC86}"/>
            </a:ext>
          </a:extLst>
        </xdr:cNvPr>
        <xdr:cNvSpPr/>
      </xdr:nvSpPr>
      <xdr:spPr>
        <a:xfrm>
          <a:off x="3746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64788</xdr:rowOff>
    </xdr:from>
    <xdr:ext cx="405111" cy="259045"/>
    <xdr:sp macro="" textlink="">
      <xdr:nvSpPr>
        <xdr:cNvPr id="234" name="n_1mainValue【福祉施設】&#10;有形固定資産減価償却率">
          <a:extLst>
            <a:ext uri="{FF2B5EF4-FFF2-40B4-BE49-F238E27FC236}">
              <a16:creationId xmlns:a16="http://schemas.microsoft.com/office/drawing/2014/main" id="{DC814446-4C86-49B7-B214-1CF878D4FB4C}"/>
            </a:ext>
          </a:extLst>
        </xdr:cNvPr>
        <xdr:cNvSpPr txBox="1"/>
      </xdr:nvSpPr>
      <xdr:spPr>
        <a:xfrm>
          <a:off x="35820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5" name="正方形/長方形 234">
          <a:extLst>
            <a:ext uri="{FF2B5EF4-FFF2-40B4-BE49-F238E27FC236}">
              <a16:creationId xmlns:a16="http://schemas.microsoft.com/office/drawing/2014/main" id="{403DBEEF-59A9-4516-9741-7EED0075943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6" name="正方形/長方形 235">
          <a:extLst>
            <a:ext uri="{FF2B5EF4-FFF2-40B4-BE49-F238E27FC236}">
              <a16:creationId xmlns:a16="http://schemas.microsoft.com/office/drawing/2014/main" id="{033B1C4A-BEAC-449A-A70F-AAA68790A4B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7" name="正方形/長方形 236">
          <a:extLst>
            <a:ext uri="{FF2B5EF4-FFF2-40B4-BE49-F238E27FC236}">
              <a16:creationId xmlns:a16="http://schemas.microsoft.com/office/drawing/2014/main" id="{3123945B-4496-4F10-9E68-00AC1B609C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8" name="正方形/長方形 237">
          <a:extLst>
            <a:ext uri="{FF2B5EF4-FFF2-40B4-BE49-F238E27FC236}">
              <a16:creationId xmlns:a16="http://schemas.microsoft.com/office/drawing/2014/main" id="{379580AB-8FA2-41E4-84EF-A49140006AB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9" name="正方形/長方形 238">
          <a:extLst>
            <a:ext uri="{FF2B5EF4-FFF2-40B4-BE49-F238E27FC236}">
              <a16:creationId xmlns:a16="http://schemas.microsoft.com/office/drawing/2014/main" id="{4E710188-2232-4105-8A3E-A4163A911F3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0" name="正方形/長方形 239">
          <a:extLst>
            <a:ext uri="{FF2B5EF4-FFF2-40B4-BE49-F238E27FC236}">
              <a16:creationId xmlns:a16="http://schemas.microsoft.com/office/drawing/2014/main" id="{EC9E4FFC-770D-4A5E-9F1D-1495DEFA4BC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1" name="正方形/長方形 240">
          <a:extLst>
            <a:ext uri="{FF2B5EF4-FFF2-40B4-BE49-F238E27FC236}">
              <a16:creationId xmlns:a16="http://schemas.microsoft.com/office/drawing/2014/main" id="{5014A73E-BFE8-42B5-A035-CC8D0F191B7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2" name="正方形/長方形 241">
          <a:extLst>
            <a:ext uri="{FF2B5EF4-FFF2-40B4-BE49-F238E27FC236}">
              <a16:creationId xmlns:a16="http://schemas.microsoft.com/office/drawing/2014/main" id="{2429876C-345E-4199-9735-B6119D18A52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3" name="テキスト ボックス 242">
          <a:extLst>
            <a:ext uri="{FF2B5EF4-FFF2-40B4-BE49-F238E27FC236}">
              <a16:creationId xmlns:a16="http://schemas.microsoft.com/office/drawing/2014/main" id="{91883E26-C0A0-45B2-B3FE-558AF242DCE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4" name="直線コネクタ 243">
          <a:extLst>
            <a:ext uri="{FF2B5EF4-FFF2-40B4-BE49-F238E27FC236}">
              <a16:creationId xmlns:a16="http://schemas.microsoft.com/office/drawing/2014/main" id="{17FD1150-D6F9-4848-8BA6-ABF26B6F203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5" name="直線コネクタ 244">
          <a:extLst>
            <a:ext uri="{FF2B5EF4-FFF2-40B4-BE49-F238E27FC236}">
              <a16:creationId xmlns:a16="http://schemas.microsoft.com/office/drawing/2014/main" id="{380C9510-5EA5-41C9-BE17-9F48EDDB5A2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6" name="テキスト ボックス 245">
          <a:extLst>
            <a:ext uri="{FF2B5EF4-FFF2-40B4-BE49-F238E27FC236}">
              <a16:creationId xmlns:a16="http://schemas.microsoft.com/office/drawing/2014/main" id="{E3029A97-AFED-4F6A-B550-35EE74EC2D7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47" name="直線コネクタ 246">
          <a:extLst>
            <a:ext uri="{FF2B5EF4-FFF2-40B4-BE49-F238E27FC236}">
              <a16:creationId xmlns:a16="http://schemas.microsoft.com/office/drawing/2014/main" id="{605DD1F6-A79F-41FB-88E0-A0FAD0BA1EC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48" name="テキスト ボックス 247">
          <a:extLst>
            <a:ext uri="{FF2B5EF4-FFF2-40B4-BE49-F238E27FC236}">
              <a16:creationId xmlns:a16="http://schemas.microsoft.com/office/drawing/2014/main" id="{FEA2F1EC-703A-415F-9897-598EC8ED2C4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49" name="直線コネクタ 248">
          <a:extLst>
            <a:ext uri="{FF2B5EF4-FFF2-40B4-BE49-F238E27FC236}">
              <a16:creationId xmlns:a16="http://schemas.microsoft.com/office/drawing/2014/main" id="{D3B0DBBB-5F45-4567-8176-E6300622088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0" name="テキスト ボックス 249">
          <a:extLst>
            <a:ext uri="{FF2B5EF4-FFF2-40B4-BE49-F238E27FC236}">
              <a16:creationId xmlns:a16="http://schemas.microsoft.com/office/drawing/2014/main" id="{BAAF1878-B5FB-4921-8692-215EA4E7E2E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1" name="直線コネクタ 250">
          <a:extLst>
            <a:ext uri="{FF2B5EF4-FFF2-40B4-BE49-F238E27FC236}">
              <a16:creationId xmlns:a16="http://schemas.microsoft.com/office/drawing/2014/main" id="{BBDC1BFD-1AB4-4F40-9B62-F3B40BBFBBC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2" name="テキスト ボックス 251">
          <a:extLst>
            <a:ext uri="{FF2B5EF4-FFF2-40B4-BE49-F238E27FC236}">
              <a16:creationId xmlns:a16="http://schemas.microsoft.com/office/drawing/2014/main" id="{D80B49E6-3874-4C5B-932D-F3932DEF15A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3" name="直線コネクタ 252">
          <a:extLst>
            <a:ext uri="{FF2B5EF4-FFF2-40B4-BE49-F238E27FC236}">
              <a16:creationId xmlns:a16="http://schemas.microsoft.com/office/drawing/2014/main" id="{B4A950F6-0DB2-4484-AA08-3DB329AFD94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4" name="テキスト ボックス 253">
          <a:extLst>
            <a:ext uri="{FF2B5EF4-FFF2-40B4-BE49-F238E27FC236}">
              <a16:creationId xmlns:a16="http://schemas.microsoft.com/office/drawing/2014/main" id="{B70CBADB-5B87-4FCC-9E9C-F08019F5945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5" name="直線コネクタ 254">
          <a:extLst>
            <a:ext uri="{FF2B5EF4-FFF2-40B4-BE49-F238E27FC236}">
              <a16:creationId xmlns:a16="http://schemas.microsoft.com/office/drawing/2014/main" id="{3AF67C23-F034-4BEB-A21F-8C1CEC93907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6" name="テキスト ボックス 255">
          <a:extLst>
            <a:ext uri="{FF2B5EF4-FFF2-40B4-BE49-F238E27FC236}">
              <a16:creationId xmlns:a16="http://schemas.microsoft.com/office/drawing/2014/main" id="{B5973F72-1B80-44CE-B9EA-210179D2AD7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7" name="【福祉施設】&#10;一人当たり面積グラフ枠">
          <a:extLst>
            <a:ext uri="{FF2B5EF4-FFF2-40B4-BE49-F238E27FC236}">
              <a16:creationId xmlns:a16="http://schemas.microsoft.com/office/drawing/2014/main" id="{C4424B54-E1E3-4C22-A0F4-9AE1378CD3B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138430</xdr:rowOff>
    </xdr:from>
    <xdr:to>
      <xdr:col>54</xdr:col>
      <xdr:colOff>189865</xdr:colOff>
      <xdr:row>86</xdr:row>
      <xdr:rowOff>67311</xdr:rowOff>
    </xdr:to>
    <xdr:cxnSp macro="">
      <xdr:nvCxnSpPr>
        <xdr:cNvPr id="258" name="直線コネクタ 257">
          <a:extLst>
            <a:ext uri="{FF2B5EF4-FFF2-40B4-BE49-F238E27FC236}">
              <a16:creationId xmlns:a16="http://schemas.microsoft.com/office/drawing/2014/main" id="{0D0C2207-2E2B-428A-AD3D-307D38151722}"/>
            </a:ext>
          </a:extLst>
        </xdr:cNvPr>
        <xdr:cNvCxnSpPr/>
      </xdr:nvCxnSpPr>
      <xdr:spPr>
        <a:xfrm flipV="1">
          <a:off x="10476865" y="13340080"/>
          <a:ext cx="0" cy="147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71138</xdr:rowOff>
    </xdr:from>
    <xdr:ext cx="469744" cy="259045"/>
    <xdr:sp macro="" textlink="">
      <xdr:nvSpPr>
        <xdr:cNvPr id="259" name="【福祉施設】&#10;一人当たり面積最小値テキスト">
          <a:extLst>
            <a:ext uri="{FF2B5EF4-FFF2-40B4-BE49-F238E27FC236}">
              <a16:creationId xmlns:a16="http://schemas.microsoft.com/office/drawing/2014/main" id="{115A22B8-7A48-4A41-9DDE-2AAA6A5DFD2C}"/>
            </a:ext>
          </a:extLst>
        </xdr:cNvPr>
        <xdr:cNvSpPr txBox="1"/>
      </xdr:nvSpPr>
      <xdr:spPr>
        <a:xfrm>
          <a:off x="10515600"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67311</xdr:rowOff>
    </xdr:from>
    <xdr:to>
      <xdr:col>55</xdr:col>
      <xdr:colOff>88900</xdr:colOff>
      <xdr:row>86</xdr:row>
      <xdr:rowOff>67311</xdr:rowOff>
    </xdr:to>
    <xdr:cxnSp macro="">
      <xdr:nvCxnSpPr>
        <xdr:cNvPr id="260" name="直線コネクタ 259">
          <a:extLst>
            <a:ext uri="{FF2B5EF4-FFF2-40B4-BE49-F238E27FC236}">
              <a16:creationId xmlns:a16="http://schemas.microsoft.com/office/drawing/2014/main" id="{FC71ED52-B678-4052-AFCD-FFF0D6CD1D29}"/>
            </a:ext>
          </a:extLst>
        </xdr:cNvPr>
        <xdr:cNvCxnSpPr/>
      </xdr:nvCxnSpPr>
      <xdr:spPr>
        <a:xfrm>
          <a:off x="10388600" y="1481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85107</xdr:rowOff>
    </xdr:from>
    <xdr:ext cx="469744" cy="259045"/>
    <xdr:sp macro="" textlink="">
      <xdr:nvSpPr>
        <xdr:cNvPr id="261" name="【福祉施設】&#10;一人当たり面積最大値テキスト">
          <a:extLst>
            <a:ext uri="{FF2B5EF4-FFF2-40B4-BE49-F238E27FC236}">
              <a16:creationId xmlns:a16="http://schemas.microsoft.com/office/drawing/2014/main" id="{7F46D600-2210-410C-A98B-663473D474F8}"/>
            </a:ext>
          </a:extLst>
        </xdr:cNvPr>
        <xdr:cNvSpPr txBox="1"/>
      </xdr:nvSpPr>
      <xdr:spPr>
        <a:xfrm>
          <a:off x="10515600" y="1311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138430</xdr:rowOff>
    </xdr:from>
    <xdr:to>
      <xdr:col>55</xdr:col>
      <xdr:colOff>88900</xdr:colOff>
      <xdr:row>77</xdr:row>
      <xdr:rowOff>138430</xdr:rowOff>
    </xdr:to>
    <xdr:cxnSp macro="">
      <xdr:nvCxnSpPr>
        <xdr:cNvPr id="262" name="直線コネクタ 261">
          <a:extLst>
            <a:ext uri="{FF2B5EF4-FFF2-40B4-BE49-F238E27FC236}">
              <a16:creationId xmlns:a16="http://schemas.microsoft.com/office/drawing/2014/main" id="{6C774C26-AEC3-4A19-AD3A-DF5F8BB645C0}"/>
            </a:ext>
          </a:extLst>
        </xdr:cNvPr>
        <xdr:cNvCxnSpPr/>
      </xdr:nvCxnSpPr>
      <xdr:spPr>
        <a:xfrm>
          <a:off x="10388600" y="1334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27957</xdr:rowOff>
    </xdr:from>
    <xdr:ext cx="469744" cy="259045"/>
    <xdr:sp macro="" textlink="">
      <xdr:nvSpPr>
        <xdr:cNvPr id="263" name="【福祉施設】&#10;一人当たり面積平均値テキスト">
          <a:extLst>
            <a:ext uri="{FF2B5EF4-FFF2-40B4-BE49-F238E27FC236}">
              <a16:creationId xmlns:a16="http://schemas.microsoft.com/office/drawing/2014/main" id="{30CF2BC4-D5D7-4EA0-B404-232F91A9D2BF}"/>
            </a:ext>
          </a:extLst>
        </xdr:cNvPr>
        <xdr:cNvSpPr txBox="1"/>
      </xdr:nvSpPr>
      <xdr:spPr>
        <a:xfrm>
          <a:off x="10515600" y="14429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49530</xdr:rowOff>
    </xdr:from>
    <xdr:to>
      <xdr:col>55</xdr:col>
      <xdr:colOff>50800</xdr:colOff>
      <xdr:row>84</xdr:row>
      <xdr:rowOff>151130</xdr:rowOff>
    </xdr:to>
    <xdr:sp macro="" textlink="">
      <xdr:nvSpPr>
        <xdr:cNvPr id="264" name="フローチャート: 判断 263">
          <a:extLst>
            <a:ext uri="{FF2B5EF4-FFF2-40B4-BE49-F238E27FC236}">
              <a16:creationId xmlns:a16="http://schemas.microsoft.com/office/drawing/2014/main" id="{F10FB883-F824-41F3-A9C3-44D2AAA1DA76}"/>
            </a:ext>
          </a:extLst>
        </xdr:cNvPr>
        <xdr:cNvSpPr/>
      </xdr:nvSpPr>
      <xdr:spPr>
        <a:xfrm>
          <a:off x="10426700" y="1445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138430</xdr:rowOff>
    </xdr:from>
    <xdr:to>
      <xdr:col>50</xdr:col>
      <xdr:colOff>165100</xdr:colOff>
      <xdr:row>84</xdr:row>
      <xdr:rowOff>68580</xdr:rowOff>
    </xdr:to>
    <xdr:sp macro="" textlink="">
      <xdr:nvSpPr>
        <xdr:cNvPr id="265" name="フローチャート: 判断 264">
          <a:extLst>
            <a:ext uri="{FF2B5EF4-FFF2-40B4-BE49-F238E27FC236}">
              <a16:creationId xmlns:a16="http://schemas.microsoft.com/office/drawing/2014/main" id="{4B3305F6-E770-4D22-822F-D155AF4995C1}"/>
            </a:ext>
          </a:extLst>
        </xdr:cNvPr>
        <xdr:cNvSpPr/>
      </xdr:nvSpPr>
      <xdr:spPr>
        <a:xfrm>
          <a:off x="9588500" y="143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59707</xdr:rowOff>
    </xdr:from>
    <xdr:ext cx="469744" cy="259045"/>
    <xdr:sp macro="" textlink="">
      <xdr:nvSpPr>
        <xdr:cNvPr id="266" name="n_1aveValue【福祉施設】&#10;一人当たり面積">
          <a:extLst>
            <a:ext uri="{FF2B5EF4-FFF2-40B4-BE49-F238E27FC236}">
              <a16:creationId xmlns:a16="http://schemas.microsoft.com/office/drawing/2014/main" id="{976F49D4-FE9C-45F5-9D78-11E51B7F700D}"/>
            </a:ext>
          </a:extLst>
        </xdr:cNvPr>
        <xdr:cNvSpPr txBox="1"/>
      </xdr:nvSpPr>
      <xdr:spPr>
        <a:xfrm>
          <a:off x="9391727" y="144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92711</xdr:rowOff>
    </xdr:from>
    <xdr:to>
      <xdr:col>46</xdr:col>
      <xdr:colOff>38100</xdr:colOff>
      <xdr:row>84</xdr:row>
      <xdr:rowOff>22861</xdr:rowOff>
    </xdr:to>
    <xdr:sp macro="" textlink="">
      <xdr:nvSpPr>
        <xdr:cNvPr id="267" name="フローチャート: 判断 266">
          <a:extLst>
            <a:ext uri="{FF2B5EF4-FFF2-40B4-BE49-F238E27FC236}">
              <a16:creationId xmlns:a16="http://schemas.microsoft.com/office/drawing/2014/main" id="{B4C8621C-CEF0-4660-80E7-FFE39D3ACBB1}"/>
            </a:ext>
          </a:extLst>
        </xdr:cNvPr>
        <xdr:cNvSpPr/>
      </xdr:nvSpPr>
      <xdr:spPr>
        <a:xfrm>
          <a:off x="8699500" y="1432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39388</xdr:rowOff>
    </xdr:from>
    <xdr:ext cx="469744" cy="259045"/>
    <xdr:sp macro="" textlink="">
      <xdr:nvSpPr>
        <xdr:cNvPr id="268" name="n_2aveValue【福祉施設】&#10;一人当たり面積">
          <a:extLst>
            <a:ext uri="{FF2B5EF4-FFF2-40B4-BE49-F238E27FC236}">
              <a16:creationId xmlns:a16="http://schemas.microsoft.com/office/drawing/2014/main" id="{6AECB6CB-AF0E-4E60-970D-FA55D14C1C75}"/>
            </a:ext>
          </a:extLst>
        </xdr:cNvPr>
        <xdr:cNvSpPr txBox="1"/>
      </xdr:nvSpPr>
      <xdr:spPr>
        <a:xfrm>
          <a:off x="8515427" y="14098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DEA78FFE-A95B-4BB7-A883-847D8F47F79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C5668F04-FE14-41F6-8200-C611557FCD8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7A54B84C-C182-403D-81BE-6022531436D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7E0E46EB-0CCF-420C-86F5-BF88976814C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D42145E0-809A-4DFD-B128-443910F6C05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7620</xdr:rowOff>
    </xdr:from>
    <xdr:to>
      <xdr:col>50</xdr:col>
      <xdr:colOff>165100</xdr:colOff>
      <xdr:row>83</xdr:row>
      <xdr:rowOff>109220</xdr:rowOff>
    </xdr:to>
    <xdr:sp macro="" textlink="">
      <xdr:nvSpPr>
        <xdr:cNvPr id="274" name="楕円 273">
          <a:extLst>
            <a:ext uri="{FF2B5EF4-FFF2-40B4-BE49-F238E27FC236}">
              <a16:creationId xmlns:a16="http://schemas.microsoft.com/office/drawing/2014/main" id="{E5C59378-7E27-41C8-B633-D3F76D74DB77}"/>
            </a:ext>
          </a:extLst>
        </xdr:cNvPr>
        <xdr:cNvSpPr/>
      </xdr:nvSpPr>
      <xdr:spPr>
        <a:xfrm>
          <a:off x="9588500" y="1423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125747</xdr:rowOff>
    </xdr:from>
    <xdr:ext cx="469744" cy="259045"/>
    <xdr:sp macro="" textlink="">
      <xdr:nvSpPr>
        <xdr:cNvPr id="275" name="n_1mainValue【福祉施設】&#10;一人当たり面積">
          <a:extLst>
            <a:ext uri="{FF2B5EF4-FFF2-40B4-BE49-F238E27FC236}">
              <a16:creationId xmlns:a16="http://schemas.microsoft.com/office/drawing/2014/main" id="{32BA6DE9-A15E-4977-8C91-D9B24551533C}"/>
            </a:ext>
          </a:extLst>
        </xdr:cNvPr>
        <xdr:cNvSpPr txBox="1"/>
      </xdr:nvSpPr>
      <xdr:spPr>
        <a:xfrm>
          <a:off x="9391727" y="1401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A68E9034-6C54-423D-AEF1-44B40F991ED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FDA45390-9669-4D54-84BA-2508DAC478D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95A4E613-D044-4DEF-A5E0-360B039039D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719CEA16-5914-4448-A1CD-3A7CE0A7BA8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BAECF653-178D-40D5-8A5E-8ED1F4B9F9A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037AF27B-14CA-41F5-AFB4-CBB3FB242D3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B1BCA96A-EF4B-4DA2-B1F2-EDB3EDD499C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826E4609-2025-4342-82D4-EF86AB94E7A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a:extLst>
            <a:ext uri="{FF2B5EF4-FFF2-40B4-BE49-F238E27FC236}">
              <a16:creationId xmlns:a16="http://schemas.microsoft.com/office/drawing/2014/main" id="{CC8B7DA6-FECA-40AB-A8A6-C301561A31D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a:extLst>
            <a:ext uri="{FF2B5EF4-FFF2-40B4-BE49-F238E27FC236}">
              <a16:creationId xmlns:a16="http://schemas.microsoft.com/office/drawing/2014/main" id="{7F6564D7-469B-4E13-A658-7ABB97E519E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86" name="直線コネクタ 285">
          <a:extLst>
            <a:ext uri="{FF2B5EF4-FFF2-40B4-BE49-F238E27FC236}">
              <a16:creationId xmlns:a16="http://schemas.microsoft.com/office/drawing/2014/main" id="{AB8BE538-0192-41E4-9B0C-149410A4662A}"/>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87" name="テキスト ボックス 286">
          <a:extLst>
            <a:ext uri="{FF2B5EF4-FFF2-40B4-BE49-F238E27FC236}">
              <a16:creationId xmlns:a16="http://schemas.microsoft.com/office/drawing/2014/main" id="{5B0E6602-7431-4E8C-9A37-8FB6D1FCB79C}"/>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8" name="直線コネクタ 287">
          <a:extLst>
            <a:ext uri="{FF2B5EF4-FFF2-40B4-BE49-F238E27FC236}">
              <a16:creationId xmlns:a16="http://schemas.microsoft.com/office/drawing/2014/main" id="{1729ACFE-138F-41B0-AD52-D835CC4302BF}"/>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9" name="テキスト ボックス 288">
          <a:extLst>
            <a:ext uri="{FF2B5EF4-FFF2-40B4-BE49-F238E27FC236}">
              <a16:creationId xmlns:a16="http://schemas.microsoft.com/office/drawing/2014/main" id="{289F3C26-5FA7-4FA6-AC11-9A6ECF7A0E3A}"/>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0" name="直線コネクタ 289">
          <a:extLst>
            <a:ext uri="{FF2B5EF4-FFF2-40B4-BE49-F238E27FC236}">
              <a16:creationId xmlns:a16="http://schemas.microsoft.com/office/drawing/2014/main" id="{2A79367E-F823-409C-A060-AB045ECEAD5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1" name="テキスト ボックス 290">
          <a:extLst>
            <a:ext uri="{FF2B5EF4-FFF2-40B4-BE49-F238E27FC236}">
              <a16:creationId xmlns:a16="http://schemas.microsoft.com/office/drawing/2014/main" id="{E9ED57BF-6366-435A-9E4A-C85537492D2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2" name="直線コネクタ 291">
          <a:extLst>
            <a:ext uri="{FF2B5EF4-FFF2-40B4-BE49-F238E27FC236}">
              <a16:creationId xmlns:a16="http://schemas.microsoft.com/office/drawing/2014/main" id="{C484775A-549C-45F9-9261-6A969AAB158D}"/>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3" name="テキスト ボックス 292">
          <a:extLst>
            <a:ext uri="{FF2B5EF4-FFF2-40B4-BE49-F238E27FC236}">
              <a16:creationId xmlns:a16="http://schemas.microsoft.com/office/drawing/2014/main" id="{74EBF0F7-B009-48C8-8C70-23C1081345D9}"/>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4" name="直線コネクタ 293">
          <a:extLst>
            <a:ext uri="{FF2B5EF4-FFF2-40B4-BE49-F238E27FC236}">
              <a16:creationId xmlns:a16="http://schemas.microsoft.com/office/drawing/2014/main" id="{DBCFC1BB-632B-488B-91CB-431A821F04FD}"/>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5" name="テキスト ボックス 294">
          <a:extLst>
            <a:ext uri="{FF2B5EF4-FFF2-40B4-BE49-F238E27FC236}">
              <a16:creationId xmlns:a16="http://schemas.microsoft.com/office/drawing/2014/main" id="{12F57C12-C166-4223-A3F5-B0D34C9F3AC7}"/>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6" name="直線コネクタ 295">
          <a:extLst>
            <a:ext uri="{FF2B5EF4-FFF2-40B4-BE49-F238E27FC236}">
              <a16:creationId xmlns:a16="http://schemas.microsoft.com/office/drawing/2014/main" id="{E26ACCA4-1A9F-4977-BF58-698D85BB512A}"/>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97" name="テキスト ボックス 296">
          <a:extLst>
            <a:ext uri="{FF2B5EF4-FFF2-40B4-BE49-F238E27FC236}">
              <a16:creationId xmlns:a16="http://schemas.microsoft.com/office/drawing/2014/main" id="{2E4F8649-DC37-4098-8682-946D77A7CDDB}"/>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a:extLst>
            <a:ext uri="{FF2B5EF4-FFF2-40B4-BE49-F238E27FC236}">
              <a16:creationId xmlns:a16="http://schemas.microsoft.com/office/drawing/2014/main" id="{6422CC03-F4EA-4769-B8E1-E47F0957EBC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9" name="テキスト ボックス 298">
          <a:extLst>
            <a:ext uri="{FF2B5EF4-FFF2-40B4-BE49-F238E27FC236}">
              <a16:creationId xmlns:a16="http://schemas.microsoft.com/office/drawing/2014/main" id="{A0F3D249-4092-4679-A733-8D4995731E8B}"/>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a:extLst>
            <a:ext uri="{FF2B5EF4-FFF2-40B4-BE49-F238E27FC236}">
              <a16:creationId xmlns:a16="http://schemas.microsoft.com/office/drawing/2014/main" id="{488C21D1-E5AF-4890-97FA-472009A77A2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50074</xdr:rowOff>
    </xdr:to>
    <xdr:cxnSp macro="">
      <xdr:nvCxnSpPr>
        <xdr:cNvPr id="301" name="直線コネクタ 300">
          <a:extLst>
            <a:ext uri="{FF2B5EF4-FFF2-40B4-BE49-F238E27FC236}">
              <a16:creationId xmlns:a16="http://schemas.microsoft.com/office/drawing/2014/main" id="{0B7F3DAA-2A5C-40EE-85B5-274F4BA9C122}"/>
            </a:ext>
          </a:extLst>
        </xdr:cNvPr>
        <xdr:cNvCxnSpPr/>
      </xdr:nvCxnSpPr>
      <xdr:spPr>
        <a:xfrm flipV="1">
          <a:off x="4634865" y="1709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53901</xdr:rowOff>
    </xdr:from>
    <xdr:ext cx="340478" cy="259045"/>
    <xdr:sp macro="" textlink="">
      <xdr:nvSpPr>
        <xdr:cNvPr id="302" name="【市民会館】&#10;有形固定資産減価償却率最小値テキスト">
          <a:extLst>
            <a:ext uri="{FF2B5EF4-FFF2-40B4-BE49-F238E27FC236}">
              <a16:creationId xmlns:a16="http://schemas.microsoft.com/office/drawing/2014/main" id="{333B584C-D3C4-48BB-9834-4D1A1E28C447}"/>
            </a:ext>
          </a:extLst>
        </xdr:cNvPr>
        <xdr:cNvSpPr txBox="1"/>
      </xdr:nvSpPr>
      <xdr:spPr>
        <a:xfrm>
          <a:off x="4673600" y="1857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50074</xdr:rowOff>
    </xdr:from>
    <xdr:to>
      <xdr:col>24</xdr:col>
      <xdr:colOff>152400</xdr:colOff>
      <xdr:row>108</xdr:row>
      <xdr:rowOff>50074</xdr:rowOff>
    </xdr:to>
    <xdr:cxnSp macro="">
      <xdr:nvCxnSpPr>
        <xdr:cNvPr id="303" name="直線コネクタ 302">
          <a:extLst>
            <a:ext uri="{FF2B5EF4-FFF2-40B4-BE49-F238E27FC236}">
              <a16:creationId xmlns:a16="http://schemas.microsoft.com/office/drawing/2014/main" id="{5CF7F2BB-5131-4976-8C4A-9B46F4611380}"/>
            </a:ext>
          </a:extLst>
        </xdr:cNvPr>
        <xdr:cNvCxnSpPr/>
      </xdr:nvCxnSpPr>
      <xdr:spPr>
        <a:xfrm>
          <a:off x="4546600" y="1856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04" name="【市民会館】&#10;有形固定資産減価償却率最大値テキスト">
          <a:extLst>
            <a:ext uri="{FF2B5EF4-FFF2-40B4-BE49-F238E27FC236}">
              <a16:creationId xmlns:a16="http://schemas.microsoft.com/office/drawing/2014/main" id="{985CB28E-33AB-446F-8758-B74CB970F0FD}"/>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05" name="直線コネクタ 304">
          <a:extLst>
            <a:ext uri="{FF2B5EF4-FFF2-40B4-BE49-F238E27FC236}">
              <a16:creationId xmlns:a16="http://schemas.microsoft.com/office/drawing/2014/main" id="{95C16279-4A92-449E-97C5-3ADA21157121}"/>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7093</xdr:rowOff>
    </xdr:from>
    <xdr:ext cx="405111" cy="259045"/>
    <xdr:sp macro="" textlink="">
      <xdr:nvSpPr>
        <xdr:cNvPr id="306" name="【市民会館】&#10;有形固定資産減価償却率平均値テキスト">
          <a:extLst>
            <a:ext uri="{FF2B5EF4-FFF2-40B4-BE49-F238E27FC236}">
              <a16:creationId xmlns:a16="http://schemas.microsoft.com/office/drawing/2014/main" id="{C180A7F6-A154-482A-8318-A858DCBFC76C}"/>
            </a:ext>
          </a:extLst>
        </xdr:cNvPr>
        <xdr:cNvSpPr txBox="1"/>
      </xdr:nvSpPr>
      <xdr:spPr>
        <a:xfrm>
          <a:off x="4673600" y="1783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28666</xdr:rowOff>
    </xdr:from>
    <xdr:to>
      <xdr:col>24</xdr:col>
      <xdr:colOff>114300</xdr:colOff>
      <xdr:row>104</xdr:row>
      <xdr:rowOff>130266</xdr:rowOff>
    </xdr:to>
    <xdr:sp macro="" textlink="">
      <xdr:nvSpPr>
        <xdr:cNvPr id="307" name="フローチャート: 判断 306">
          <a:extLst>
            <a:ext uri="{FF2B5EF4-FFF2-40B4-BE49-F238E27FC236}">
              <a16:creationId xmlns:a16="http://schemas.microsoft.com/office/drawing/2014/main" id="{831997DF-AADA-4EA2-9830-1EBA11B5E4DC}"/>
            </a:ext>
          </a:extLst>
        </xdr:cNvPr>
        <xdr:cNvSpPr/>
      </xdr:nvSpPr>
      <xdr:spPr>
        <a:xfrm>
          <a:off x="45847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169092</xdr:rowOff>
    </xdr:from>
    <xdr:to>
      <xdr:col>20</xdr:col>
      <xdr:colOff>38100</xdr:colOff>
      <xdr:row>104</xdr:row>
      <xdr:rowOff>99242</xdr:rowOff>
    </xdr:to>
    <xdr:sp macro="" textlink="">
      <xdr:nvSpPr>
        <xdr:cNvPr id="308" name="フローチャート: 判断 307">
          <a:extLst>
            <a:ext uri="{FF2B5EF4-FFF2-40B4-BE49-F238E27FC236}">
              <a16:creationId xmlns:a16="http://schemas.microsoft.com/office/drawing/2014/main" id="{58BB1D6D-77BE-4EA8-8E9C-0F14E3440ADC}"/>
            </a:ext>
          </a:extLst>
        </xdr:cNvPr>
        <xdr:cNvSpPr/>
      </xdr:nvSpPr>
      <xdr:spPr>
        <a:xfrm>
          <a:off x="3746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90369</xdr:rowOff>
    </xdr:from>
    <xdr:ext cx="405111" cy="259045"/>
    <xdr:sp macro="" textlink="">
      <xdr:nvSpPr>
        <xdr:cNvPr id="309" name="n_1aveValue【市民会館】&#10;有形固定資産減価償却率">
          <a:extLst>
            <a:ext uri="{FF2B5EF4-FFF2-40B4-BE49-F238E27FC236}">
              <a16:creationId xmlns:a16="http://schemas.microsoft.com/office/drawing/2014/main" id="{D723271B-FEA9-44DA-A260-13AD6D00D4EE}"/>
            </a:ext>
          </a:extLst>
        </xdr:cNvPr>
        <xdr:cNvSpPr txBox="1"/>
      </xdr:nvSpPr>
      <xdr:spPr>
        <a:xfrm>
          <a:off x="3582044" y="1792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31931</xdr:rowOff>
    </xdr:from>
    <xdr:to>
      <xdr:col>15</xdr:col>
      <xdr:colOff>101600</xdr:colOff>
      <xdr:row>104</xdr:row>
      <xdr:rowOff>133531</xdr:rowOff>
    </xdr:to>
    <xdr:sp macro="" textlink="">
      <xdr:nvSpPr>
        <xdr:cNvPr id="310" name="フローチャート: 判断 309">
          <a:extLst>
            <a:ext uri="{FF2B5EF4-FFF2-40B4-BE49-F238E27FC236}">
              <a16:creationId xmlns:a16="http://schemas.microsoft.com/office/drawing/2014/main" id="{F5031BD1-3D3D-411A-AC3A-AEC71BF68EC3}"/>
            </a:ext>
          </a:extLst>
        </xdr:cNvPr>
        <xdr:cNvSpPr/>
      </xdr:nvSpPr>
      <xdr:spPr>
        <a:xfrm>
          <a:off x="28575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150058</xdr:rowOff>
    </xdr:from>
    <xdr:ext cx="405111" cy="259045"/>
    <xdr:sp macro="" textlink="">
      <xdr:nvSpPr>
        <xdr:cNvPr id="311" name="n_2aveValue【市民会館】&#10;有形固定資産減価償却率">
          <a:extLst>
            <a:ext uri="{FF2B5EF4-FFF2-40B4-BE49-F238E27FC236}">
              <a16:creationId xmlns:a16="http://schemas.microsoft.com/office/drawing/2014/main" id="{1E73DA5E-3625-4EDD-86A9-E08F7C13C15F}"/>
            </a:ext>
          </a:extLst>
        </xdr:cNvPr>
        <xdr:cNvSpPr txBox="1"/>
      </xdr:nvSpPr>
      <xdr:spPr>
        <a:xfrm>
          <a:off x="2705744" y="1763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37F98971-A124-4E76-BD25-55A99C13E1F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2AA6F89-FB51-40E5-B63C-E89C7DD8AFA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4DCE2499-A3FB-4C61-AB3B-9F2B5B1C533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D8FA12C3-24CD-4C16-ABF5-CA33B9E9E77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CE6DA44D-AB7E-442E-92D1-6804DAD3562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33564</xdr:rowOff>
    </xdr:from>
    <xdr:to>
      <xdr:col>20</xdr:col>
      <xdr:colOff>38100</xdr:colOff>
      <xdr:row>103</xdr:row>
      <xdr:rowOff>135164</xdr:rowOff>
    </xdr:to>
    <xdr:sp macro="" textlink="">
      <xdr:nvSpPr>
        <xdr:cNvPr id="317" name="楕円 316">
          <a:extLst>
            <a:ext uri="{FF2B5EF4-FFF2-40B4-BE49-F238E27FC236}">
              <a16:creationId xmlns:a16="http://schemas.microsoft.com/office/drawing/2014/main" id="{461C6652-93AA-48C6-BB93-E51AA1800896}"/>
            </a:ext>
          </a:extLst>
        </xdr:cNvPr>
        <xdr:cNvSpPr/>
      </xdr:nvSpPr>
      <xdr:spPr>
        <a:xfrm>
          <a:off x="3746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151691</xdr:rowOff>
    </xdr:from>
    <xdr:ext cx="405111" cy="259045"/>
    <xdr:sp macro="" textlink="">
      <xdr:nvSpPr>
        <xdr:cNvPr id="318" name="n_1mainValue【市民会館】&#10;有形固定資産減価償却率">
          <a:extLst>
            <a:ext uri="{FF2B5EF4-FFF2-40B4-BE49-F238E27FC236}">
              <a16:creationId xmlns:a16="http://schemas.microsoft.com/office/drawing/2014/main" id="{5E3BF1A7-4CA2-42F4-A4E3-EFD9182EBCBC}"/>
            </a:ext>
          </a:extLst>
        </xdr:cNvPr>
        <xdr:cNvSpPr txBox="1"/>
      </xdr:nvSpPr>
      <xdr:spPr>
        <a:xfrm>
          <a:off x="35820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a:extLst>
            <a:ext uri="{FF2B5EF4-FFF2-40B4-BE49-F238E27FC236}">
              <a16:creationId xmlns:a16="http://schemas.microsoft.com/office/drawing/2014/main" id="{BB84EC33-1A27-4A16-9F1F-D7A76F9D5FD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a:extLst>
            <a:ext uri="{FF2B5EF4-FFF2-40B4-BE49-F238E27FC236}">
              <a16:creationId xmlns:a16="http://schemas.microsoft.com/office/drawing/2014/main" id="{0CEF294D-2974-442A-80A2-A76D1FF104D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a:extLst>
            <a:ext uri="{FF2B5EF4-FFF2-40B4-BE49-F238E27FC236}">
              <a16:creationId xmlns:a16="http://schemas.microsoft.com/office/drawing/2014/main" id="{44E17DF7-6E0E-4046-9AC0-1CBE27BC64D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a:extLst>
            <a:ext uri="{FF2B5EF4-FFF2-40B4-BE49-F238E27FC236}">
              <a16:creationId xmlns:a16="http://schemas.microsoft.com/office/drawing/2014/main" id="{7394DB95-2C62-4013-B051-9140736C372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a:extLst>
            <a:ext uri="{FF2B5EF4-FFF2-40B4-BE49-F238E27FC236}">
              <a16:creationId xmlns:a16="http://schemas.microsoft.com/office/drawing/2014/main" id="{25D5B3FB-8BDB-429F-BA4E-99946ACF0D8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a:extLst>
            <a:ext uri="{FF2B5EF4-FFF2-40B4-BE49-F238E27FC236}">
              <a16:creationId xmlns:a16="http://schemas.microsoft.com/office/drawing/2014/main" id="{5DCA5CD9-3E51-4AA7-A242-B015B39A73A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a:extLst>
            <a:ext uri="{FF2B5EF4-FFF2-40B4-BE49-F238E27FC236}">
              <a16:creationId xmlns:a16="http://schemas.microsoft.com/office/drawing/2014/main" id="{072E47BA-5C32-4C83-8FBB-874E96F5363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a:extLst>
            <a:ext uri="{FF2B5EF4-FFF2-40B4-BE49-F238E27FC236}">
              <a16:creationId xmlns:a16="http://schemas.microsoft.com/office/drawing/2014/main" id="{3F5E008E-F809-43E4-9CAB-638DBF61804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7" name="テキスト ボックス 326">
          <a:extLst>
            <a:ext uri="{FF2B5EF4-FFF2-40B4-BE49-F238E27FC236}">
              <a16:creationId xmlns:a16="http://schemas.microsoft.com/office/drawing/2014/main" id="{027F4661-CBDC-47EB-A0A9-1BDE143C814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8" name="直線コネクタ 327">
          <a:extLst>
            <a:ext uri="{FF2B5EF4-FFF2-40B4-BE49-F238E27FC236}">
              <a16:creationId xmlns:a16="http://schemas.microsoft.com/office/drawing/2014/main" id="{77810B65-EC00-40B7-9DE2-5EEC0D04DF9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9" name="直線コネクタ 328">
          <a:extLst>
            <a:ext uri="{FF2B5EF4-FFF2-40B4-BE49-F238E27FC236}">
              <a16:creationId xmlns:a16="http://schemas.microsoft.com/office/drawing/2014/main" id="{F43C0F94-58E0-44B8-BF82-9CC504350538}"/>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0" name="テキスト ボックス 329">
          <a:extLst>
            <a:ext uri="{FF2B5EF4-FFF2-40B4-BE49-F238E27FC236}">
              <a16:creationId xmlns:a16="http://schemas.microsoft.com/office/drawing/2014/main" id="{DCA911C5-04A7-45CD-A0A9-55C5A5041AAC}"/>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1" name="直線コネクタ 330">
          <a:extLst>
            <a:ext uri="{FF2B5EF4-FFF2-40B4-BE49-F238E27FC236}">
              <a16:creationId xmlns:a16="http://schemas.microsoft.com/office/drawing/2014/main" id="{D4AA4814-6380-4037-B353-A30CAC371E81}"/>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2" name="テキスト ボックス 331">
          <a:extLst>
            <a:ext uri="{FF2B5EF4-FFF2-40B4-BE49-F238E27FC236}">
              <a16:creationId xmlns:a16="http://schemas.microsoft.com/office/drawing/2014/main" id="{72DB216F-4265-4FCF-BFB1-13790EC7DF5D}"/>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3" name="直線コネクタ 332">
          <a:extLst>
            <a:ext uri="{FF2B5EF4-FFF2-40B4-BE49-F238E27FC236}">
              <a16:creationId xmlns:a16="http://schemas.microsoft.com/office/drawing/2014/main" id="{A0AFA5E9-0DFA-41FE-A704-0884B2C39EA4}"/>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4" name="テキスト ボックス 333">
          <a:extLst>
            <a:ext uri="{FF2B5EF4-FFF2-40B4-BE49-F238E27FC236}">
              <a16:creationId xmlns:a16="http://schemas.microsoft.com/office/drawing/2014/main" id="{4DE2D5F8-70C2-46CE-A743-50A37BEC17C3}"/>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5" name="直線コネクタ 334">
          <a:extLst>
            <a:ext uri="{FF2B5EF4-FFF2-40B4-BE49-F238E27FC236}">
              <a16:creationId xmlns:a16="http://schemas.microsoft.com/office/drawing/2014/main" id="{543E7EC8-702E-46FD-80DB-4933DFF06286}"/>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6" name="テキスト ボックス 335">
          <a:extLst>
            <a:ext uri="{FF2B5EF4-FFF2-40B4-BE49-F238E27FC236}">
              <a16:creationId xmlns:a16="http://schemas.microsoft.com/office/drawing/2014/main" id="{E5D5D208-E473-43EC-8E93-3DE9DA9F5F09}"/>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7" name="直線コネクタ 336">
          <a:extLst>
            <a:ext uri="{FF2B5EF4-FFF2-40B4-BE49-F238E27FC236}">
              <a16:creationId xmlns:a16="http://schemas.microsoft.com/office/drawing/2014/main" id="{CD496DDF-88BF-4BB4-9D95-1CC842669D24}"/>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8" name="テキスト ボックス 337">
          <a:extLst>
            <a:ext uri="{FF2B5EF4-FFF2-40B4-BE49-F238E27FC236}">
              <a16:creationId xmlns:a16="http://schemas.microsoft.com/office/drawing/2014/main" id="{D2D3F12A-7E42-4D2E-A2B7-1D9C503F50FA}"/>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9" name="直線コネクタ 338">
          <a:extLst>
            <a:ext uri="{FF2B5EF4-FFF2-40B4-BE49-F238E27FC236}">
              <a16:creationId xmlns:a16="http://schemas.microsoft.com/office/drawing/2014/main" id="{1A184206-D378-4605-AEB4-DA34BC245C7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0" name="テキスト ボックス 339">
          <a:extLst>
            <a:ext uri="{FF2B5EF4-FFF2-40B4-BE49-F238E27FC236}">
              <a16:creationId xmlns:a16="http://schemas.microsoft.com/office/drawing/2014/main" id="{5ECA1540-5BA9-4474-A60C-2AFE7FE5662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1" name="【市民会館】&#10;一人当たり面積グラフ枠">
          <a:extLst>
            <a:ext uri="{FF2B5EF4-FFF2-40B4-BE49-F238E27FC236}">
              <a16:creationId xmlns:a16="http://schemas.microsoft.com/office/drawing/2014/main" id="{4BC2F5F3-B0DD-4DC6-B262-7024FE79612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1524</xdr:rowOff>
    </xdr:from>
    <xdr:to>
      <xdr:col>54</xdr:col>
      <xdr:colOff>189865</xdr:colOff>
      <xdr:row>108</xdr:row>
      <xdr:rowOff>121158</xdr:rowOff>
    </xdr:to>
    <xdr:cxnSp macro="">
      <xdr:nvCxnSpPr>
        <xdr:cNvPr id="342" name="直線コネクタ 341">
          <a:extLst>
            <a:ext uri="{FF2B5EF4-FFF2-40B4-BE49-F238E27FC236}">
              <a16:creationId xmlns:a16="http://schemas.microsoft.com/office/drawing/2014/main" id="{F21576E5-E5C9-4C80-98DD-339C20E6AD10}"/>
            </a:ext>
          </a:extLst>
        </xdr:cNvPr>
        <xdr:cNvCxnSpPr/>
      </xdr:nvCxnSpPr>
      <xdr:spPr>
        <a:xfrm flipV="1">
          <a:off x="10476865" y="17317974"/>
          <a:ext cx="0" cy="131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124985</xdr:rowOff>
    </xdr:from>
    <xdr:ext cx="469744" cy="259045"/>
    <xdr:sp macro="" textlink="">
      <xdr:nvSpPr>
        <xdr:cNvPr id="343" name="【市民会館】&#10;一人当たり面積最小値テキスト">
          <a:extLst>
            <a:ext uri="{FF2B5EF4-FFF2-40B4-BE49-F238E27FC236}">
              <a16:creationId xmlns:a16="http://schemas.microsoft.com/office/drawing/2014/main" id="{A21C5E69-42A8-47D6-B8FD-2757A9F6995F}"/>
            </a:ext>
          </a:extLst>
        </xdr:cNvPr>
        <xdr:cNvSpPr txBox="1"/>
      </xdr:nvSpPr>
      <xdr:spPr>
        <a:xfrm>
          <a:off x="10515600" y="186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121158</xdr:rowOff>
    </xdr:from>
    <xdr:to>
      <xdr:col>55</xdr:col>
      <xdr:colOff>88900</xdr:colOff>
      <xdr:row>108</xdr:row>
      <xdr:rowOff>121158</xdr:rowOff>
    </xdr:to>
    <xdr:cxnSp macro="">
      <xdr:nvCxnSpPr>
        <xdr:cNvPr id="344" name="直線コネクタ 343">
          <a:extLst>
            <a:ext uri="{FF2B5EF4-FFF2-40B4-BE49-F238E27FC236}">
              <a16:creationId xmlns:a16="http://schemas.microsoft.com/office/drawing/2014/main" id="{538F66C6-DDDA-4923-B3CD-EDF33DDDE70A}"/>
            </a:ext>
          </a:extLst>
        </xdr:cNvPr>
        <xdr:cNvCxnSpPr/>
      </xdr:nvCxnSpPr>
      <xdr:spPr>
        <a:xfrm>
          <a:off x="10388600" y="18637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119651</xdr:rowOff>
    </xdr:from>
    <xdr:ext cx="469744" cy="259045"/>
    <xdr:sp macro="" textlink="">
      <xdr:nvSpPr>
        <xdr:cNvPr id="345" name="【市民会館】&#10;一人当たり面積最大値テキスト">
          <a:extLst>
            <a:ext uri="{FF2B5EF4-FFF2-40B4-BE49-F238E27FC236}">
              <a16:creationId xmlns:a16="http://schemas.microsoft.com/office/drawing/2014/main" id="{95B9CD6D-1D8C-447F-B29B-5C558C1C5743}"/>
            </a:ext>
          </a:extLst>
        </xdr:cNvPr>
        <xdr:cNvSpPr txBox="1"/>
      </xdr:nvSpPr>
      <xdr:spPr>
        <a:xfrm>
          <a:off x="10515600" y="170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1524</xdr:rowOff>
    </xdr:from>
    <xdr:to>
      <xdr:col>55</xdr:col>
      <xdr:colOff>88900</xdr:colOff>
      <xdr:row>101</xdr:row>
      <xdr:rowOff>1524</xdr:rowOff>
    </xdr:to>
    <xdr:cxnSp macro="">
      <xdr:nvCxnSpPr>
        <xdr:cNvPr id="346" name="直線コネクタ 345">
          <a:extLst>
            <a:ext uri="{FF2B5EF4-FFF2-40B4-BE49-F238E27FC236}">
              <a16:creationId xmlns:a16="http://schemas.microsoft.com/office/drawing/2014/main" id="{B62A4B3E-E77D-4D3B-A01A-36B40CAEF1B0}"/>
            </a:ext>
          </a:extLst>
        </xdr:cNvPr>
        <xdr:cNvCxnSpPr/>
      </xdr:nvCxnSpPr>
      <xdr:spPr>
        <a:xfrm>
          <a:off x="10388600" y="1731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47262</xdr:rowOff>
    </xdr:from>
    <xdr:ext cx="469744" cy="259045"/>
    <xdr:sp macro="" textlink="">
      <xdr:nvSpPr>
        <xdr:cNvPr id="347" name="【市民会館】&#10;一人当たり面積平均値テキスト">
          <a:extLst>
            <a:ext uri="{FF2B5EF4-FFF2-40B4-BE49-F238E27FC236}">
              <a16:creationId xmlns:a16="http://schemas.microsoft.com/office/drawing/2014/main" id="{009F2651-A8E6-43CC-8B88-86021C244568}"/>
            </a:ext>
          </a:extLst>
        </xdr:cNvPr>
        <xdr:cNvSpPr txBox="1"/>
      </xdr:nvSpPr>
      <xdr:spPr>
        <a:xfrm>
          <a:off x="10515600" y="18220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68835</xdr:rowOff>
    </xdr:from>
    <xdr:to>
      <xdr:col>55</xdr:col>
      <xdr:colOff>50800</xdr:colOff>
      <xdr:row>106</xdr:row>
      <xdr:rowOff>170435</xdr:rowOff>
    </xdr:to>
    <xdr:sp macro="" textlink="">
      <xdr:nvSpPr>
        <xdr:cNvPr id="348" name="フローチャート: 判断 347">
          <a:extLst>
            <a:ext uri="{FF2B5EF4-FFF2-40B4-BE49-F238E27FC236}">
              <a16:creationId xmlns:a16="http://schemas.microsoft.com/office/drawing/2014/main" id="{1758A017-B102-4800-8175-6B66A6070426}"/>
            </a:ext>
          </a:extLst>
        </xdr:cNvPr>
        <xdr:cNvSpPr/>
      </xdr:nvSpPr>
      <xdr:spPr>
        <a:xfrm>
          <a:off x="104267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98552</xdr:rowOff>
    </xdr:from>
    <xdr:to>
      <xdr:col>50</xdr:col>
      <xdr:colOff>165100</xdr:colOff>
      <xdr:row>107</xdr:row>
      <xdr:rowOff>28702</xdr:rowOff>
    </xdr:to>
    <xdr:sp macro="" textlink="">
      <xdr:nvSpPr>
        <xdr:cNvPr id="349" name="フローチャート: 判断 348">
          <a:extLst>
            <a:ext uri="{FF2B5EF4-FFF2-40B4-BE49-F238E27FC236}">
              <a16:creationId xmlns:a16="http://schemas.microsoft.com/office/drawing/2014/main" id="{982A7D90-4704-4F5E-96B8-F4D48EF734A6}"/>
            </a:ext>
          </a:extLst>
        </xdr:cNvPr>
        <xdr:cNvSpPr/>
      </xdr:nvSpPr>
      <xdr:spPr>
        <a:xfrm>
          <a:off x="9588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19829</xdr:rowOff>
    </xdr:from>
    <xdr:ext cx="469744" cy="259045"/>
    <xdr:sp macro="" textlink="">
      <xdr:nvSpPr>
        <xdr:cNvPr id="350" name="n_1aveValue【市民会館】&#10;一人当たり面積">
          <a:extLst>
            <a:ext uri="{FF2B5EF4-FFF2-40B4-BE49-F238E27FC236}">
              <a16:creationId xmlns:a16="http://schemas.microsoft.com/office/drawing/2014/main" id="{BBB03A31-B340-456D-92AC-94876E4B7253}"/>
            </a:ext>
          </a:extLst>
        </xdr:cNvPr>
        <xdr:cNvSpPr txBox="1"/>
      </xdr:nvSpPr>
      <xdr:spPr>
        <a:xfrm>
          <a:off x="93917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70358</xdr:rowOff>
    </xdr:from>
    <xdr:to>
      <xdr:col>46</xdr:col>
      <xdr:colOff>38100</xdr:colOff>
      <xdr:row>107</xdr:row>
      <xdr:rowOff>508</xdr:rowOff>
    </xdr:to>
    <xdr:sp macro="" textlink="">
      <xdr:nvSpPr>
        <xdr:cNvPr id="351" name="フローチャート: 判断 350">
          <a:extLst>
            <a:ext uri="{FF2B5EF4-FFF2-40B4-BE49-F238E27FC236}">
              <a16:creationId xmlns:a16="http://schemas.microsoft.com/office/drawing/2014/main" id="{54E3A144-2D7A-461C-99DC-E684CE11B9E5}"/>
            </a:ext>
          </a:extLst>
        </xdr:cNvPr>
        <xdr:cNvSpPr/>
      </xdr:nvSpPr>
      <xdr:spPr>
        <a:xfrm>
          <a:off x="86995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17035</xdr:rowOff>
    </xdr:from>
    <xdr:ext cx="469744" cy="259045"/>
    <xdr:sp macro="" textlink="">
      <xdr:nvSpPr>
        <xdr:cNvPr id="352" name="n_2aveValue【市民会館】&#10;一人当たり面積">
          <a:extLst>
            <a:ext uri="{FF2B5EF4-FFF2-40B4-BE49-F238E27FC236}">
              <a16:creationId xmlns:a16="http://schemas.microsoft.com/office/drawing/2014/main" id="{161314D5-E324-4AF3-A70A-51C7A2EB3045}"/>
            </a:ext>
          </a:extLst>
        </xdr:cNvPr>
        <xdr:cNvSpPr txBox="1"/>
      </xdr:nvSpPr>
      <xdr:spPr>
        <a:xfrm>
          <a:off x="8515427" y="1801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87B43FC1-63FD-4522-AB4C-AC2EA3CF3BA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E3AB59BD-53D2-48A3-B9F3-725E28F1364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40320C9D-A3FA-4FF7-9B93-82E71FDEFA4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41B74E4B-AE39-48D5-A3BD-988EB284125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CA187C62-2478-4B32-8A8E-1A06659A50D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87122</xdr:rowOff>
    </xdr:from>
    <xdr:to>
      <xdr:col>50</xdr:col>
      <xdr:colOff>165100</xdr:colOff>
      <xdr:row>107</xdr:row>
      <xdr:rowOff>17272</xdr:rowOff>
    </xdr:to>
    <xdr:sp macro="" textlink="">
      <xdr:nvSpPr>
        <xdr:cNvPr id="358" name="楕円 357">
          <a:extLst>
            <a:ext uri="{FF2B5EF4-FFF2-40B4-BE49-F238E27FC236}">
              <a16:creationId xmlns:a16="http://schemas.microsoft.com/office/drawing/2014/main" id="{442DCD97-4CBA-4630-B969-8E71B5DBBFD5}"/>
            </a:ext>
          </a:extLst>
        </xdr:cNvPr>
        <xdr:cNvSpPr/>
      </xdr:nvSpPr>
      <xdr:spPr>
        <a:xfrm>
          <a:off x="9588500" y="182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33799</xdr:rowOff>
    </xdr:from>
    <xdr:ext cx="469744" cy="259045"/>
    <xdr:sp macro="" textlink="">
      <xdr:nvSpPr>
        <xdr:cNvPr id="359" name="n_1mainValue【市民会館】&#10;一人当たり面積">
          <a:extLst>
            <a:ext uri="{FF2B5EF4-FFF2-40B4-BE49-F238E27FC236}">
              <a16:creationId xmlns:a16="http://schemas.microsoft.com/office/drawing/2014/main" id="{9F8C694E-5BAA-45D5-A396-92D7934358AF}"/>
            </a:ext>
          </a:extLst>
        </xdr:cNvPr>
        <xdr:cNvSpPr txBox="1"/>
      </xdr:nvSpPr>
      <xdr:spPr>
        <a:xfrm>
          <a:off x="93917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0" name="正方形/長方形 359">
          <a:extLst>
            <a:ext uri="{FF2B5EF4-FFF2-40B4-BE49-F238E27FC236}">
              <a16:creationId xmlns:a16="http://schemas.microsoft.com/office/drawing/2014/main" id="{A93949C6-82A7-4B5F-834E-5A0713FF01A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1" name="正方形/長方形 360">
          <a:extLst>
            <a:ext uri="{FF2B5EF4-FFF2-40B4-BE49-F238E27FC236}">
              <a16:creationId xmlns:a16="http://schemas.microsoft.com/office/drawing/2014/main" id="{97C6A308-BB82-4361-A0B5-CA1C4E33729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2" name="正方形/長方形 361">
          <a:extLst>
            <a:ext uri="{FF2B5EF4-FFF2-40B4-BE49-F238E27FC236}">
              <a16:creationId xmlns:a16="http://schemas.microsoft.com/office/drawing/2014/main" id="{21F99EF6-9B99-4051-9FD0-3838220F760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3" name="正方形/長方形 362">
          <a:extLst>
            <a:ext uri="{FF2B5EF4-FFF2-40B4-BE49-F238E27FC236}">
              <a16:creationId xmlns:a16="http://schemas.microsoft.com/office/drawing/2014/main" id="{27885DA1-501B-45B1-BEC5-380503A1C69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4" name="正方形/長方形 363">
          <a:extLst>
            <a:ext uri="{FF2B5EF4-FFF2-40B4-BE49-F238E27FC236}">
              <a16:creationId xmlns:a16="http://schemas.microsoft.com/office/drawing/2014/main" id="{73E94F5F-CC46-43D7-9CCB-9FDACC76DA8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5" name="正方形/長方形 364">
          <a:extLst>
            <a:ext uri="{FF2B5EF4-FFF2-40B4-BE49-F238E27FC236}">
              <a16:creationId xmlns:a16="http://schemas.microsoft.com/office/drawing/2014/main" id="{2599949E-C4AE-4886-8509-41BA9BB097F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6" name="正方形/長方形 365">
          <a:extLst>
            <a:ext uri="{FF2B5EF4-FFF2-40B4-BE49-F238E27FC236}">
              <a16:creationId xmlns:a16="http://schemas.microsoft.com/office/drawing/2014/main" id="{8A71E3C2-7E8C-4526-9E15-A953C1AF75E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正方形/長方形 366">
          <a:extLst>
            <a:ext uri="{FF2B5EF4-FFF2-40B4-BE49-F238E27FC236}">
              <a16:creationId xmlns:a16="http://schemas.microsoft.com/office/drawing/2014/main" id="{7279CE6E-938F-459B-97CF-EAD0CBB97A0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8" name="テキスト ボックス 367">
          <a:extLst>
            <a:ext uri="{FF2B5EF4-FFF2-40B4-BE49-F238E27FC236}">
              <a16:creationId xmlns:a16="http://schemas.microsoft.com/office/drawing/2014/main" id="{E167DE82-5D66-496D-A661-57E8933084C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9" name="直線コネクタ 368">
          <a:extLst>
            <a:ext uri="{FF2B5EF4-FFF2-40B4-BE49-F238E27FC236}">
              <a16:creationId xmlns:a16="http://schemas.microsoft.com/office/drawing/2014/main" id="{6332CBCA-69D9-4F2C-B6C2-B331433F0C3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0" name="直線コネクタ 369">
          <a:extLst>
            <a:ext uri="{FF2B5EF4-FFF2-40B4-BE49-F238E27FC236}">
              <a16:creationId xmlns:a16="http://schemas.microsoft.com/office/drawing/2014/main" id="{EE8DB1B0-E419-404E-8C30-F593B0E714D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1" name="テキスト ボックス 370">
          <a:extLst>
            <a:ext uri="{FF2B5EF4-FFF2-40B4-BE49-F238E27FC236}">
              <a16:creationId xmlns:a16="http://schemas.microsoft.com/office/drawing/2014/main" id="{2B3BF5B2-8A8E-4EA4-AFDE-2AFF51AE6214}"/>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2" name="直線コネクタ 371">
          <a:extLst>
            <a:ext uri="{FF2B5EF4-FFF2-40B4-BE49-F238E27FC236}">
              <a16:creationId xmlns:a16="http://schemas.microsoft.com/office/drawing/2014/main" id="{C0ADDB9C-9117-47BE-94EB-AF3D440B0AB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3" name="テキスト ボックス 372">
          <a:extLst>
            <a:ext uri="{FF2B5EF4-FFF2-40B4-BE49-F238E27FC236}">
              <a16:creationId xmlns:a16="http://schemas.microsoft.com/office/drawing/2014/main" id="{CDBE2295-6954-42FF-B161-E4C3A727958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4" name="直線コネクタ 373">
          <a:extLst>
            <a:ext uri="{FF2B5EF4-FFF2-40B4-BE49-F238E27FC236}">
              <a16:creationId xmlns:a16="http://schemas.microsoft.com/office/drawing/2014/main" id="{3A8CC7BD-8468-4F61-9AAF-9549A493174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5" name="テキスト ボックス 374">
          <a:extLst>
            <a:ext uri="{FF2B5EF4-FFF2-40B4-BE49-F238E27FC236}">
              <a16:creationId xmlns:a16="http://schemas.microsoft.com/office/drawing/2014/main" id="{7C009B95-A79D-476B-982E-DEB49DBFADC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6" name="直線コネクタ 375">
          <a:extLst>
            <a:ext uri="{FF2B5EF4-FFF2-40B4-BE49-F238E27FC236}">
              <a16:creationId xmlns:a16="http://schemas.microsoft.com/office/drawing/2014/main" id="{742C037A-034E-4EBF-9F1A-391C3272A44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7" name="テキスト ボックス 376">
          <a:extLst>
            <a:ext uri="{FF2B5EF4-FFF2-40B4-BE49-F238E27FC236}">
              <a16:creationId xmlns:a16="http://schemas.microsoft.com/office/drawing/2014/main" id="{06FCB415-7E37-47B9-8A74-FC8DC204E26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8" name="直線コネクタ 377">
          <a:extLst>
            <a:ext uri="{FF2B5EF4-FFF2-40B4-BE49-F238E27FC236}">
              <a16:creationId xmlns:a16="http://schemas.microsoft.com/office/drawing/2014/main" id="{4F99F3F7-9A9A-433F-B82F-1E209239289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9" name="テキスト ボックス 378">
          <a:extLst>
            <a:ext uri="{FF2B5EF4-FFF2-40B4-BE49-F238E27FC236}">
              <a16:creationId xmlns:a16="http://schemas.microsoft.com/office/drawing/2014/main" id="{B9575539-F456-49CD-8E02-3D44A504148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0" name="直線コネクタ 379">
          <a:extLst>
            <a:ext uri="{FF2B5EF4-FFF2-40B4-BE49-F238E27FC236}">
              <a16:creationId xmlns:a16="http://schemas.microsoft.com/office/drawing/2014/main" id="{DBF101AD-1232-418B-B966-BC3F422B409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1" name="テキスト ボックス 380">
          <a:extLst>
            <a:ext uri="{FF2B5EF4-FFF2-40B4-BE49-F238E27FC236}">
              <a16:creationId xmlns:a16="http://schemas.microsoft.com/office/drawing/2014/main" id="{1A764CDF-9039-4DAA-BF05-C40C6D7DD133}"/>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a:extLst>
            <a:ext uri="{FF2B5EF4-FFF2-40B4-BE49-F238E27FC236}">
              <a16:creationId xmlns:a16="http://schemas.microsoft.com/office/drawing/2014/main" id="{2DCF4B97-4D58-4237-BD37-2CA272D7A9D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a:extLst>
            <a:ext uri="{FF2B5EF4-FFF2-40B4-BE49-F238E27FC236}">
              <a16:creationId xmlns:a16="http://schemas.microsoft.com/office/drawing/2014/main" id="{019ECCA1-D934-40BF-83FE-BD7853A8ED9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一般廃棄物処理施設】&#10;有形固定資産減価償却率グラフ枠">
          <a:extLst>
            <a:ext uri="{FF2B5EF4-FFF2-40B4-BE49-F238E27FC236}">
              <a16:creationId xmlns:a16="http://schemas.microsoft.com/office/drawing/2014/main" id="{260AE71B-C459-429F-83E1-0ACCC7E60EE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385" name="直線コネクタ 384">
          <a:extLst>
            <a:ext uri="{FF2B5EF4-FFF2-40B4-BE49-F238E27FC236}">
              <a16:creationId xmlns:a16="http://schemas.microsoft.com/office/drawing/2014/main" id="{7DC6428A-D580-4956-85CB-AD1AFE018C7B}"/>
            </a:ext>
          </a:extLst>
        </xdr:cNvPr>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386" name="【一般廃棄物処理施設】&#10;有形固定資産減価償却率最小値テキスト">
          <a:extLst>
            <a:ext uri="{FF2B5EF4-FFF2-40B4-BE49-F238E27FC236}">
              <a16:creationId xmlns:a16="http://schemas.microsoft.com/office/drawing/2014/main" id="{F69512CF-27AF-45EF-87EB-5FD884AAB339}"/>
            </a:ext>
          </a:extLst>
        </xdr:cNvPr>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7" name="直線コネクタ 386">
          <a:extLst>
            <a:ext uri="{FF2B5EF4-FFF2-40B4-BE49-F238E27FC236}">
              <a16:creationId xmlns:a16="http://schemas.microsoft.com/office/drawing/2014/main" id="{A5C7FE81-53C5-45D5-9821-3E470AF3CA3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388" name="【一般廃棄物処理施設】&#10;有形固定資産減価償却率最大値テキスト">
          <a:extLst>
            <a:ext uri="{FF2B5EF4-FFF2-40B4-BE49-F238E27FC236}">
              <a16:creationId xmlns:a16="http://schemas.microsoft.com/office/drawing/2014/main" id="{7A303F09-5E2A-43F5-8F81-6A6D3B784F9C}"/>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389" name="直線コネクタ 388">
          <a:extLst>
            <a:ext uri="{FF2B5EF4-FFF2-40B4-BE49-F238E27FC236}">
              <a16:creationId xmlns:a16="http://schemas.microsoft.com/office/drawing/2014/main" id="{51772E6E-912E-4B31-9C86-33F916CC9F40}"/>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123026</xdr:rowOff>
    </xdr:from>
    <xdr:ext cx="405111" cy="259045"/>
    <xdr:sp macro="" textlink="">
      <xdr:nvSpPr>
        <xdr:cNvPr id="390" name="【一般廃棄物処理施設】&#10;有形固定資産減価償却率平均値テキスト">
          <a:extLst>
            <a:ext uri="{FF2B5EF4-FFF2-40B4-BE49-F238E27FC236}">
              <a16:creationId xmlns:a16="http://schemas.microsoft.com/office/drawing/2014/main" id="{E5500BD1-54F0-4C30-92A3-438A012C49BA}"/>
            </a:ext>
          </a:extLst>
        </xdr:cNvPr>
        <xdr:cNvSpPr txBox="1"/>
      </xdr:nvSpPr>
      <xdr:spPr>
        <a:xfrm>
          <a:off x="16357600" y="6295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144599</xdr:rowOff>
    </xdr:from>
    <xdr:to>
      <xdr:col>85</xdr:col>
      <xdr:colOff>177800</xdr:colOff>
      <xdr:row>37</xdr:row>
      <xdr:rowOff>74749</xdr:rowOff>
    </xdr:to>
    <xdr:sp macro="" textlink="">
      <xdr:nvSpPr>
        <xdr:cNvPr id="391" name="フローチャート: 判断 390">
          <a:extLst>
            <a:ext uri="{FF2B5EF4-FFF2-40B4-BE49-F238E27FC236}">
              <a16:creationId xmlns:a16="http://schemas.microsoft.com/office/drawing/2014/main" id="{EA916A4F-85FC-4F49-8814-A5EE5E525F0F}"/>
            </a:ext>
          </a:extLst>
        </xdr:cNvPr>
        <xdr:cNvSpPr/>
      </xdr:nvSpPr>
      <xdr:spPr>
        <a:xfrm>
          <a:off x="162687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160927</xdr:rowOff>
    </xdr:from>
    <xdr:to>
      <xdr:col>81</xdr:col>
      <xdr:colOff>101600</xdr:colOff>
      <xdr:row>37</xdr:row>
      <xdr:rowOff>91077</xdr:rowOff>
    </xdr:to>
    <xdr:sp macro="" textlink="">
      <xdr:nvSpPr>
        <xdr:cNvPr id="392" name="フローチャート: 判断 391">
          <a:extLst>
            <a:ext uri="{FF2B5EF4-FFF2-40B4-BE49-F238E27FC236}">
              <a16:creationId xmlns:a16="http://schemas.microsoft.com/office/drawing/2014/main" id="{48D4A988-343B-41F7-BE04-E8B2A5572B30}"/>
            </a:ext>
          </a:extLst>
        </xdr:cNvPr>
        <xdr:cNvSpPr/>
      </xdr:nvSpPr>
      <xdr:spPr>
        <a:xfrm>
          <a:off x="15430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82204</xdr:rowOff>
    </xdr:from>
    <xdr:ext cx="405111" cy="259045"/>
    <xdr:sp macro="" textlink="">
      <xdr:nvSpPr>
        <xdr:cNvPr id="393" name="n_1aveValue【一般廃棄物処理施設】&#10;有形固定資産減価償却率">
          <a:extLst>
            <a:ext uri="{FF2B5EF4-FFF2-40B4-BE49-F238E27FC236}">
              <a16:creationId xmlns:a16="http://schemas.microsoft.com/office/drawing/2014/main" id="{418CE6C2-4BC5-48CC-8CF8-5ED11022B995}"/>
            </a:ext>
          </a:extLst>
        </xdr:cNvPr>
        <xdr:cNvSpPr txBox="1"/>
      </xdr:nvSpPr>
      <xdr:spPr>
        <a:xfrm>
          <a:off x="152660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160927</xdr:rowOff>
    </xdr:from>
    <xdr:to>
      <xdr:col>76</xdr:col>
      <xdr:colOff>165100</xdr:colOff>
      <xdr:row>37</xdr:row>
      <xdr:rowOff>91077</xdr:rowOff>
    </xdr:to>
    <xdr:sp macro="" textlink="">
      <xdr:nvSpPr>
        <xdr:cNvPr id="394" name="フローチャート: 判断 393">
          <a:extLst>
            <a:ext uri="{FF2B5EF4-FFF2-40B4-BE49-F238E27FC236}">
              <a16:creationId xmlns:a16="http://schemas.microsoft.com/office/drawing/2014/main" id="{5E13D0AE-62DE-45F4-BCC8-178DC19DC098}"/>
            </a:ext>
          </a:extLst>
        </xdr:cNvPr>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107604</xdr:rowOff>
    </xdr:from>
    <xdr:ext cx="405111" cy="259045"/>
    <xdr:sp macro="" textlink="">
      <xdr:nvSpPr>
        <xdr:cNvPr id="395" name="n_2aveValue【一般廃棄物処理施設】&#10;有形固定資産減価償却率">
          <a:extLst>
            <a:ext uri="{FF2B5EF4-FFF2-40B4-BE49-F238E27FC236}">
              <a16:creationId xmlns:a16="http://schemas.microsoft.com/office/drawing/2014/main" id="{8D86D2AB-6F94-4451-BB8D-860B7F47A4C1}"/>
            </a:ext>
          </a:extLst>
        </xdr:cNvPr>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F9C1CA84-3687-43A2-A784-1EF2A83A1DA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81B3F852-4082-4650-A56C-28540B6708C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B1EC03B7-7D86-466E-9143-1D7223783CE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36165273-4CE2-40D8-A494-30BAA8BC380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D7F3F53D-9AD3-4857-8763-813EC2B5C3A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7439</xdr:rowOff>
    </xdr:from>
    <xdr:to>
      <xdr:col>81</xdr:col>
      <xdr:colOff>101600</xdr:colOff>
      <xdr:row>34</xdr:row>
      <xdr:rowOff>109039</xdr:rowOff>
    </xdr:to>
    <xdr:sp macro="" textlink="">
      <xdr:nvSpPr>
        <xdr:cNvPr id="401" name="楕円 400">
          <a:extLst>
            <a:ext uri="{FF2B5EF4-FFF2-40B4-BE49-F238E27FC236}">
              <a16:creationId xmlns:a16="http://schemas.microsoft.com/office/drawing/2014/main" id="{18AC5A8A-6DD3-4CF6-840A-F0171FD21CD7}"/>
            </a:ext>
          </a:extLst>
        </xdr:cNvPr>
        <xdr:cNvSpPr/>
      </xdr:nvSpPr>
      <xdr:spPr>
        <a:xfrm>
          <a:off x="15430500" y="58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32</xdr:row>
      <xdr:rowOff>125566</xdr:rowOff>
    </xdr:from>
    <xdr:ext cx="405111" cy="259045"/>
    <xdr:sp macro="" textlink="">
      <xdr:nvSpPr>
        <xdr:cNvPr id="402" name="n_1mainValue【一般廃棄物処理施設】&#10;有形固定資産減価償却率">
          <a:extLst>
            <a:ext uri="{FF2B5EF4-FFF2-40B4-BE49-F238E27FC236}">
              <a16:creationId xmlns:a16="http://schemas.microsoft.com/office/drawing/2014/main" id="{060CBAF8-20AA-4B56-8E2F-C287AF82F44B}"/>
            </a:ext>
          </a:extLst>
        </xdr:cNvPr>
        <xdr:cNvSpPr txBox="1"/>
      </xdr:nvSpPr>
      <xdr:spPr>
        <a:xfrm>
          <a:off x="1526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a:extLst>
            <a:ext uri="{FF2B5EF4-FFF2-40B4-BE49-F238E27FC236}">
              <a16:creationId xmlns:a16="http://schemas.microsoft.com/office/drawing/2014/main" id="{389AA4B2-42F3-43D4-BC8F-6F37DE341B9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a:extLst>
            <a:ext uri="{FF2B5EF4-FFF2-40B4-BE49-F238E27FC236}">
              <a16:creationId xmlns:a16="http://schemas.microsoft.com/office/drawing/2014/main" id="{ADA27E25-F122-45DD-9399-5BEB1F36010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a:extLst>
            <a:ext uri="{FF2B5EF4-FFF2-40B4-BE49-F238E27FC236}">
              <a16:creationId xmlns:a16="http://schemas.microsoft.com/office/drawing/2014/main" id="{CE26E3BB-D137-4935-A4BB-52EAF0D847F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a:extLst>
            <a:ext uri="{FF2B5EF4-FFF2-40B4-BE49-F238E27FC236}">
              <a16:creationId xmlns:a16="http://schemas.microsoft.com/office/drawing/2014/main" id="{481F18E6-CF53-462F-9054-6DB3E124DF9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a:extLst>
            <a:ext uri="{FF2B5EF4-FFF2-40B4-BE49-F238E27FC236}">
              <a16:creationId xmlns:a16="http://schemas.microsoft.com/office/drawing/2014/main" id="{FE036699-3B5D-4569-A465-81311E84DC0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a:extLst>
            <a:ext uri="{FF2B5EF4-FFF2-40B4-BE49-F238E27FC236}">
              <a16:creationId xmlns:a16="http://schemas.microsoft.com/office/drawing/2014/main" id="{54A97EFA-FCF5-430C-A192-C6DB2E1A607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a:extLst>
            <a:ext uri="{FF2B5EF4-FFF2-40B4-BE49-F238E27FC236}">
              <a16:creationId xmlns:a16="http://schemas.microsoft.com/office/drawing/2014/main" id="{2689300A-E25F-4B12-B134-41E34B86797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a:extLst>
            <a:ext uri="{FF2B5EF4-FFF2-40B4-BE49-F238E27FC236}">
              <a16:creationId xmlns:a16="http://schemas.microsoft.com/office/drawing/2014/main" id="{16BD98C8-1595-4935-A9B1-4F479363BBC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1" name="テキスト ボックス 410">
          <a:extLst>
            <a:ext uri="{FF2B5EF4-FFF2-40B4-BE49-F238E27FC236}">
              <a16:creationId xmlns:a16="http://schemas.microsoft.com/office/drawing/2014/main" id="{AE2602D5-B48F-46CA-B3F4-8F48A2E7611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2" name="直線コネクタ 411">
          <a:extLst>
            <a:ext uri="{FF2B5EF4-FFF2-40B4-BE49-F238E27FC236}">
              <a16:creationId xmlns:a16="http://schemas.microsoft.com/office/drawing/2014/main" id="{F303EF48-2955-4D11-9C67-EA1FF1DE57E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3" name="直線コネクタ 412">
          <a:extLst>
            <a:ext uri="{FF2B5EF4-FFF2-40B4-BE49-F238E27FC236}">
              <a16:creationId xmlns:a16="http://schemas.microsoft.com/office/drawing/2014/main" id="{A815101D-CFA1-44C8-98AA-FBDA3B44552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4" name="テキスト ボックス 413">
          <a:extLst>
            <a:ext uri="{FF2B5EF4-FFF2-40B4-BE49-F238E27FC236}">
              <a16:creationId xmlns:a16="http://schemas.microsoft.com/office/drawing/2014/main" id="{45A9AB3D-9135-4BCD-A925-0C09B481D929}"/>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5" name="直線コネクタ 414">
          <a:extLst>
            <a:ext uri="{FF2B5EF4-FFF2-40B4-BE49-F238E27FC236}">
              <a16:creationId xmlns:a16="http://schemas.microsoft.com/office/drawing/2014/main" id="{1F5518CE-88F5-4435-8F59-BA0E3AFF0EB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16" name="テキスト ボックス 415">
          <a:extLst>
            <a:ext uri="{FF2B5EF4-FFF2-40B4-BE49-F238E27FC236}">
              <a16:creationId xmlns:a16="http://schemas.microsoft.com/office/drawing/2014/main" id="{B4B0A17E-3EBB-429C-934E-52A3F03B7BAA}"/>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7" name="直線コネクタ 416">
          <a:extLst>
            <a:ext uri="{FF2B5EF4-FFF2-40B4-BE49-F238E27FC236}">
              <a16:creationId xmlns:a16="http://schemas.microsoft.com/office/drawing/2014/main" id="{7EAD4AD9-D267-4D0F-A5DB-7B3983F747C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18" name="テキスト ボックス 417">
          <a:extLst>
            <a:ext uri="{FF2B5EF4-FFF2-40B4-BE49-F238E27FC236}">
              <a16:creationId xmlns:a16="http://schemas.microsoft.com/office/drawing/2014/main" id="{1C3D0C48-1F44-46E7-9482-A3223175AAF4}"/>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9" name="直線コネクタ 418">
          <a:extLst>
            <a:ext uri="{FF2B5EF4-FFF2-40B4-BE49-F238E27FC236}">
              <a16:creationId xmlns:a16="http://schemas.microsoft.com/office/drawing/2014/main" id="{337EF18A-A0A8-4AEA-9D8A-F1EABDB5CDC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0" name="テキスト ボックス 419">
          <a:extLst>
            <a:ext uri="{FF2B5EF4-FFF2-40B4-BE49-F238E27FC236}">
              <a16:creationId xmlns:a16="http://schemas.microsoft.com/office/drawing/2014/main" id="{BA229DCC-9369-41A8-ACF8-A0A99A0A13AA}"/>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1" name="直線コネクタ 420">
          <a:extLst>
            <a:ext uri="{FF2B5EF4-FFF2-40B4-BE49-F238E27FC236}">
              <a16:creationId xmlns:a16="http://schemas.microsoft.com/office/drawing/2014/main" id="{1333FF2F-FFD7-41CA-B3B2-1BAE83DD555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2" name="テキスト ボックス 421">
          <a:extLst>
            <a:ext uri="{FF2B5EF4-FFF2-40B4-BE49-F238E27FC236}">
              <a16:creationId xmlns:a16="http://schemas.microsoft.com/office/drawing/2014/main" id="{DCD211B4-6F57-4B2F-BE18-9BAF02E27C1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3" name="【一般廃棄物処理施設】&#10;一人当たり有形固定資産（償却資産）額グラフ枠">
          <a:extLst>
            <a:ext uri="{FF2B5EF4-FFF2-40B4-BE49-F238E27FC236}">
              <a16:creationId xmlns:a16="http://schemas.microsoft.com/office/drawing/2014/main" id="{B8C2DF2F-6E05-4FDD-B8E4-71583F4145C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22333</xdr:rowOff>
    </xdr:from>
    <xdr:to>
      <xdr:col>116</xdr:col>
      <xdr:colOff>62864</xdr:colOff>
      <xdr:row>41</xdr:row>
      <xdr:rowOff>124901</xdr:rowOff>
    </xdr:to>
    <xdr:cxnSp macro="">
      <xdr:nvCxnSpPr>
        <xdr:cNvPr id="424" name="直線コネクタ 423">
          <a:extLst>
            <a:ext uri="{FF2B5EF4-FFF2-40B4-BE49-F238E27FC236}">
              <a16:creationId xmlns:a16="http://schemas.microsoft.com/office/drawing/2014/main" id="{53AACBEA-7486-470F-A731-DD2EF1A8122F}"/>
            </a:ext>
          </a:extLst>
        </xdr:cNvPr>
        <xdr:cNvCxnSpPr/>
      </xdr:nvCxnSpPr>
      <xdr:spPr>
        <a:xfrm flipV="1">
          <a:off x="22160864" y="5851633"/>
          <a:ext cx="0" cy="130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128728</xdr:rowOff>
    </xdr:from>
    <xdr:ext cx="469744" cy="259045"/>
    <xdr:sp macro="" textlink="">
      <xdr:nvSpPr>
        <xdr:cNvPr id="425" name="【一般廃棄物処理施設】&#10;一人当たり有形固定資産（償却資産）額最小値テキスト">
          <a:extLst>
            <a:ext uri="{FF2B5EF4-FFF2-40B4-BE49-F238E27FC236}">
              <a16:creationId xmlns:a16="http://schemas.microsoft.com/office/drawing/2014/main" id="{F9BDBB30-B1FF-4484-88F8-A2DB0DE93A90}"/>
            </a:ext>
          </a:extLst>
        </xdr:cNvPr>
        <xdr:cNvSpPr txBox="1"/>
      </xdr:nvSpPr>
      <xdr:spPr>
        <a:xfrm>
          <a:off x="22199600" y="715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124901</xdr:rowOff>
    </xdr:from>
    <xdr:to>
      <xdr:col>116</xdr:col>
      <xdr:colOff>152400</xdr:colOff>
      <xdr:row>41</xdr:row>
      <xdr:rowOff>124901</xdr:rowOff>
    </xdr:to>
    <xdr:cxnSp macro="">
      <xdr:nvCxnSpPr>
        <xdr:cNvPr id="426" name="直線コネクタ 425">
          <a:extLst>
            <a:ext uri="{FF2B5EF4-FFF2-40B4-BE49-F238E27FC236}">
              <a16:creationId xmlns:a16="http://schemas.microsoft.com/office/drawing/2014/main" id="{1D30FCA9-8978-4A6B-B95E-9B2EB18CB51A}"/>
            </a:ext>
          </a:extLst>
        </xdr:cNvPr>
        <xdr:cNvCxnSpPr/>
      </xdr:nvCxnSpPr>
      <xdr:spPr>
        <a:xfrm>
          <a:off x="22072600" y="715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140460</xdr:rowOff>
    </xdr:from>
    <xdr:ext cx="599010" cy="259045"/>
    <xdr:sp macro="" textlink="">
      <xdr:nvSpPr>
        <xdr:cNvPr id="427" name="【一般廃棄物処理施設】&#10;一人当たり有形固定資産（償却資産）額最大値テキスト">
          <a:extLst>
            <a:ext uri="{FF2B5EF4-FFF2-40B4-BE49-F238E27FC236}">
              <a16:creationId xmlns:a16="http://schemas.microsoft.com/office/drawing/2014/main" id="{FAFAC572-91D1-4511-B0D6-C09576AF0D44}"/>
            </a:ext>
          </a:extLst>
        </xdr:cNvPr>
        <xdr:cNvSpPr txBox="1"/>
      </xdr:nvSpPr>
      <xdr:spPr>
        <a:xfrm>
          <a:off x="22199600" y="562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22333</xdr:rowOff>
    </xdr:from>
    <xdr:to>
      <xdr:col>116</xdr:col>
      <xdr:colOff>152400</xdr:colOff>
      <xdr:row>34</xdr:row>
      <xdr:rowOff>22333</xdr:rowOff>
    </xdr:to>
    <xdr:cxnSp macro="">
      <xdr:nvCxnSpPr>
        <xdr:cNvPr id="428" name="直線コネクタ 427">
          <a:extLst>
            <a:ext uri="{FF2B5EF4-FFF2-40B4-BE49-F238E27FC236}">
              <a16:creationId xmlns:a16="http://schemas.microsoft.com/office/drawing/2014/main" id="{87ABB23D-68E0-43AA-9E4C-C98101820224}"/>
            </a:ext>
          </a:extLst>
        </xdr:cNvPr>
        <xdr:cNvCxnSpPr/>
      </xdr:nvCxnSpPr>
      <xdr:spPr>
        <a:xfrm>
          <a:off x="22072600" y="5851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77329</xdr:rowOff>
    </xdr:from>
    <xdr:ext cx="599010" cy="259045"/>
    <xdr:sp macro="" textlink="">
      <xdr:nvSpPr>
        <xdr:cNvPr id="429" name="【一般廃棄物処理施設】&#10;一人当たり有形固定資産（償却資産）額平均値テキスト">
          <a:extLst>
            <a:ext uri="{FF2B5EF4-FFF2-40B4-BE49-F238E27FC236}">
              <a16:creationId xmlns:a16="http://schemas.microsoft.com/office/drawing/2014/main" id="{234408FF-97D5-40D2-9E35-A39CA26E405D}"/>
            </a:ext>
          </a:extLst>
        </xdr:cNvPr>
        <xdr:cNvSpPr txBox="1"/>
      </xdr:nvSpPr>
      <xdr:spPr>
        <a:xfrm>
          <a:off x="22199600" y="67638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98902</xdr:rowOff>
    </xdr:from>
    <xdr:to>
      <xdr:col>116</xdr:col>
      <xdr:colOff>114300</xdr:colOff>
      <xdr:row>40</xdr:row>
      <xdr:rowOff>29052</xdr:rowOff>
    </xdr:to>
    <xdr:sp macro="" textlink="">
      <xdr:nvSpPr>
        <xdr:cNvPr id="430" name="フローチャート: 判断 429">
          <a:extLst>
            <a:ext uri="{FF2B5EF4-FFF2-40B4-BE49-F238E27FC236}">
              <a16:creationId xmlns:a16="http://schemas.microsoft.com/office/drawing/2014/main" id="{813682F9-E88C-4AB3-A65C-AF6A13AE11A8}"/>
            </a:ext>
          </a:extLst>
        </xdr:cNvPr>
        <xdr:cNvSpPr/>
      </xdr:nvSpPr>
      <xdr:spPr>
        <a:xfrm>
          <a:off x="22110700" y="67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162832</xdr:rowOff>
    </xdr:from>
    <xdr:to>
      <xdr:col>112</xdr:col>
      <xdr:colOff>38100</xdr:colOff>
      <xdr:row>40</xdr:row>
      <xdr:rowOff>92982</xdr:rowOff>
    </xdr:to>
    <xdr:sp macro="" textlink="">
      <xdr:nvSpPr>
        <xdr:cNvPr id="431" name="フローチャート: 判断 430">
          <a:extLst>
            <a:ext uri="{FF2B5EF4-FFF2-40B4-BE49-F238E27FC236}">
              <a16:creationId xmlns:a16="http://schemas.microsoft.com/office/drawing/2014/main" id="{22704E8C-5EAE-453D-99BC-452D0A606491}"/>
            </a:ext>
          </a:extLst>
        </xdr:cNvPr>
        <xdr:cNvSpPr/>
      </xdr:nvSpPr>
      <xdr:spPr>
        <a:xfrm>
          <a:off x="21272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109509</xdr:rowOff>
    </xdr:from>
    <xdr:ext cx="599010" cy="259045"/>
    <xdr:sp macro="" textlink="">
      <xdr:nvSpPr>
        <xdr:cNvPr id="432" name="n_1aveValue【一般廃棄物処理施設】&#10;一人当たり有形固定資産（償却資産）額">
          <a:extLst>
            <a:ext uri="{FF2B5EF4-FFF2-40B4-BE49-F238E27FC236}">
              <a16:creationId xmlns:a16="http://schemas.microsoft.com/office/drawing/2014/main" id="{03EC7A9A-7A49-419F-A931-3BF841F7B701}"/>
            </a:ext>
          </a:extLst>
        </xdr:cNvPr>
        <xdr:cNvSpPr txBox="1"/>
      </xdr:nvSpPr>
      <xdr:spPr>
        <a:xfrm>
          <a:off x="210110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128263</xdr:rowOff>
    </xdr:from>
    <xdr:to>
      <xdr:col>107</xdr:col>
      <xdr:colOff>101600</xdr:colOff>
      <xdr:row>40</xdr:row>
      <xdr:rowOff>58413</xdr:rowOff>
    </xdr:to>
    <xdr:sp macro="" textlink="">
      <xdr:nvSpPr>
        <xdr:cNvPr id="433" name="フローチャート: 判断 432">
          <a:extLst>
            <a:ext uri="{FF2B5EF4-FFF2-40B4-BE49-F238E27FC236}">
              <a16:creationId xmlns:a16="http://schemas.microsoft.com/office/drawing/2014/main" id="{E2234A5D-2C1D-4D0D-BDC9-F1ACF6C2095E}"/>
            </a:ext>
          </a:extLst>
        </xdr:cNvPr>
        <xdr:cNvSpPr/>
      </xdr:nvSpPr>
      <xdr:spPr>
        <a:xfrm>
          <a:off x="20383500" y="68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74940</xdr:rowOff>
    </xdr:from>
    <xdr:ext cx="599010" cy="259045"/>
    <xdr:sp macro="" textlink="">
      <xdr:nvSpPr>
        <xdr:cNvPr id="434" name="n_2aveValue【一般廃棄物処理施設】&#10;一人当たり有形固定資産（償却資産）額">
          <a:extLst>
            <a:ext uri="{FF2B5EF4-FFF2-40B4-BE49-F238E27FC236}">
              <a16:creationId xmlns:a16="http://schemas.microsoft.com/office/drawing/2014/main" id="{7C0B2E43-1268-4B13-9F80-FCCB4D4F0B5E}"/>
            </a:ext>
          </a:extLst>
        </xdr:cNvPr>
        <xdr:cNvSpPr txBox="1"/>
      </xdr:nvSpPr>
      <xdr:spPr>
        <a:xfrm>
          <a:off x="20134795" y="6590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EC767462-3A01-458C-AAB7-E96C99B8661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481C97D5-F494-4F73-9120-02802566B24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987D8814-8A73-4EA0-9D94-7247D680161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85BDEFAC-C757-4BE6-83B6-DCDEF073117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889C3D7D-3125-4024-AB03-E77535EEBDC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64129</xdr:rowOff>
    </xdr:from>
    <xdr:to>
      <xdr:col>112</xdr:col>
      <xdr:colOff>38100</xdr:colOff>
      <xdr:row>41</xdr:row>
      <xdr:rowOff>165729</xdr:rowOff>
    </xdr:to>
    <xdr:sp macro="" textlink="">
      <xdr:nvSpPr>
        <xdr:cNvPr id="440" name="楕円 439">
          <a:extLst>
            <a:ext uri="{FF2B5EF4-FFF2-40B4-BE49-F238E27FC236}">
              <a16:creationId xmlns:a16="http://schemas.microsoft.com/office/drawing/2014/main" id="{2BC1D2C3-5083-422D-89A2-ABC5B349BDBB}"/>
            </a:ext>
          </a:extLst>
        </xdr:cNvPr>
        <xdr:cNvSpPr/>
      </xdr:nvSpPr>
      <xdr:spPr>
        <a:xfrm>
          <a:off x="21272500" y="709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41</xdr:row>
      <xdr:rowOff>156856</xdr:rowOff>
    </xdr:from>
    <xdr:ext cx="469744" cy="259045"/>
    <xdr:sp macro="" textlink="">
      <xdr:nvSpPr>
        <xdr:cNvPr id="441" name="n_1mainValue【一般廃棄物処理施設】&#10;一人当たり有形固定資産（償却資産）額">
          <a:extLst>
            <a:ext uri="{FF2B5EF4-FFF2-40B4-BE49-F238E27FC236}">
              <a16:creationId xmlns:a16="http://schemas.microsoft.com/office/drawing/2014/main" id="{F8A77996-9097-4C07-AB66-81A43EBD40BE}"/>
            </a:ext>
          </a:extLst>
        </xdr:cNvPr>
        <xdr:cNvSpPr txBox="1"/>
      </xdr:nvSpPr>
      <xdr:spPr>
        <a:xfrm>
          <a:off x="21075728" y="7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a:extLst>
            <a:ext uri="{FF2B5EF4-FFF2-40B4-BE49-F238E27FC236}">
              <a16:creationId xmlns:a16="http://schemas.microsoft.com/office/drawing/2014/main" id="{A916673E-B05C-4FA1-B568-646CEC3FA33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a:extLst>
            <a:ext uri="{FF2B5EF4-FFF2-40B4-BE49-F238E27FC236}">
              <a16:creationId xmlns:a16="http://schemas.microsoft.com/office/drawing/2014/main" id="{2A74661E-ACB0-42D2-8F29-BB38517D6B3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a:extLst>
            <a:ext uri="{FF2B5EF4-FFF2-40B4-BE49-F238E27FC236}">
              <a16:creationId xmlns:a16="http://schemas.microsoft.com/office/drawing/2014/main" id="{92E7FCF2-D84F-4E5B-BCBA-5D147967D8C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a:extLst>
            <a:ext uri="{FF2B5EF4-FFF2-40B4-BE49-F238E27FC236}">
              <a16:creationId xmlns:a16="http://schemas.microsoft.com/office/drawing/2014/main" id="{147BFC77-73C8-4F92-B028-3824E3417AC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a:extLst>
            <a:ext uri="{FF2B5EF4-FFF2-40B4-BE49-F238E27FC236}">
              <a16:creationId xmlns:a16="http://schemas.microsoft.com/office/drawing/2014/main" id="{5C8F966B-E138-4256-9B75-C8E2295C1F2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a:extLst>
            <a:ext uri="{FF2B5EF4-FFF2-40B4-BE49-F238E27FC236}">
              <a16:creationId xmlns:a16="http://schemas.microsoft.com/office/drawing/2014/main" id="{C240E3BE-4D05-4B2A-AB6D-47ECCA4A4EC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a:extLst>
            <a:ext uri="{FF2B5EF4-FFF2-40B4-BE49-F238E27FC236}">
              <a16:creationId xmlns:a16="http://schemas.microsoft.com/office/drawing/2014/main" id="{1C9C427E-170A-4522-974F-F4A90C9BC04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a:extLst>
            <a:ext uri="{FF2B5EF4-FFF2-40B4-BE49-F238E27FC236}">
              <a16:creationId xmlns:a16="http://schemas.microsoft.com/office/drawing/2014/main" id="{7CB0528B-EBAE-4279-B332-56A148671F7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a:extLst>
            <a:ext uri="{FF2B5EF4-FFF2-40B4-BE49-F238E27FC236}">
              <a16:creationId xmlns:a16="http://schemas.microsoft.com/office/drawing/2014/main" id="{53D86182-84B3-4394-999F-6CB91FBF35A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a:extLst>
            <a:ext uri="{FF2B5EF4-FFF2-40B4-BE49-F238E27FC236}">
              <a16:creationId xmlns:a16="http://schemas.microsoft.com/office/drawing/2014/main" id="{5919DAD6-AFB1-4DF7-9914-02A35A5AACC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2" name="テキスト ボックス 451">
          <a:extLst>
            <a:ext uri="{FF2B5EF4-FFF2-40B4-BE49-F238E27FC236}">
              <a16:creationId xmlns:a16="http://schemas.microsoft.com/office/drawing/2014/main" id="{8A37D8AC-92BD-445E-B593-B621CD1523AE}"/>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3" name="直線コネクタ 452">
          <a:extLst>
            <a:ext uri="{FF2B5EF4-FFF2-40B4-BE49-F238E27FC236}">
              <a16:creationId xmlns:a16="http://schemas.microsoft.com/office/drawing/2014/main" id="{1555D21A-71F3-4231-A9EE-824E61A0296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4" name="テキスト ボックス 453">
          <a:extLst>
            <a:ext uri="{FF2B5EF4-FFF2-40B4-BE49-F238E27FC236}">
              <a16:creationId xmlns:a16="http://schemas.microsoft.com/office/drawing/2014/main" id="{02167AFB-94B5-4E52-87A2-A932D7F090E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5" name="直線コネクタ 454">
          <a:extLst>
            <a:ext uri="{FF2B5EF4-FFF2-40B4-BE49-F238E27FC236}">
              <a16:creationId xmlns:a16="http://schemas.microsoft.com/office/drawing/2014/main" id="{B88DDCE2-4825-45E7-AF6A-65B895DD2C0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6" name="テキスト ボックス 455">
          <a:extLst>
            <a:ext uri="{FF2B5EF4-FFF2-40B4-BE49-F238E27FC236}">
              <a16:creationId xmlns:a16="http://schemas.microsoft.com/office/drawing/2014/main" id="{53F49112-15DD-4877-96F2-FB5A0C7D61F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7" name="直線コネクタ 456">
          <a:extLst>
            <a:ext uri="{FF2B5EF4-FFF2-40B4-BE49-F238E27FC236}">
              <a16:creationId xmlns:a16="http://schemas.microsoft.com/office/drawing/2014/main" id="{F9DE9B97-0CB7-43D0-95C8-C09664FF9DD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8" name="テキスト ボックス 457">
          <a:extLst>
            <a:ext uri="{FF2B5EF4-FFF2-40B4-BE49-F238E27FC236}">
              <a16:creationId xmlns:a16="http://schemas.microsoft.com/office/drawing/2014/main" id="{A0EFD6EB-D6BE-42D0-B088-EA268BD9C65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9" name="直線コネクタ 458">
          <a:extLst>
            <a:ext uri="{FF2B5EF4-FFF2-40B4-BE49-F238E27FC236}">
              <a16:creationId xmlns:a16="http://schemas.microsoft.com/office/drawing/2014/main" id="{6A28EBE6-B278-4663-852E-B99BA5F7AD3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0" name="テキスト ボックス 459">
          <a:extLst>
            <a:ext uri="{FF2B5EF4-FFF2-40B4-BE49-F238E27FC236}">
              <a16:creationId xmlns:a16="http://schemas.microsoft.com/office/drawing/2014/main" id="{E0203231-E8B6-4729-94CF-13EF2F6AC2C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1" name="直線コネクタ 460">
          <a:extLst>
            <a:ext uri="{FF2B5EF4-FFF2-40B4-BE49-F238E27FC236}">
              <a16:creationId xmlns:a16="http://schemas.microsoft.com/office/drawing/2014/main" id="{9F0000AD-5A87-45FC-8949-F47F03D6753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2" name="テキスト ボックス 461">
          <a:extLst>
            <a:ext uri="{FF2B5EF4-FFF2-40B4-BE49-F238E27FC236}">
              <a16:creationId xmlns:a16="http://schemas.microsoft.com/office/drawing/2014/main" id="{0D92D6A6-C089-491C-9C76-D6851313E76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a:extLst>
            <a:ext uri="{FF2B5EF4-FFF2-40B4-BE49-F238E27FC236}">
              <a16:creationId xmlns:a16="http://schemas.microsoft.com/office/drawing/2014/main" id="{F1FAB05D-384B-49FF-8A33-01ED66E4558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4" name="テキスト ボックス 463">
          <a:extLst>
            <a:ext uri="{FF2B5EF4-FFF2-40B4-BE49-F238E27FC236}">
              <a16:creationId xmlns:a16="http://schemas.microsoft.com/office/drawing/2014/main" id="{AFCD46F5-DBEA-4754-905D-DD9A3A0B0F69}"/>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保健センター・保健所】&#10;有形固定資産減価償却率グラフ枠">
          <a:extLst>
            <a:ext uri="{FF2B5EF4-FFF2-40B4-BE49-F238E27FC236}">
              <a16:creationId xmlns:a16="http://schemas.microsoft.com/office/drawing/2014/main" id="{79CBD9F6-6637-4D49-932C-EA1C64F761B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121920</xdr:rowOff>
    </xdr:to>
    <xdr:cxnSp macro="">
      <xdr:nvCxnSpPr>
        <xdr:cNvPr id="466" name="直線コネクタ 465">
          <a:extLst>
            <a:ext uri="{FF2B5EF4-FFF2-40B4-BE49-F238E27FC236}">
              <a16:creationId xmlns:a16="http://schemas.microsoft.com/office/drawing/2014/main" id="{CB6D0431-297F-4593-AC8E-977DE6F38977}"/>
            </a:ext>
          </a:extLst>
        </xdr:cNvPr>
        <xdr:cNvCxnSpPr/>
      </xdr:nvCxnSpPr>
      <xdr:spPr>
        <a:xfrm flipV="1">
          <a:off x="16318864" y="9425940"/>
          <a:ext cx="0" cy="166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467" name="【保健センター・保健所】&#10;有形固定資産減価償却率最小値テキスト">
          <a:extLst>
            <a:ext uri="{FF2B5EF4-FFF2-40B4-BE49-F238E27FC236}">
              <a16:creationId xmlns:a16="http://schemas.microsoft.com/office/drawing/2014/main" id="{7B1F249A-C6C0-423F-ABD4-641E6A2B44C2}"/>
            </a:ext>
          </a:extLst>
        </xdr:cNvPr>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468" name="直線コネクタ 467">
          <a:extLst>
            <a:ext uri="{FF2B5EF4-FFF2-40B4-BE49-F238E27FC236}">
              <a16:creationId xmlns:a16="http://schemas.microsoft.com/office/drawing/2014/main" id="{C60A49B2-40EA-4CEF-9352-A554AF3E3C35}"/>
            </a:ext>
          </a:extLst>
        </xdr:cNvPr>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469" name="【保健センター・保健所】&#10;有形固定資産減価償却率最大値テキスト">
          <a:extLst>
            <a:ext uri="{FF2B5EF4-FFF2-40B4-BE49-F238E27FC236}">
              <a16:creationId xmlns:a16="http://schemas.microsoft.com/office/drawing/2014/main" id="{D312CE78-47FA-41FD-9819-623903796352}"/>
            </a:ext>
          </a:extLst>
        </xdr:cNvPr>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470" name="直線コネクタ 469">
          <a:extLst>
            <a:ext uri="{FF2B5EF4-FFF2-40B4-BE49-F238E27FC236}">
              <a16:creationId xmlns:a16="http://schemas.microsoft.com/office/drawing/2014/main" id="{DF1107FD-F268-417D-9321-094B7DA310BF}"/>
            </a:ext>
          </a:extLst>
        </xdr:cNvPr>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167657</xdr:rowOff>
    </xdr:from>
    <xdr:ext cx="405111" cy="259045"/>
    <xdr:sp macro="" textlink="">
      <xdr:nvSpPr>
        <xdr:cNvPr id="471" name="【保健センター・保健所】&#10;有形固定資産減価償却率平均値テキスト">
          <a:extLst>
            <a:ext uri="{FF2B5EF4-FFF2-40B4-BE49-F238E27FC236}">
              <a16:creationId xmlns:a16="http://schemas.microsoft.com/office/drawing/2014/main" id="{A7014B61-C3EE-44F8-A914-7D202263ED91}"/>
            </a:ext>
          </a:extLst>
        </xdr:cNvPr>
        <xdr:cNvSpPr txBox="1"/>
      </xdr:nvSpPr>
      <xdr:spPr>
        <a:xfrm>
          <a:off x="16357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472" name="フローチャート: 判断 471">
          <a:extLst>
            <a:ext uri="{FF2B5EF4-FFF2-40B4-BE49-F238E27FC236}">
              <a16:creationId xmlns:a16="http://schemas.microsoft.com/office/drawing/2014/main" id="{63731CCB-889B-4CBC-A84A-9B81B5796461}"/>
            </a:ext>
          </a:extLst>
        </xdr:cNvPr>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473" name="フローチャート: 判断 472">
          <a:extLst>
            <a:ext uri="{FF2B5EF4-FFF2-40B4-BE49-F238E27FC236}">
              <a16:creationId xmlns:a16="http://schemas.microsoft.com/office/drawing/2014/main" id="{7058445C-C87F-4A65-98A0-7C151E14CFB8}"/>
            </a:ext>
          </a:extLst>
        </xdr:cNvPr>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53357</xdr:rowOff>
    </xdr:from>
    <xdr:ext cx="405111" cy="259045"/>
    <xdr:sp macro="" textlink="">
      <xdr:nvSpPr>
        <xdr:cNvPr id="474" name="n_1aveValue【保健センター・保健所】&#10;有形固定資産減価償却率">
          <a:extLst>
            <a:ext uri="{FF2B5EF4-FFF2-40B4-BE49-F238E27FC236}">
              <a16:creationId xmlns:a16="http://schemas.microsoft.com/office/drawing/2014/main" id="{83969C1D-CBA0-4A23-964A-CAA15567E6FC}"/>
            </a:ext>
          </a:extLst>
        </xdr:cNvPr>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128270</xdr:rowOff>
    </xdr:from>
    <xdr:to>
      <xdr:col>76</xdr:col>
      <xdr:colOff>165100</xdr:colOff>
      <xdr:row>61</xdr:row>
      <xdr:rowOff>58420</xdr:rowOff>
    </xdr:to>
    <xdr:sp macro="" textlink="">
      <xdr:nvSpPr>
        <xdr:cNvPr id="475" name="フローチャート: 判断 474">
          <a:extLst>
            <a:ext uri="{FF2B5EF4-FFF2-40B4-BE49-F238E27FC236}">
              <a16:creationId xmlns:a16="http://schemas.microsoft.com/office/drawing/2014/main" id="{47753A67-49D3-4A74-A4BC-9F8C2D942ECE}"/>
            </a:ext>
          </a:extLst>
        </xdr:cNvPr>
        <xdr:cNvSpPr/>
      </xdr:nvSpPr>
      <xdr:spPr>
        <a:xfrm>
          <a:off x="14541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74947</xdr:rowOff>
    </xdr:from>
    <xdr:ext cx="405111" cy="259045"/>
    <xdr:sp macro="" textlink="">
      <xdr:nvSpPr>
        <xdr:cNvPr id="476" name="n_2aveValue【保健センター・保健所】&#10;有形固定資産減価償却率">
          <a:extLst>
            <a:ext uri="{FF2B5EF4-FFF2-40B4-BE49-F238E27FC236}">
              <a16:creationId xmlns:a16="http://schemas.microsoft.com/office/drawing/2014/main" id="{91B847DC-08DB-4E22-99C5-0BE342D796D1}"/>
            </a:ext>
          </a:extLst>
        </xdr:cNvPr>
        <xdr:cNvSpPr txBox="1"/>
      </xdr:nvSpPr>
      <xdr:spPr>
        <a:xfrm>
          <a:off x="14389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48D78858-925B-4DAA-B9F6-16466E354EB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400240D6-4FAD-4C49-80CD-286D9374729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555F55EF-F117-4347-A1B3-5AEA1DA4E73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16341072-CF9A-4C16-A82A-A768EF289D3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1CBF152D-3E22-4216-8F94-F5C6E002ECB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33020</xdr:rowOff>
    </xdr:from>
    <xdr:to>
      <xdr:col>81</xdr:col>
      <xdr:colOff>101600</xdr:colOff>
      <xdr:row>60</xdr:row>
      <xdr:rowOff>134620</xdr:rowOff>
    </xdr:to>
    <xdr:sp macro="" textlink="">
      <xdr:nvSpPr>
        <xdr:cNvPr id="482" name="楕円 481">
          <a:extLst>
            <a:ext uri="{FF2B5EF4-FFF2-40B4-BE49-F238E27FC236}">
              <a16:creationId xmlns:a16="http://schemas.microsoft.com/office/drawing/2014/main" id="{E379F889-B0AC-43A5-AAE7-93A4C47AA793}"/>
            </a:ext>
          </a:extLst>
        </xdr:cNvPr>
        <xdr:cNvSpPr/>
      </xdr:nvSpPr>
      <xdr:spPr>
        <a:xfrm>
          <a:off x="15430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151147</xdr:rowOff>
    </xdr:from>
    <xdr:ext cx="405111" cy="259045"/>
    <xdr:sp macro="" textlink="">
      <xdr:nvSpPr>
        <xdr:cNvPr id="483" name="n_1mainValue【保健センター・保健所】&#10;有形固定資産減価償却率">
          <a:extLst>
            <a:ext uri="{FF2B5EF4-FFF2-40B4-BE49-F238E27FC236}">
              <a16:creationId xmlns:a16="http://schemas.microsoft.com/office/drawing/2014/main" id="{6FF5F941-4AE2-4390-8D25-AA8B1DF13386}"/>
            </a:ext>
          </a:extLst>
        </xdr:cNvPr>
        <xdr:cNvSpPr txBox="1"/>
      </xdr:nvSpPr>
      <xdr:spPr>
        <a:xfrm>
          <a:off x="152660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4" name="正方形/長方形 483">
          <a:extLst>
            <a:ext uri="{FF2B5EF4-FFF2-40B4-BE49-F238E27FC236}">
              <a16:creationId xmlns:a16="http://schemas.microsoft.com/office/drawing/2014/main" id="{145EE45C-72D8-46B8-A466-5D6DE882AA9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5" name="正方形/長方形 484">
          <a:extLst>
            <a:ext uri="{FF2B5EF4-FFF2-40B4-BE49-F238E27FC236}">
              <a16:creationId xmlns:a16="http://schemas.microsoft.com/office/drawing/2014/main" id="{A97164BC-7F03-4602-A84C-28E167C2C53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6" name="正方形/長方形 485">
          <a:extLst>
            <a:ext uri="{FF2B5EF4-FFF2-40B4-BE49-F238E27FC236}">
              <a16:creationId xmlns:a16="http://schemas.microsoft.com/office/drawing/2014/main" id="{29E5389D-7FB3-48D8-8059-1F5B39E8E5E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7" name="正方形/長方形 486">
          <a:extLst>
            <a:ext uri="{FF2B5EF4-FFF2-40B4-BE49-F238E27FC236}">
              <a16:creationId xmlns:a16="http://schemas.microsoft.com/office/drawing/2014/main" id="{C4D2F626-9DB6-44B2-9E62-ECFA3BE417F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8" name="正方形/長方形 487">
          <a:extLst>
            <a:ext uri="{FF2B5EF4-FFF2-40B4-BE49-F238E27FC236}">
              <a16:creationId xmlns:a16="http://schemas.microsoft.com/office/drawing/2014/main" id="{8EE1CC0E-8D7A-47EF-B31C-AE58C01B64C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9" name="正方形/長方形 488">
          <a:extLst>
            <a:ext uri="{FF2B5EF4-FFF2-40B4-BE49-F238E27FC236}">
              <a16:creationId xmlns:a16="http://schemas.microsoft.com/office/drawing/2014/main" id="{39CB1E8B-2235-45B5-8C28-0B9D583572C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0" name="正方形/長方形 489">
          <a:extLst>
            <a:ext uri="{FF2B5EF4-FFF2-40B4-BE49-F238E27FC236}">
              <a16:creationId xmlns:a16="http://schemas.microsoft.com/office/drawing/2014/main" id="{05425275-087A-4FA2-A5AE-595E2358AF0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1" name="正方形/長方形 490">
          <a:extLst>
            <a:ext uri="{FF2B5EF4-FFF2-40B4-BE49-F238E27FC236}">
              <a16:creationId xmlns:a16="http://schemas.microsoft.com/office/drawing/2014/main" id="{C2D28C47-B0EF-4459-9A6F-18A59C3F196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2" name="テキスト ボックス 491">
          <a:extLst>
            <a:ext uri="{FF2B5EF4-FFF2-40B4-BE49-F238E27FC236}">
              <a16:creationId xmlns:a16="http://schemas.microsoft.com/office/drawing/2014/main" id="{5A03BAB2-7663-48F3-83EE-C66AD20076F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3" name="直線コネクタ 492">
          <a:extLst>
            <a:ext uri="{FF2B5EF4-FFF2-40B4-BE49-F238E27FC236}">
              <a16:creationId xmlns:a16="http://schemas.microsoft.com/office/drawing/2014/main" id="{EFD1FC8D-4C5F-4F14-A738-8830A4C69DB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94" name="直線コネクタ 493">
          <a:extLst>
            <a:ext uri="{FF2B5EF4-FFF2-40B4-BE49-F238E27FC236}">
              <a16:creationId xmlns:a16="http://schemas.microsoft.com/office/drawing/2014/main" id="{CC842BFD-7434-4EA6-AAFF-87E97EA0AA51}"/>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5" name="テキスト ボックス 494">
          <a:extLst>
            <a:ext uri="{FF2B5EF4-FFF2-40B4-BE49-F238E27FC236}">
              <a16:creationId xmlns:a16="http://schemas.microsoft.com/office/drawing/2014/main" id="{109B6C4A-EBB5-4FEE-BD0C-48E8A1BFDA82}"/>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6" name="直線コネクタ 495">
          <a:extLst>
            <a:ext uri="{FF2B5EF4-FFF2-40B4-BE49-F238E27FC236}">
              <a16:creationId xmlns:a16="http://schemas.microsoft.com/office/drawing/2014/main" id="{A4C5C77A-5256-4308-BEAC-4DAFFCAFD9BA}"/>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7" name="テキスト ボックス 496">
          <a:extLst>
            <a:ext uri="{FF2B5EF4-FFF2-40B4-BE49-F238E27FC236}">
              <a16:creationId xmlns:a16="http://schemas.microsoft.com/office/drawing/2014/main" id="{BC7C390D-1783-4655-B3E7-4B4CF28AA6D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8" name="直線コネクタ 497">
          <a:extLst>
            <a:ext uri="{FF2B5EF4-FFF2-40B4-BE49-F238E27FC236}">
              <a16:creationId xmlns:a16="http://schemas.microsoft.com/office/drawing/2014/main" id="{B58EF326-13F2-4D6F-9A3F-394D9E11E76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9" name="テキスト ボックス 498">
          <a:extLst>
            <a:ext uri="{FF2B5EF4-FFF2-40B4-BE49-F238E27FC236}">
              <a16:creationId xmlns:a16="http://schemas.microsoft.com/office/drawing/2014/main" id="{D329E33A-179D-49F4-BC3B-F99C6B713AC8}"/>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0" name="直線コネクタ 499">
          <a:extLst>
            <a:ext uri="{FF2B5EF4-FFF2-40B4-BE49-F238E27FC236}">
              <a16:creationId xmlns:a16="http://schemas.microsoft.com/office/drawing/2014/main" id="{907F050D-814B-424E-BF3A-E051FCB0334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1" name="テキスト ボックス 500">
          <a:extLst>
            <a:ext uri="{FF2B5EF4-FFF2-40B4-BE49-F238E27FC236}">
              <a16:creationId xmlns:a16="http://schemas.microsoft.com/office/drawing/2014/main" id="{1B011981-DB1E-4494-9AFE-2A2F223DE0BA}"/>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2" name="直線コネクタ 501">
          <a:extLst>
            <a:ext uri="{FF2B5EF4-FFF2-40B4-BE49-F238E27FC236}">
              <a16:creationId xmlns:a16="http://schemas.microsoft.com/office/drawing/2014/main" id="{BCBC6A04-5A9F-4FD8-A22B-5491770F9F5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3" name="テキスト ボックス 502">
          <a:extLst>
            <a:ext uri="{FF2B5EF4-FFF2-40B4-BE49-F238E27FC236}">
              <a16:creationId xmlns:a16="http://schemas.microsoft.com/office/drawing/2014/main" id="{89432FAC-B4CD-4498-B0FE-97AD6DB4C902}"/>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4" name="直線コネクタ 503">
          <a:extLst>
            <a:ext uri="{FF2B5EF4-FFF2-40B4-BE49-F238E27FC236}">
              <a16:creationId xmlns:a16="http://schemas.microsoft.com/office/drawing/2014/main" id="{FD7C9779-2324-4637-94BA-9C0CBFE1CD3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5" name="テキスト ボックス 504">
          <a:extLst>
            <a:ext uri="{FF2B5EF4-FFF2-40B4-BE49-F238E27FC236}">
              <a16:creationId xmlns:a16="http://schemas.microsoft.com/office/drawing/2014/main" id="{9BD746E4-8BEF-49D6-96A4-8F4EBFD87CD9}"/>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6" name="直線コネクタ 505">
          <a:extLst>
            <a:ext uri="{FF2B5EF4-FFF2-40B4-BE49-F238E27FC236}">
              <a16:creationId xmlns:a16="http://schemas.microsoft.com/office/drawing/2014/main" id="{5E0E798C-7916-43F8-89BF-9E43DB13A3D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7" name="テキスト ボックス 506">
          <a:extLst>
            <a:ext uri="{FF2B5EF4-FFF2-40B4-BE49-F238E27FC236}">
              <a16:creationId xmlns:a16="http://schemas.microsoft.com/office/drawing/2014/main" id="{19F01717-816F-4EE0-9525-009D4382C22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8" name="【保健センター・保健所】&#10;一人当たり面積グラフ枠">
          <a:extLst>
            <a:ext uri="{FF2B5EF4-FFF2-40B4-BE49-F238E27FC236}">
              <a16:creationId xmlns:a16="http://schemas.microsoft.com/office/drawing/2014/main" id="{2B037F06-4831-4238-A6FD-D2840D9F6BB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146957</xdr:rowOff>
    </xdr:from>
    <xdr:to>
      <xdr:col>116</xdr:col>
      <xdr:colOff>62864</xdr:colOff>
      <xdr:row>63</xdr:row>
      <xdr:rowOff>89807</xdr:rowOff>
    </xdr:to>
    <xdr:cxnSp macro="">
      <xdr:nvCxnSpPr>
        <xdr:cNvPr id="509" name="直線コネクタ 508">
          <a:extLst>
            <a:ext uri="{FF2B5EF4-FFF2-40B4-BE49-F238E27FC236}">
              <a16:creationId xmlns:a16="http://schemas.microsoft.com/office/drawing/2014/main" id="{10F0395A-769E-4F0C-831E-90D6FB5E48D6}"/>
            </a:ext>
          </a:extLst>
        </xdr:cNvPr>
        <xdr:cNvCxnSpPr/>
      </xdr:nvCxnSpPr>
      <xdr:spPr>
        <a:xfrm flipV="1">
          <a:off x="22160864" y="94052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510" name="【保健センター・保健所】&#10;一人当たり面積最小値テキスト">
          <a:extLst>
            <a:ext uri="{FF2B5EF4-FFF2-40B4-BE49-F238E27FC236}">
              <a16:creationId xmlns:a16="http://schemas.microsoft.com/office/drawing/2014/main" id="{EE50C3DA-ECF1-4FBA-97EC-BDEFF1B08F2D}"/>
            </a:ext>
          </a:extLst>
        </xdr:cNvPr>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11" name="直線コネクタ 510">
          <a:extLst>
            <a:ext uri="{FF2B5EF4-FFF2-40B4-BE49-F238E27FC236}">
              <a16:creationId xmlns:a16="http://schemas.microsoft.com/office/drawing/2014/main" id="{60001A69-97EC-42B3-9B03-3C951354A9F2}"/>
            </a:ext>
          </a:extLst>
        </xdr:cNvPr>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93634</xdr:rowOff>
    </xdr:from>
    <xdr:ext cx="469744" cy="259045"/>
    <xdr:sp macro="" textlink="">
      <xdr:nvSpPr>
        <xdr:cNvPr id="512" name="【保健センター・保健所】&#10;一人当たり面積最大値テキスト">
          <a:extLst>
            <a:ext uri="{FF2B5EF4-FFF2-40B4-BE49-F238E27FC236}">
              <a16:creationId xmlns:a16="http://schemas.microsoft.com/office/drawing/2014/main" id="{4AAADA24-8B14-4178-9148-FB8AA36C9400}"/>
            </a:ext>
          </a:extLst>
        </xdr:cNvPr>
        <xdr:cNvSpPr txBox="1"/>
      </xdr:nvSpPr>
      <xdr:spPr>
        <a:xfrm>
          <a:off x="22199600" y="9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146957</xdr:rowOff>
    </xdr:from>
    <xdr:to>
      <xdr:col>116</xdr:col>
      <xdr:colOff>152400</xdr:colOff>
      <xdr:row>54</xdr:row>
      <xdr:rowOff>146957</xdr:rowOff>
    </xdr:to>
    <xdr:cxnSp macro="">
      <xdr:nvCxnSpPr>
        <xdr:cNvPr id="513" name="直線コネクタ 512">
          <a:extLst>
            <a:ext uri="{FF2B5EF4-FFF2-40B4-BE49-F238E27FC236}">
              <a16:creationId xmlns:a16="http://schemas.microsoft.com/office/drawing/2014/main" id="{0B256AAA-5C98-45F2-B583-86AE7E626F00}"/>
            </a:ext>
          </a:extLst>
        </xdr:cNvPr>
        <xdr:cNvCxnSpPr/>
      </xdr:nvCxnSpPr>
      <xdr:spPr>
        <a:xfrm>
          <a:off x="22072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19067</xdr:rowOff>
    </xdr:from>
    <xdr:ext cx="469744" cy="259045"/>
    <xdr:sp macro="" textlink="">
      <xdr:nvSpPr>
        <xdr:cNvPr id="514" name="【保健センター・保健所】&#10;一人当たり面積平均値テキスト">
          <a:extLst>
            <a:ext uri="{FF2B5EF4-FFF2-40B4-BE49-F238E27FC236}">
              <a16:creationId xmlns:a16="http://schemas.microsoft.com/office/drawing/2014/main" id="{C331E9F3-18BF-4370-9B33-D6E59BAA9834}"/>
            </a:ext>
          </a:extLst>
        </xdr:cNvPr>
        <xdr:cNvSpPr txBox="1"/>
      </xdr:nvSpPr>
      <xdr:spPr>
        <a:xfrm>
          <a:off x="22199600" y="1030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515" name="フローチャート: 判断 514">
          <a:extLst>
            <a:ext uri="{FF2B5EF4-FFF2-40B4-BE49-F238E27FC236}">
              <a16:creationId xmlns:a16="http://schemas.microsoft.com/office/drawing/2014/main" id="{4CF9E0DA-EF62-4D1A-A7C6-C30532BE2A1A}"/>
            </a:ext>
          </a:extLst>
        </xdr:cNvPr>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516" name="フローチャート: 判断 515">
          <a:extLst>
            <a:ext uri="{FF2B5EF4-FFF2-40B4-BE49-F238E27FC236}">
              <a16:creationId xmlns:a16="http://schemas.microsoft.com/office/drawing/2014/main" id="{E83EAC28-EA97-4A5E-833A-62BBF679674C}"/>
            </a:ext>
          </a:extLst>
        </xdr:cNvPr>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165299</xdr:rowOff>
    </xdr:from>
    <xdr:ext cx="469744" cy="259045"/>
    <xdr:sp macro="" textlink="">
      <xdr:nvSpPr>
        <xdr:cNvPr id="517" name="n_1aveValue【保健センター・保健所】&#10;一人当たり面積">
          <a:extLst>
            <a:ext uri="{FF2B5EF4-FFF2-40B4-BE49-F238E27FC236}">
              <a16:creationId xmlns:a16="http://schemas.microsoft.com/office/drawing/2014/main" id="{BA087CC7-284A-4407-8837-7658FA8ABD53}"/>
            </a:ext>
          </a:extLst>
        </xdr:cNvPr>
        <xdr:cNvSpPr txBox="1"/>
      </xdr:nvSpPr>
      <xdr:spPr>
        <a:xfrm>
          <a:off x="210757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148409</xdr:rowOff>
    </xdr:from>
    <xdr:to>
      <xdr:col>107</xdr:col>
      <xdr:colOff>101600</xdr:colOff>
      <xdr:row>61</xdr:row>
      <xdr:rowOff>78559</xdr:rowOff>
    </xdr:to>
    <xdr:sp macro="" textlink="">
      <xdr:nvSpPr>
        <xdr:cNvPr id="518" name="フローチャート: 判断 517">
          <a:extLst>
            <a:ext uri="{FF2B5EF4-FFF2-40B4-BE49-F238E27FC236}">
              <a16:creationId xmlns:a16="http://schemas.microsoft.com/office/drawing/2014/main" id="{286162FE-7B5B-431E-BD0E-B7A8B938EBD9}"/>
            </a:ext>
          </a:extLst>
        </xdr:cNvPr>
        <xdr:cNvSpPr/>
      </xdr:nvSpPr>
      <xdr:spPr>
        <a:xfrm>
          <a:off x="20383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95086</xdr:rowOff>
    </xdr:from>
    <xdr:ext cx="469744" cy="259045"/>
    <xdr:sp macro="" textlink="">
      <xdr:nvSpPr>
        <xdr:cNvPr id="519" name="n_2aveValue【保健センター・保健所】&#10;一人当たり面積">
          <a:extLst>
            <a:ext uri="{FF2B5EF4-FFF2-40B4-BE49-F238E27FC236}">
              <a16:creationId xmlns:a16="http://schemas.microsoft.com/office/drawing/2014/main" id="{12ACD9FA-8CF0-423E-AE91-DD0D0CDE86A6}"/>
            </a:ext>
          </a:extLst>
        </xdr:cNvPr>
        <xdr:cNvSpPr txBox="1"/>
      </xdr:nvSpPr>
      <xdr:spPr>
        <a:xfrm>
          <a:off x="201994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FE285D3B-0C29-4F79-A969-9F9E5B3AD76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6BAD2BE3-CFD8-474D-85F6-A29BCF0A16D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6B14FF18-0A4B-465C-91A0-DDF48B320FB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EE6598DE-A672-4EC6-BC2B-BC1A03523EA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BD706886-73F8-46E2-9A4E-1F080A6F478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164737</xdr:rowOff>
    </xdr:from>
    <xdr:to>
      <xdr:col>112</xdr:col>
      <xdr:colOff>38100</xdr:colOff>
      <xdr:row>61</xdr:row>
      <xdr:rowOff>94887</xdr:rowOff>
    </xdr:to>
    <xdr:sp macro="" textlink="">
      <xdr:nvSpPr>
        <xdr:cNvPr id="525" name="楕円 524">
          <a:extLst>
            <a:ext uri="{FF2B5EF4-FFF2-40B4-BE49-F238E27FC236}">
              <a16:creationId xmlns:a16="http://schemas.microsoft.com/office/drawing/2014/main" id="{99067C3D-7CAF-4C32-ACED-B488A4D7F59B}"/>
            </a:ext>
          </a:extLst>
        </xdr:cNvPr>
        <xdr:cNvSpPr/>
      </xdr:nvSpPr>
      <xdr:spPr>
        <a:xfrm>
          <a:off x="21272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86014</xdr:rowOff>
    </xdr:from>
    <xdr:ext cx="469744" cy="259045"/>
    <xdr:sp macro="" textlink="">
      <xdr:nvSpPr>
        <xdr:cNvPr id="526" name="n_1mainValue【保健センター・保健所】&#10;一人当たり面積">
          <a:extLst>
            <a:ext uri="{FF2B5EF4-FFF2-40B4-BE49-F238E27FC236}">
              <a16:creationId xmlns:a16="http://schemas.microsoft.com/office/drawing/2014/main" id="{3C91760D-474C-4884-A71E-C30039025C94}"/>
            </a:ext>
          </a:extLst>
        </xdr:cNvPr>
        <xdr:cNvSpPr txBox="1"/>
      </xdr:nvSpPr>
      <xdr:spPr>
        <a:xfrm>
          <a:off x="21075727" y="1054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E896E87F-FE92-46C6-9958-112584F9FE3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860E66FA-6CDD-40B7-B3BF-5C47B38B482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AD02885E-69D0-46E9-B12D-9FBB870F0B4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B224EC5D-7521-4247-A81C-0A899FECC8D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72E3AB7F-E17F-4676-B719-F875F6A9C76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FAFC0D01-3696-4305-B196-AADE37CD658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6F9D162A-3B87-44A3-B48F-ECB92E94EE4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5320BD82-43E9-4918-9D46-717E1FC86A2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a:extLst>
            <a:ext uri="{FF2B5EF4-FFF2-40B4-BE49-F238E27FC236}">
              <a16:creationId xmlns:a16="http://schemas.microsoft.com/office/drawing/2014/main" id="{A1E67E9D-799B-4677-9D98-E3397669297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a:extLst>
            <a:ext uri="{FF2B5EF4-FFF2-40B4-BE49-F238E27FC236}">
              <a16:creationId xmlns:a16="http://schemas.microsoft.com/office/drawing/2014/main" id="{9F37AE4F-6E39-41B7-BCCA-A94535C3A02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a:extLst>
            <a:ext uri="{FF2B5EF4-FFF2-40B4-BE49-F238E27FC236}">
              <a16:creationId xmlns:a16="http://schemas.microsoft.com/office/drawing/2014/main" id="{F3A77355-617C-47B0-875D-992067AE8AF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8" name="テキスト ボックス 537">
          <a:extLst>
            <a:ext uri="{FF2B5EF4-FFF2-40B4-BE49-F238E27FC236}">
              <a16:creationId xmlns:a16="http://schemas.microsoft.com/office/drawing/2014/main" id="{F0D92F39-49CA-4677-ACB3-91774E5DB18F}"/>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a:extLst>
            <a:ext uri="{FF2B5EF4-FFF2-40B4-BE49-F238E27FC236}">
              <a16:creationId xmlns:a16="http://schemas.microsoft.com/office/drawing/2014/main" id="{DA3E389B-A97D-4C71-A195-674BC229280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a:extLst>
            <a:ext uri="{FF2B5EF4-FFF2-40B4-BE49-F238E27FC236}">
              <a16:creationId xmlns:a16="http://schemas.microsoft.com/office/drawing/2014/main" id="{09C22D8A-5DD0-4D2F-83F4-017FDF0D3EB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a:extLst>
            <a:ext uri="{FF2B5EF4-FFF2-40B4-BE49-F238E27FC236}">
              <a16:creationId xmlns:a16="http://schemas.microsoft.com/office/drawing/2014/main" id="{D0E3E6F7-2496-4338-ACDE-68A68D2A738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a:extLst>
            <a:ext uri="{FF2B5EF4-FFF2-40B4-BE49-F238E27FC236}">
              <a16:creationId xmlns:a16="http://schemas.microsoft.com/office/drawing/2014/main" id="{9355FF7E-F699-4BD3-9D1C-0C766AD2169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a:extLst>
            <a:ext uri="{FF2B5EF4-FFF2-40B4-BE49-F238E27FC236}">
              <a16:creationId xmlns:a16="http://schemas.microsoft.com/office/drawing/2014/main" id="{88D40E90-89D1-4936-AF69-FBEA2B271F1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a:extLst>
            <a:ext uri="{FF2B5EF4-FFF2-40B4-BE49-F238E27FC236}">
              <a16:creationId xmlns:a16="http://schemas.microsoft.com/office/drawing/2014/main" id="{16A07C09-4694-46D9-A31C-6A2AF7A6296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a:extLst>
            <a:ext uri="{FF2B5EF4-FFF2-40B4-BE49-F238E27FC236}">
              <a16:creationId xmlns:a16="http://schemas.microsoft.com/office/drawing/2014/main" id="{EE826E3E-F4D8-4775-B1E8-73585ED8AA4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a:extLst>
            <a:ext uri="{FF2B5EF4-FFF2-40B4-BE49-F238E27FC236}">
              <a16:creationId xmlns:a16="http://schemas.microsoft.com/office/drawing/2014/main" id="{5ED6115D-F3F8-45A9-8CA9-7FF93F081C4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a:extLst>
            <a:ext uri="{FF2B5EF4-FFF2-40B4-BE49-F238E27FC236}">
              <a16:creationId xmlns:a16="http://schemas.microsoft.com/office/drawing/2014/main" id="{384994E1-9E24-40DB-A24C-11975CC84E6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8" name="テキスト ボックス 547">
          <a:extLst>
            <a:ext uri="{FF2B5EF4-FFF2-40B4-BE49-F238E27FC236}">
              <a16:creationId xmlns:a16="http://schemas.microsoft.com/office/drawing/2014/main" id="{D7B8CC29-689F-4C6C-8E66-E3F72180EAB8}"/>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2B648651-9518-45C7-B9A5-3ED28C66F18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0" name="テキスト ボックス 549">
          <a:extLst>
            <a:ext uri="{FF2B5EF4-FFF2-40B4-BE49-F238E27FC236}">
              <a16:creationId xmlns:a16="http://schemas.microsoft.com/office/drawing/2014/main" id="{D4FC787A-4922-4B93-9F3D-2725DC3513B2}"/>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消防施設】&#10;有形固定資産減価償却率グラフ枠">
          <a:extLst>
            <a:ext uri="{FF2B5EF4-FFF2-40B4-BE49-F238E27FC236}">
              <a16:creationId xmlns:a16="http://schemas.microsoft.com/office/drawing/2014/main" id="{57053460-B9E4-4E03-ADF3-265D1CB02A3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101781</xdr:rowOff>
    </xdr:to>
    <xdr:cxnSp macro="">
      <xdr:nvCxnSpPr>
        <xdr:cNvPr id="552" name="直線コネクタ 551">
          <a:extLst>
            <a:ext uri="{FF2B5EF4-FFF2-40B4-BE49-F238E27FC236}">
              <a16:creationId xmlns:a16="http://schemas.microsoft.com/office/drawing/2014/main" id="{B7E80D6A-8770-484C-95FA-747A435539D9}"/>
            </a:ext>
          </a:extLst>
        </xdr:cNvPr>
        <xdr:cNvCxnSpPr/>
      </xdr:nvCxnSpPr>
      <xdr:spPr>
        <a:xfrm flipV="1">
          <a:off x="16318864" y="1328057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105608</xdr:rowOff>
    </xdr:from>
    <xdr:ext cx="340478" cy="259045"/>
    <xdr:sp macro="" textlink="">
      <xdr:nvSpPr>
        <xdr:cNvPr id="553" name="【消防施設】&#10;有形固定資産減価償却率最小値テキスト">
          <a:extLst>
            <a:ext uri="{FF2B5EF4-FFF2-40B4-BE49-F238E27FC236}">
              <a16:creationId xmlns:a16="http://schemas.microsoft.com/office/drawing/2014/main" id="{2206D5C1-773C-4FD9-8B9C-C53F9D64FD1F}"/>
            </a:ext>
          </a:extLst>
        </xdr:cNvPr>
        <xdr:cNvSpPr txBox="1"/>
      </xdr:nvSpPr>
      <xdr:spPr>
        <a:xfrm>
          <a:off x="16357600" y="1485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101781</xdr:rowOff>
    </xdr:from>
    <xdr:to>
      <xdr:col>86</xdr:col>
      <xdr:colOff>25400</xdr:colOff>
      <xdr:row>86</xdr:row>
      <xdr:rowOff>101781</xdr:rowOff>
    </xdr:to>
    <xdr:cxnSp macro="">
      <xdr:nvCxnSpPr>
        <xdr:cNvPr id="554" name="直線コネクタ 553">
          <a:extLst>
            <a:ext uri="{FF2B5EF4-FFF2-40B4-BE49-F238E27FC236}">
              <a16:creationId xmlns:a16="http://schemas.microsoft.com/office/drawing/2014/main" id="{9714FF92-1F50-4177-89D5-9371F80BA535}"/>
            </a:ext>
          </a:extLst>
        </xdr:cNvPr>
        <xdr:cNvCxnSpPr/>
      </xdr:nvCxnSpPr>
      <xdr:spPr>
        <a:xfrm>
          <a:off x="16230600" y="1484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5" name="【消防施設】&#10;有形固定資産減価償却率最大値テキスト">
          <a:extLst>
            <a:ext uri="{FF2B5EF4-FFF2-40B4-BE49-F238E27FC236}">
              <a16:creationId xmlns:a16="http://schemas.microsoft.com/office/drawing/2014/main" id="{5284C217-99F0-42CC-BAF4-73851261CD22}"/>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6" name="直線コネクタ 555">
          <a:extLst>
            <a:ext uri="{FF2B5EF4-FFF2-40B4-BE49-F238E27FC236}">
              <a16:creationId xmlns:a16="http://schemas.microsoft.com/office/drawing/2014/main" id="{397EFD49-7EA1-4ED8-8676-4AECA788E977}"/>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57166</xdr:rowOff>
    </xdr:from>
    <xdr:ext cx="405111" cy="259045"/>
    <xdr:sp macro="" textlink="">
      <xdr:nvSpPr>
        <xdr:cNvPr id="557" name="【消防施設】&#10;有形固定資産減価償却率平均値テキスト">
          <a:extLst>
            <a:ext uri="{FF2B5EF4-FFF2-40B4-BE49-F238E27FC236}">
              <a16:creationId xmlns:a16="http://schemas.microsoft.com/office/drawing/2014/main" id="{95BD374D-73CB-4915-A3F9-76B705CEDB43}"/>
            </a:ext>
          </a:extLst>
        </xdr:cNvPr>
        <xdr:cNvSpPr txBox="1"/>
      </xdr:nvSpPr>
      <xdr:spPr>
        <a:xfrm>
          <a:off x="16357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558" name="フローチャート: 判断 557">
          <a:extLst>
            <a:ext uri="{FF2B5EF4-FFF2-40B4-BE49-F238E27FC236}">
              <a16:creationId xmlns:a16="http://schemas.microsoft.com/office/drawing/2014/main" id="{5BC7E933-3E7E-408D-B67E-032895231A1D}"/>
            </a:ext>
          </a:extLst>
        </xdr:cNvPr>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1995</xdr:rowOff>
    </xdr:from>
    <xdr:to>
      <xdr:col>81</xdr:col>
      <xdr:colOff>101600</xdr:colOff>
      <xdr:row>81</xdr:row>
      <xdr:rowOff>103595</xdr:rowOff>
    </xdr:to>
    <xdr:sp macro="" textlink="">
      <xdr:nvSpPr>
        <xdr:cNvPr id="559" name="フローチャート: 判断 558">
          <a:extLst>
            <a:ext uri="{FF2B5EF4-FFF2-40B4-BE49-F238E27FC236}">
              <a16:creationId xmlns:a16="http://schemas.microsoft.com/office/drawing/2014/main" id="{1BFEB89E-EEB8-4D3B-AA22-5B2C8637A8B1}"/>
            </a:ext>
          </a:extLst>
        </xdr:cNvPr>
        <xdr:cNvSpPr/>
      </xdr:nvSpPr>
      <xdr:spPr>
        <a:xfrm>
          <a:off x="15430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120122</xdr:rowOff>
    </xdr:from>
    <xdr:ext cx="405111" cy="259045"/>
    <xdr:sp macro="" textlink="">
      <xdr:nvSpPr>
        <xdr:cNvPr id="560" name="n_1aveValue【消防施設】&#10;有形固定資産減価償却率">
          <a:extLst>
            <a:ext uri="{FF2B5EF4-FFF2-40B4-BE49-F238E27FC236}">
              <a16:creationId xmlns:a16="http://schemas.microsoft.com/office/drawing/2014/main" id="{F53E25FB-6080-48F8-A5B7-6AD218236422}"/>
            </a:ext>
          </a:extLst>
        </xdr:cNvPr>
        <xdr:cNvSpPr txBox="1"/>
      </xdr:nvSpPr>
      <xdr:spPr>
        <a:xfrm>
          <a:off x="152660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8527</xdr:rowOff>
    </xdr:from>
    <xdr:to>
      <xdr:col>76</xdr:col>
      <xdr:colOff>165100</xdr:colOff>
      <xdr:row>81</xdr:row>
      <xdr:rowOff>110127</xdr:rowOff>
    </xdr:to>
    <xdr:sp macro="" textlink="">
      <xdr:nvSpPr>
        <xdr:cNvPr id="561" name="フローチャート: 判断 560">
          <a:extLst>
            <a:ext uri="{FF2B5EF4-FFF2-40B4-BE49-F238E27FC236}">
              <a16:creationId xmlns:a16="http://schemas.microsoft.com/office/drawing/2014/main" id="{057F9227-74D4-4C22-AF6B-9191E30F3BF2}"/>
            </a:ext>
          </a:extLst>
        </xdr:cNvPr>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126654</xdr:rowOff>
    </xdr:from>
    <xdr:ext cx="405111" cy="259045"/>
    <xdr:sp macro="" textlink="">
      <xdr:nvSpPr>
        <xdr:cNvPr id="562" name="n_2aveValue【消防施設】&#10;有形固定資産減価償却率">
          <a:extLst>
            <a:ext uri="{FF2B5EF4-FFF2-40B4-BE49-F238E27FC236}">
              <a16:creationId xmlns:a16="http://schemas.microsoft.com/office/drawing/2014/main" id="{24C84042-BADE-4898-8837-9FB0B15FA44E}"/>
            </a:ext>
          </a:extLst>
        </xdr:cNvPr>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F433897D-614C-47C7-AA25-B76779C8BFA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44FECB86-3ADE-4321-9D74-53835790740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9FD64885-BFEA-45ED-9854-7F77A46550F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40E82BED-8E11-43E9-BB58-396CF02D884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DBCF3796-7E6F-47C2-ABBD-13099F0E162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67311</xdr:rowOff>
    </xdr:from>
    <xdr:to>
      <xdr:col>81</xdr:col>
      <xdr:colOff>101600</xdr:colOff>
      <xdr:row>83</xdr:row>
      <xdr:rowOff>168911</xdr:rowOff>
    </xdr:to>
    <xdr:sp macro="" textlink="">
      <xdr:nvSpPr>
        <xdr:cNvPr id="568" name="楕円 567">
          <a:extLst>
            <a:ext uri="{FF2B5EF4-FFF2-40B4-BE49-F238E27FC236}">
              <a16:creationId xmlns:a16="http://schemas.microsoft.com/office/drawing/2014/main" id="{33E70341-0BF2-4F0C-B878-8B106BBE3122}"/>
            </a:ext>
          </a:extLst>
        </xdr:cNvPr>
        <xdr:cNvSpPr/>
      </xdr:nvSpPr>
      <xdr:spPr>
        <a:xfrm>
          <a:off x="15430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160038</xdr:rowOff>
    </xdr:from>
    <xdr:ext cx="405111" cy="259045"/>
    <xdr:sp macro="" textlink="">
      <xdr:nvSpPr>
        <xdr:cNvPr id="569" name="n_1mainValue【消防施設】&#10;有形固定資産減価償却率">
          <a:extLst>
            <a:ext uri="{FF2B5EF4-FFF2-40B4-BE49-F238E27FC236}">
              <a16:creationId xmlns:a16="http://schemas.microsoft.com/office/drawing/2014/main" id="{68BD7709-3712-4D3A-BDED-D6D4F89D0FAF}"/>
            </a:ext>
          </a:extLst>
        </xdr:cNvPr>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a:extLst>
            <a:ext uri="{FF2B5EF4-FFF2-40B4-BE49-F238E27FC236}">
              <a16:creationId xmlns:a16="http://schemas.microsoft.com/office/drawing/2014/main" id="{54CEBDD4-ECB7-40B3-B76B-165A7CEFEA0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a:extLst>
            <a:ext uri="{FF2B5EF4-FFF2-40B4-BE49-F238E27FC236}">
              <a16:creationId xmlns:a16="http://schemas.microsoft.com/office/drawing/2014/main" id="{98B1D0CB-C9FC-4AC1-9A9C-84E0D115124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a:extLst>
            <a:ext uri="{FF2B5EF4-FFF2-40B4-BE49-F238E27FC236}">
              <a16:creationId xmlns:a16="http://schemas.microsoft.com/office/drawing/2014/main" id="{DA4C23EE-4E5C-432B-B479-87914A673AC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a:extLst>
            <a:ext uri="{FF2B5EF4-FFF2-40B4-BE49-F238E27FC236}">
              <a16:creationId xmlns:a16="http://schemas.microsoft.com/office/drawing/2014/main" id="{68279AE2-4CDA-4BF0-B8F8-42DBF49CF1C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a:extLst>
            <a:ext uri="{FF2B5EF4-FFF2-40B4-BE49-F238E27FC236}">
              <a16:creationId xmlns:a16="http://schemas.microsoft.com/office/drawing/2014/main" id="{2DB2A7A1-88BC-4C1D-AC4B-D04D648F6C6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a:extLst>
            <a:ext uri="{FF2B5EF4-FFF2-40B4-BE49-F238E27FC236}">
              <a16:creationId xmlns:a16="http://schemas.microsoft.com/office/drawing/2014/main" id="{F14F392C-DC17-4D75-A027-A6EF0721DCD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a:extLst>
            <a:ext uri="{FF2B5EF4-FFF2-40B4-BE49-F238E27FC236}">
              <a16:creationId xmlns:a16="http://schemas.microsoft.com/office/drawing/2014/main" id="{69028ABD-6E93-428F-9D25-6D59D3D2D74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a:extLst>
            <a:ext uri="{FF2B5EF4-FFF2-40B4-BE49-F238E27FC236}">
              <a16:creationId xmlns:a16="http://schemas.microsoft.com/office/drawing/2014/main" id="{0020CC9D-26E1-44F1-A3ED-924DF38EE5F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8" name="テキスト ボックス 577">
          <a:extLst>
            <a:ext uri="{FF2B5EF4-FFF2-40B4-BE49-F238E27FC236}">
              <a16:creationId xmlns:a16="http://schemas.microsoft.com/office/drawing/2014/main" id="{6FAC1A52-1294-46E3-BDF1-C98A4C5F4D3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9" name="直線コネクタ 578">
          <a:extLst>
            <a:ext uri="{FF2B5EF4-FFF2-40B4-BE49-F238E27FC236}">
              <a16:creationId xmlns:a16="http://schemas.microsoft.com/office/drawing/2014/main" id="{F6497E51-24BD-4017-A440-3CF8E23F68F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0" name="直線コネクタ 579">
          <a:extLst>
            <a:ext uri="{FF2B5EF4-FFF2-40B4-BE49-F238E27FC236}">
              <a16:creationId xmlns:a16="http://schemas.microsoft.com/office/drawing/2014/main" id="{29C73226-7980-4653-90E8-28E5D8D70C8F}"/>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1" name="テキスト ボックス 580">
          <a:extLst>
            <a:ext uri="{FF2B5EF4-FFF2-40B4-BE49-F238E27FC236}">
              <a16:creationId xmlns:a16="http://schemas.microsoft.com/office/drawing/2014/main" id="{40BB72B2-DBCE-46EE-B823-80FE40BD868F}"/>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2" name="直線コネクタ 581">
          <a:extLst>
            <a:ext uri="{FF2B5EF4-FFF2-40B4-BE49-F238E27FC236}">
              <a16:creationId xmlns:a16="http://schemas.microsoft.com/office/drawing/2014/main" id="{C1F2947A-FD00-40C8-BFEA-490B8C265AA7}"/>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3" name="テキスト ボックス 582">
          <a:extLst>
            <a:ext uri="{FF2B5EF4-FFF2-40B4-BE49-F238E27FC236}">
              <a16:creationId xmlns:a16="http://schemas.microsoft.com/office/drawing/2014/main" id="{2C75F6C2-E53D-4870-BF7B-A397054C00A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4" name="直線コネクタ 583">
          <a:extLst>
            <a:ext uri="{FF2B5EF4-FFF2-40B4-BE49-F238E27FC236}">
              <a16:creationId xmlns:a16="http://schemas.microsoft.com/office/drawing/2014/main" id="{0FA73F5D-253B-46AB-919B-EB75874025D5}"/>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5" name="テキスト ボックス 584">
          <a:extLst>
            <a:ext uri="{FF2B5EF4-FFF2-40B4-BE49-F238E27FC236}">
              <a16:creationId xmlns:a16="http://schemas.microsoft.com/office/drawing/2014/main" id="{1DC74BA6-8238-4AB6-9508-C284D950C34B}"/>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6" name="直線コネクタ 585">
          <a:extLst>
            <a:ext uri="{FF2B5EF4-FFF2-40B4-BE49-F238E27FC236}">
              <a16:creationId xmlns:a16="http://schemas.microsoft.com/office/drawing/2014/main" id="{ABC4A871-9764-4834-821D-D06EA30F967D}"/>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7" name="テキスト ボックス 586">
          <a:extLst>
            <a:ext uri="{FF2B5EF4-FFF2-40B4-BE49-F238E27FC236}">
              <a16:creationId xmlns:a16="http://schemas.microsoft.com/office/drawing/2014/main" id="{30C8B2C7-0731-4D8E-A6CD-1CA2676160F8}"/>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8" name="直線コネクタ 587">
          <a:extLst>
            <a:ext uri="{FF2B5EF4-FFF2-40B4-BE49-F238E27FC236}">
              <a16:creationId xmlns:a16="http://schemas.microsoft.com/office/drawing/2014/main" id="{B83857E9-2644-4ADE-BC59-B3402CFF4EBC}"/>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9" name="テキスト ボックス 588">
          <a:extLst>
            <a:ext uri="{FF2B5EF4-FFF2-40B4-BE49-F238E27FC236}">
              <a16:creationId xmlns:a16="http://schemas.microsoft.com/office/drawing/2014/main" id="{1F896234-B2BA-4D4C-A075-1F6A88B3EDF4}"/>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0" name="直線コネクタ 589">
          <a:extLst>
            <a:ext uri="{FF2B5EF4-FFF2-40B4-BE49-F238E27FC236}">
              <a16:creationId xmlns:a16="http://schemas.microsoft.com/office/drawing/2014/main" id="{B4811A76-C690-43ED-8358-519CB5D09A8C}"/>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1" name="テキスト ボックス 590">
          <a:extLst>
            <a:ext uri="{FF2B5EF4-FFF2-40B4-BE49-F238E27FC236}">
              <a16:creationId xmlns:a16="http://schemas.microsoft.com/office/drawing/2014/main" id="{F87A9251-9C62-4A3A-81B6-C3F4FA9DE3D7}"/>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a:extLst>
            <a:ext uri="{FF2B5EF4-FFF2-40B4-BE49-F238E27FC236}">
              <a16:creationId xmlns:a16="http://schemas.microsoft.com/office/drawing/2014/main" id="{939BED97-45E8-4E7F-A9D3-A1B482BFF5C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a:extLst>
            <a:ext uri="{FF2B5EF4-FFF2-40B4-BE49-F238E27FC236}">
              <a16:creationId xmlns:a16="http://schemas.microsoft.com/office/drawing/2014/main" id="{FF32BFE8-1176-41B0-BA28-0DB9FF70A77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消防施設】&#10;一人当たり面積グラフ枠">
          <a:extLst>
            <a:ext uri="{FF2B5EF4-FFF2-40B4-BE49-F238E27FC236}">
              <a16:creationId xmlns:a16="http://schemas.microsoft.com/office/drawing/2014/main" id="{8BDBE0AA-2663-4627-8933-894E26E0E50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18506</xdr:rowOff>
    </xdr:from>
    <xdr:to>
      <xdr:col>116</xdr:col>
      <xdr:colOff>62864</xdr:colOff>
      <xdr:row>86</xdr:row>
      <xdr:rowOff>142602</xdr:rowOff>
    </xdr:to>
    <xdr:cxnSp macro="">
      <xdr:nvCxnSpPr>
        <xdr:cNvPr id="595" name="直線コネクタ 594">
          <a:extLst>
            <a:ext uri="{FF2B5EF4-FFF2-40B4-BE49-F238E27FC236}">
              <a16:creationId xmlns:a16="http://schemas.microsoft.com/office/drawing/2014/main" id="{083D127E-78C7-4238-A697-CCAFCC084753}"/>
            </a:ext>
          </a:extLst>
        </xdr:cNvPr>
        <xdr:cNvCxnSpPr/>
      </xdr:nvCxnSpPr>
      <xdr:spPr>
        <a:xfrm flipV="1">
          <a:off x="22160864" y="13391606"/>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146429</xdr:rowOff>
    </xdr:from>
    <xdr:ext cx="469744" cy="259045"/>
    <xdr:sp macro="" textlink="">
      <xdr:nvSpPr>
        <xdr:cNvPr id="596" name="【消防施設】&#10;一人当たり面積最小値テキスト">
          <a:extLst>
            <a:ext uri="{FF2B5EF4-FFF2-40B4-BE49-F238E27FC236}">
              <a16:creationId xmlns:a16="http://schemas.microsoft.com/office/drawing/2014/main" id="{2974BA24-9DEA-49DF-9689-60DA0EE6ACE3}"/>
            </a:ext>
          </a:extLst>
        </xdr:cNvPr>
        <xdr:cNvSpPr txBox="1"/>
      </xdr:nvSpPr>
      <xdr:spPr>
        <a:xfrm>
          <a:off x="22199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142602</xdr:rowOff>
    </xdr:from>
    <xdr:to>
      <xdr:col>116</xdr:col>
      <xdr:colOff>152400</xdr:colOff>
      <xdr:row>86</xdr:row>
      <xdr:rowOff>142602</xdr:rowOff>
    </xdr:to>
    <xdr:cxnSp macro="">
      <xdr:nvCxnSpPr>
        <xdr:cNvPr id="597" name="直線コネクタ 596">
          <a:extLst>
            <a:ext uri="{FF2B5EF4-FFF2-40B4-BE49-F238E27FC236}">
              <a16:creationId xmlns:a16="http://schemas.microsoft.com/office/drawing/2014/main" id="{B18BAC3F-4F5B-4F18-821C-E582831504CE}"/>
            </a:ext>
          </a:extLst>
        </xdr:cNvPr>
        <xdr:cNvCxnSpPr/>
      </xdr:nvCxnSpPr>
      <xdr:spPr>
        <a:xfrm>
          <a:off x="22072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136633</xdr:rowOff>
    </xdr:from>
    <xdr:ext cx="469744" cy="259045"/>
    <xdr:sp macro="" textlink="">
      <xdr:nvSpPr>
        <xdr:cNvPr id="598" name="【消防施設】&#10;一人当たり面積最大値テキスト">
          <a:extLst>
            <a:ext uri="{FF2B5EF4-FFF2-40B4-BE49-F238E27FC236}">
              <a16:creationId xmlns:a16="http://schemas.microsoft.com/office/drawing/2014/main" id="{30F8B3CF-2FE1-4E8A-916D-6FE1784764D7}"/>
            </a:ext>
          </a:extLst>
        </xdr:cNvPr>
        <xdr:cNvSpPr txBox="1"/>
      </xdr:nvSpPr>
      <xdr:spPr>
        <a:xfrm>
          <a:off x="22199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18506</xdr:rowOff>
    </xdr:from>
    <xdr:to>
      <xdr:col>116</xdr:col>
      <xdr:colOff>152400</xdr:colOff>
      <xdr:row>78</xdr:row>
      <xdr:rowOff>18506</xdr:rowOff>
    </xdr:to>
    <xdr:cxnSp macro="">
      <xdr:nvCxnSpPr>
        <xdr:cNvPr id="599" name="直線コネクタ 598">
          <a:extLst>
            <a:ext uri="{FF2B5EF4-FFF2-40B4-BE49-F238E27FC236}">
              <a16:creationId xmlns:a16="http://schemas.microsoft.com/office/drawing/2014/main" id="{5A9E7CD0-F7C1-49A9-A103-56DFFA823F97}"/>
            </a:ext>
          </a:extLst>
        </xdr:cNvPr>
        <xdr:cNvCxnSpPr/>
      </xdr:nvCxnSpPr>
      <xdr:spPr>
        <a:xfrm>
          <a:off x="22072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163303</xdr:rowOff>
    </xdr:from>
    <xdr:ext cx="469744" cy="259045"/>
    <xdr:sp macro="" textlink="">
      <xdr:nvSpPr>
        <xdr:cNvPr id="600" name="【消防施設】&#10;一人当たり面積平均値テキスト">
          <a:extLst>
            <a:ext uri="{FF2B5EF4-FFF2-40B4-BE49-F238E27FC236}">
              <a16:creationId xmlns:a16="http://schemas.microsoft.com/office/drawing/2014/main" id="{EA1FB841-8C5A-4999-A765-E4AF932FCCF3}"/>
            </a:ext>
          </a:extLst>
        </xdr:cNvPr>
        <xdr:cNvSpPr txBox="1"/>
      </xdr:nvSpPr>
      <xdr:spPr>
        <a:xfrm>
          <a:off x="22199600" y="1439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601" name="フローチャート: 判断 600">
          <a:extLst>
            <a:ext uri="{FF2B5EF4-FFF2-40B4-BE49-F238E27FC236}">
              <a16:creationId xmlns:a16="http://schemas.microsoft.com/office/drawing/2014/main" id="{12197EDB-63C5-4EEF-8BF7-16E551274B22}"/>
            </a:ext>
          </a:extLst>
        </xdr:cNvPr>
        <xdr:cNvSpPr/>
      </xdr:nvSpPr>
      <xdr:spPr>
        <a:xfrm>
          <a:off x="221107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42818</xdr:rowOff>
    </xdr:from>
    <xdr:to>
      <xdr:col>112</xdr:col>
      <xdr:colOff>38100</xdr:colOff>
      <xdr:row>84</xdr:row>
      <xdr:rowOff>144418</xdr:rowOff>
    </xdr:to>
    <xdr:sp macro="" textlink="">
      <xdr:nvSpPr>
        <xdr:cNvPr id="602" name="フローチャート: 判断 601">
          <a:extLst>
            <a:ext uri="{FF2B5EF4-FFF2-40B4-BE49-F238E27FC236}">
              <a16:creationId xmlns:a16="http://schemas.microsoft.com/office/drawing/2014/main" id="{FC6315CB-0894-4D6E-8ED7-F2F251E9D173}"/>
            </a:ext>
          </a:extLst>
        </xdr:cNvPr>
        <xdr:cNvSpPr/>
      </xdr:nvSpPr>
      <xdr:spPr>
        <a:xfrm>
          <a:off x="21272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135545</xdr:rowOff>
    </xdr:from>
    <xdr:ext cx="469744" cy="259045"/>
    <xdr:sp macro="" textlink="">
      <xdr:nvSpPr>
        <xdr:cNvPr id="603" name="n_1aveValue【消防施設】&#10;一人当たり面積">
          <a:extLst>
            <a:ext uri="{FF2B5EF4-FFF2-40B4-BE49-F238E27FC236}">
              <a16:creationId xmlns:a16="http://schemas.microsoft.com/office/drawing/2014/main" id="{BD8750AB-FD6B-469E-9A8A-6BCECFCCD658}"/>
            </a:ext>
          </a:extLst>
        </xdr:cNvPr>
        <xdr:cNvSpPr txBox="1"/>
      </xdr:nvSpPr>
      <xdr:spPr>
        <a:xfrm>
          <a:off x="210757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1995</xdr:rowOff>
    </xdr:from>
    <xdr:to>
      <xdr:col>107</xdr:col>
      <xdr:colOff>101600</xdr:colOff>
      <xdr:row>83</xdr:row>
      <xdr:rowOff>103595</xdr:rowOff>
    </xdr:to>
    <xdr:sp macro="" textlink="">
      <xdr:nvSpPr>
        <xdr:cNvPr id="604" name="フローチャート: 判断 603">
          <a:extLst>
            <a:ext uri="{FF2B5EF4-FFF2-40B4-BE49-F238E27FC236}">
              <a16:creationId xmlns:a16="http://schemas.microsoft.com/office/drawing/2014/main" id="{699A1977-5D43-4D42-B88C-F0649EDCDEDC}"/>
            </a:ext>
          </a:extLst>
        </xdr:cNvPr>
        <xdr:cNvSpPr/>
      </xdr:nvSpPr>
      <xdr:spPr>
        <a:xfrm>
          <a:off x="20383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120122</xdr:rowOff>
    </xdr:from>
    <xdr:ext cx="469744" cy="259045"/>
    <xdr:sp macro="" textlink="">
      <xdr:nvSpPr>
        <xdr:cNvPr id="605" name="n_2aveValue【消防施設】&#10;一人当たり面積">
          <a:extLst>
            <a:ext uri="{FF2B5EF4-FFF2-40B4-BE49-F238E27FC236}">
              <a16:creationId xmlns:a16="http://schemas.microsoft.com/office/drawing/2014/main" id="{E8494355-1992-4EDA-978B-539B02F71C56}"/>
            </a:ext>
          </a:extLst>
        </xdr:cNvPr>
        <xdr:cNvSpPr txBox="1"/>
      </xdr:nvSpPr>
      <xdr:spPr>
        <a:xfrm>
          <a:off x="20199427" y="1400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AD8476D2-15EF-4525-9BB4-2CB723D7961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C5F39944-5026-4994-AED9-929CD599C71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56CF4F15-4BB6-41C4-B327-4017419CAF2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68B8C997-8533-4822-B95B-3763109F627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6A905538-8F57-4842-9BA9-41D978EF090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95069</xdr:rowOff>
    </xdr:from>
    <xdr:to>
      <xdr:col>112</xdr:col>
      <xdr:colOff>38100</xdr:colOff>
      <xdr:row>83</xdr:row>
      <xdr:rowOff>25219</xdr:rowOff>
    </xdr:to>
    <xdr:sp macro="" textlink="">
      <xdr:nvSpPr>
        <xdr:cNvPr id="611" name="楕円 610">
          <a:extLst>
            <a:ext uri="{FF2B5EF4-FFF2-40B4-BE49-F238E27FC236}">
              <a16:creationId xmlns:a16="http://schemas.microsoft.com/office/drawing/2014/main" id="{1A156D2B-35BE-4483-A652-258586A875AD}"/>
            </a:ext>
          </a:extLst>
        </xdr:cNvPr>
        <xdr:cNvSpPr/>
      </xdr:nvSpPr>
      <xdr:spPr>
        <a:xfrm>
          <a:off x="21272500" y="141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41746</xdr:rowOff>
    </xdr:from>
    <xdr:ext cx="469744" cy="259045"/>
    <xdr:sp macro="" textlink="">
      <xdr:nvSpPr>
        <xdr:cNvPr id="612" name="n_1mainValue【消防施設】&#10;一人当たり面積">
          <a:extLst>
            <a:ext uri="{FF2B5EF4-FFF2-40B4-BE49-F238E27FC236}">
              <a16:creationId xmlns:a16="http://schemas.microsoft.com/office/drawing/2014/main" id="{959AB4CC-DB49-41DC-930E-7C820106A147}"/>
            </a:ext>
          </a:extLst>
        </xdr:cNvPr>
        <xdr:cNvSpPr txBox="1"/>
      </xdr:nvSpPr>
      <xdr:spPr>
        <a:xfrm>
          <a:off x="21075727" y="1392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a:extLst>
            <a:ext uri="{FF2B5EF4-FFF2-40B4-BE49-F238E27FC236}">
              <a16:creationId xmlns:a16="http://schemas.microsoft.com/office/drawing/2014/main" id="{33D639C4-BE35-4575-B7BA-0B8A70A85FE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a:extLst>
            <a:ext uri="{FF2B5EF4-FFF2-40B4-BE49-F238E27FC236}">
              <a16:creationId xmlns:a16="http://schemas.microsoft.com/office/drawing/2014/main" id="{F3822B02-1D75-4715-96CC-A5B8A68E1BA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a:extLst>
            <a:ext uri="{FF2B5EF4-FFF2-40B4-BE49-F238E27FC236}">
              <a16:creationId xmlns:a16="http://schemas.microsoft.com/office/drawing/2014/main" id="{8042B6C2-922C-479B-8446-E1D887FBA7F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a:extLst>
            <a:ext uri="{FF2B5EF4-FFF2-40B4-BE49-F238E27FC236}">
              <a16:creationId xmlns:a16="http://schemas.microsoft.com/office/drawing/2014/main" id="{482A0976-D059-4E52-AC7F-A39CAA903F1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a:extLst>
            <a:ext uri="{FF2B5EF4-FFF2-40B4-BE49-F238E27FC236}">
              <a16:creationId xmlns:a16="http://schemas.microsoft.com/office/drawing/2014/main" id="{C5A31D5B-F62D-4E09-A472-E665D34B7BE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a:extLst>
            <a:ext uri="{FF2B5EF4-FFF2-40B4-BE49-F238E27FC236}">
              <a16:creationId xmlns:a16="http://schemas.microsoft.com/office/drawing/2014/main" id="{3D9BEE88-2860-420B-ADFE-0950F4ED1DE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a:extLst>
            <a:ext uri="{FF2B5EF4-FFF2-40B4-BE49-F238E27FC236}">
              <a16:creationId xmlns:a16="http://schemas.microsoft.com/office/drawing/2014/main" id="{BB9C8A61-52C4-4D72-BF20-7A263235CFF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a:extLst>
            <a:ext uri="{FF2B5EF4-FFF2-40B4-BE49-F238E27FC236}">
              <a16:creationId xmlns:a16="http://schemas.microsoft.com/office/drawing/2014/main" id="{9FFB8520-1C95-4A23-8C38-338BE63B6AD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1" name="テキスト ボックス 620">
          <a:extLst>
            <a:ext uri="{FF2B5EF4-FFF2-40B4-BE49-F238E27FC236}">
              <a16:creationId xmlns:a16="http://schemas.microsoft.com/office/drawing/2014/main" id="{5F871E59-A691-4F47-BB61-8EF3DD86B07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2" name="直線コネクタ 621">
          <a:extLst>
            <a:ext uri="{FF2B5EF4-FFF2-40B4-BE49-F238E27FC236}">
              <a16:creationId xmlns:a16="http://schemas.microsoft.com/office/drawing/2014/main" id="{0C0BEC1E-D281-4016-97DC-3EFDC384126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3" name="テキスト ボックス 622">
          <a:extLst>
            <a:ext uri="{FF2B5EF4-FFF2-40B4-BE49-F238E27FC236}">
              <a16:creationId xmlns:a16="http://schemas.microsoft.com/office/drawing/2014/main" id="{545F06D8-E2B5-42DB-BD52-1A2FD30EFE67}"/>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4" name="直線コネクタ 623">
          <a:extLst>
            <a:ext uri="{FF2B5EF4-FFF2-40B4-BE49-F238E27FC236}">
              <a16:creationId xmlns:a16="http://schemas.microsoft.com/office/drawing/2014/main" id="{F48E4460-A026-4697-93B6-D9525A4AB4DE}"/>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5" name="テキスト ボックス 624">
          <a:extLst>
            <a:ext uri="{FF2B5EF4-FFF2-40B4-BE49-F238E27FC236}">
              <a16:creationId xmlns:a16="http://schemas.microsoft.com/office/drawing/2014/main" id="{D3260A5B-314C-495E-AECE-2A9D44A17314}"/>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6" name="直線コネクタ 625">
          <a:extLst>
            <a:ext uri="{FF2B5EF4-FFF2-40B4-BE49-F238E27FC236}">
              <a16:creationId xmlns:a16="http://schemas.microsoft.com/office/drawing/2014/main" id="{E3B48386-8304-4F9A-8A49-C0D9B240AB22}"/>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7" name="テキスト ボックス 626">
          <a:extLst>
            <a:ext uri="{FF2B5EF4-FFF2-40B4-BE49-F238E27FC236}">
              <a16:creationId xmlns:a16="http://schemas.microsoft.com/office/drawing/2014/main" id="{8FC20E06-DC98-432E-A8CA-AFFD16A3E06B}"/>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8" name="直線コネクタ 627">
          <a:extLst>
            <a:ext uri="{FF2B5EF4-FFF2-40B4-BE49-F238E27FC236}">
              <a16:creationId xmlns:a16="http://schemas.microsoft.com/office/drawing/2014/main" id="{9DC03350-5766-40B1-BB61-189925B19446}"/>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9" name="テキスト ボックス 628">
          <a:extLst>
            <a:ext uri="{FF2B5EF4-FFF2-40B4-BE49-F238E27FC236}">
              <a16:creationId xmlns:a16="http://schemas.microsoft.com/office/drawing/2014/main" id="{1E6E53F6-6A14-408E-8C2E-3F24A8FCFB0D}"/>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0" name="直線コネクタ 629">
          <a:extLst>
            <a:ext uri="{FF2B5EF4-FFF2-40B4-BE49-F238E27FC236}">
              <a16:creationId xmlns:a16="http://schemas.microsoft.com/office/drawing/2014/main" id="{545006F5-FE0A-4639-A50E-145D13CDDA5E}"/>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1" name="テキスト ボックス 630">
          <a:extLst>
            <a:ext uri="{FF2B5EF4-FFF2-40B4-BE49-F238E27FC236}">
              <a16:creationId xmlns:a16="http://schemas.microsoft.com/office/drawing/2014/main" id="{1C3B753C-F7C8-42AA-B67F-65D91E0D041C}"/>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a:extLst>
            <a:ext uri="{FF2B5EF4-FFF2-40B4-BE49-F238E27FC236}">
              <a16:creationId xmlns:a16="http://schemas.microsoft.com/office/drawing/2014/main" id="{B4F929AB-5DAF-4EF6-A50F-C2324AEE640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3" name="テキスト ボックス 632">
          <a:extLst>
            <a:ext uri="{FF2B5EF4-FFF2-40B4-BE49-F238E27FC236}">
              <a16:creationId xmlns:a16="http://schemas.microsoft.com/office/drawing/2014/main" id="{166AC8A9-7690-4F39-B8BC-9D36337397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4" name="【庁舎】&#10;有形固定資産減価償却率グラフ枠">
          <a:extLst>
            <a:ext uri="{FF2B5EF4-FFF2-40B4-BE49-F238E27FC236}">
              <a16:creationId xmlns:a16="http://schemas.microsoft.com/office/drawing/2014/main" id="{B5C0B8D4-F1F4-4A72-AED5-32F3ACA6DC1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635" name="直線コネクタ 634">
          <a:extLst>
            <a:ext uri="{FF2B5EF4-FFF2-40B4-BE49-F238E27FC236}">
              <a16:creationId xmlns:a16="http://schemas.microsoft.com/office/drawing/2014/main" id="{68E8C9ED-9896-4F30-AC5D-69E048509045}"/>
            </a:ext>
          </a:extLst>
        </xdr:cNvPr>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636" name="【庁舎】&#10;有形固定資産減価償却率最小値テキスト">
          <a:extLst>
            <a:ext uri="{FF2B5EF4-FFF2-40B4-BE49-F238E27FC236}">
              <a16:creationId xmlns:a16="http://schemas.microsoft.com/office/drawing/2014/main" id="{59BDB311-89C4-403A-B0F6-53E617F43D01}"/>
            </a:ext>
          </a:extLst>
        </xdr:cNvPr>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637" name="直線コネクタ 636">
          <a:extLst>
            <a:ext uri="{FF2B5EF4-FFF2-40B4-BE49-F238E27FC236}">
              <a16:creationId xmlns:a16="http://schemas.microsoft.com/office/drawing/2014/main" id="{EBAED85D-F446-4699-BB2A-81F73DE28A25}"/>
            </a:ext>
          </a:extLst>
        </xdr:cNvPr>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38" name="【庁舎】&#10;有形固定資産減価償却率最大値テキスト">
          <a:extLst>
            <a:ext uri="{FF2B5EF4-FFF2-40B4-BE49-F238E27FC236}">
              <a16:creationId xmlns:a16="http://schemas.microsoft.com/office/drawing/2014/main" id="{A107574F-54AE-46D8-9D4D-CC7E00FA3545}"/>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39" name="直線コネクタ 638">
          <a:extLst>
            <a:ext uri="{FF2B5EF4-FFF2-40B4-BE49-F238E27FC236}">
              <a16:creationId xmlns:a16="http://schemas.microsoft.com/office/drawing/2014/main" id="{01DE3011-0F04-4CFE-AD51-1320EF2AC576}"/>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17542</xdr:rowOff>
    </xdr:from>
    <xdr:ext cx="405111" cy="259045"/>
    <xdr:sp macro="" textlink="">
      <xdr:nvSpPr>
        <xdr:cNvPr id="640" name="【庁舎】&#10;有形固定資産減価償却率平均値テキスト">
          <a:extLst>
            <a:ext uri="{FF2B5EF4-FFF2-40B4-BE49-F238E27FC236}">
              <a16:creationId xmlns:a16="http://schemas.microsoft.com/office/drawing/2014/main" id="{AEDE0A6C-792B-4469-9838-8FCF215132AF}"/>
            </a:ext>
          </a:extLst>
        </xdr:cNvPr>
        <xdr:cNvSpPr txBox="1"/>
      </xdr:nvSpPr>
      <xdr:spPr>
        <a:xfrm>
          <a:off x="16357600" y="1801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641" name="フローチャート: 判断 640">
          <a:extLst>
            <a:ext uri="{FF2B5EF4-FFF2-40B4-BE49-F238E27FC236}">
              <a16:creationId xmlns:a16="http://schemas.microsoft.com/office/drawing/2014/main" id="{066D81C8-CA90-4279-8B9D-F9A7D5E0C220}"/>
            </a:ext>
          </a:extLst>
        </xdr:cNvPr>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642" name="フローチャート: 判断 641">
          <a:extLst>
            <a:ext uri="{FF2B5EF4-FFF2-40B4-BE49-F238E27FC236}">
              <a16:creationId xmlns:a16="http://schemas.microsoft.com/office/drawing/2014/main" id="{3074072F-957F-443A-9B44-2D48911FBE47}"/>
            </a:ext>
          </a:extLst>
        </xdr:cNvPr>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38116</xdr:rowOff>
    </xdr:from>
    <xdr:ext cx="405111" cy="259045"/>
    <xdr:sp macro="" textlink="">
      <xdr:nvSpPr>
        <xdr:cNvPr id="643" name="n_1aveValue【庁舎】&#10;有形固定資産減価償却率">
          <a:extLst>
            <a:ext uri="{FF2B5EF4-FFF2-40B4-BE49-F238E27FC236}">
              <a16:creationId xmlns:a16="http://schemas.microsoft.com/office/drawing/2014/main" id="{B63B3547-AB80-4809-977D-E7DD7D1ABD1B}"/>
            </a:ext>
          </a:extLst>
        </xdr:cNvPr>
        <xdr:cNvSpPr txBox="1"/>
      </xdr:nvSpPr>
      <xdr:spPr>
        <a:xfrm>
          <a:off x="15266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132842</xdr:rowOff>
    </xdr:from>
    <xdr:to>
      <xdr:col>76</xdr:col>
      <xdr:colOff>165100</xdr:colOff>
      <xdr:row>106</xdr:row>
      <xdr:rowOff>62992</xdr:rowOff>
    </xdr:to>
    <xdr:sp macro="" textlink="">
      <xdr:nvSpPr>
        <xdr:cNvPr id="644" name="フローチャート: 判断 643">
          <a:extLst>
            <a:ext uri="{FF2B5EF4-FFF2-40B4-BE49-F238E27FC236}">
              <a16:creationId xmlns:a16="http://schemas.microsoft.com/office/drawing/2014/main" id="{3D817819-2784-4770-90F6-DC101C1C4E97}"/>
            </a:ext>
          </a:extLst>
        </xdr:cNvPr>
        <xdr:cNvSpPr/>
      </xdr:nvSpPr>
      <xdr:spPr>
        <a:xfrm>
          <a:off x="145415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79519</xdr:rowOff>
    </xdr:from>
    <xdr:ext cx="405111" cy="259045"/>
    <xdr:sp macro="" textlink="">
      <xdr:nvSpPr>
        <xdr:cNvPr id="645" name="n_2aveValue【庁舎】&#10;有形固定資産減価償却率">
          <a:extLst>
            <a:ext uri="{FF2B5EF4-FFF2-40B4-BE49-F238E27FC236}">
              <a16:creationId xmlns:a16="http://schemas.microsoft.com/office/drawing/2014/main" id="{3D3D547B-4D0C-417B-BB76-BA8E42347832}"/>
            </a:ext>
          </a:extLst>
        </xdr:cNvPr>
        <xdr:cNvSpPr txBox="1"/>
      </xdr:nvSpPr>
      <xdr:spPr>
        <a:xfrm>
          <a:off x="14389744" y="1791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1D2980D-434A-43C2-BEBF-FCDF130F965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752304C3-D285-4190-8205-9208CF372E0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DA47B2CC-2388-4F55-9407-7BBE6F14438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3C63C1F6-D84C-4613-8F4E-4BC38431571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9F310D93-154C-4031-B556-99057449A49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73406</xdr:rowOff>
    </xdr:from>
    <xdr:to>
      <xdr:col>81</xdr:col>
      <xdr:colOff>101600</xdr:colOff>
      <xdr:row>105</xdr:row>
      <xdr:rowOff>3556</xdr:rowOff>
    </xdr:to>
    <xdr:sp macro="" textlink="">
      <xdr:nvSpPr>
        <xdr:cNvPr id="651" name="楕円 650">
          <a:extLst>
            <a:ext uri="{FF2B5EF4-FFF2-40B4-BE49-F238E27FC236}">
              <a16:creationId xmlns:a16="http://schemas.microsoft.com/office/drawing/2014/main" id="{F0928C6F-49DC-49BD-B0D5-30D583DBC236}"/>
            </a:ext>
          </a:extLst>
        </xdr:cNvPr>
        <xdr:cNvSpPr/>
      </xdr:nvSpPr>
      <xdr:spPr>
        <a:xfrm>
          <a:off x="15430500" y="1790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20083</xdr:rowOff>
    </xdr:from>
    <xdr:ext cx="405111" cy="259045"/>
    <xdr:sp macro="" textlink="">
      <xdr:nvSpPr>
        <xdr:cNvPr id="652" name="n_1mainValue【庁舎】&#10;有形固定資産減価償却率">
          <a:extLst>
            <a:ext uri="{FF2B5EF4-FFF2-40B4-BE49-F238E27FC236}">
              <a16:creationId xmlns:a16="http://schemas.microsoft.com/office/drawing/2014/main" id="{31C409E9-7A33-4B73-AA2C-5313C332E332}"/>
            </a:ext>
          </a:extLst>
        </xdr:cNvPr>
        <xdr:cNvSpPr txBox="1"/>
      </xdr:nvSpPr>
      <xdr:spPr>
        <a:xfrm>
          <a:off x="152660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3" name="正方形/長方形 652">
          <a:extLst>
            <a:ext uri="{FF2B5EF4-FFF2-40B4-BE49-F238E27FC236}">
              <a16:creationId xmlns:a16="http://schemas.microsoft.com/office/drawing/2014/main" id="{5C014BD7-50A3-4A9B-A35D-7C1BAE8B38A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4" name="正方形/長方形 653">
          <a:extLst>
            <a:ext uri="{FF2B5EF4-FFF2-40B4-BE49-F238E27FC236}">
              <a16:creationId xmlns:a16="http://schemas.microsoft.com/office/drawing/2014/main" id="{889F95E2-AA3C-4F05-9B6A-A7855DB7DB5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5" name="正方形/長方形 654">
          <a:extLst>
            <a:ext uri="{FF2B5EF4-FFF2-40B4-BE49-F238E27FC236}">
              <a16:creationId xmlns:a16="http://schemas.microsoft.com/office/drawing/2014/main" id="{D3BD88BE-FE14-470E-882B-E3F602AB999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6" name="正方形/長方形 655">
          <a:extLst>
            <a:ext uri="{FF2B5EF4-FFF2-40B4-BE49-F238E27FC236}">
              <a16:creationId xmlns:a16="http://schemas.microsoft.com/office/drawing/2014/main" id="{84D7F02F-AB74-447A-B885-00F94DBF8D3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7" name="正方形/長方形 656">
          <a:extLst>
            <a:ext uri="{FF2B5EF4-FFF2-40B4-BE49-F238E27FC236}">
              <a16:creationId xmlns:a16="http://schemas.microsoft.com/office/drawing/2014/main" id="{46E2CB9C-0C16-407E-AB0E-E0322BAF154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8" name="正方形/長方形 657">
          <a:extLst>
            <a:ext uri="{FF2B5EF4-FFF2-40B4-BE49-F238E27FC236}">
              <a16:creationId xmlns:a16="http://schemas.microsoft.com/office/drawing/2014/main" id="{FA2DF7DF-5613-4969-B5B9-8B9EC9BD374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9" name="正方形/長方形 658">
          <a:extLst>
            <a:ext uri="{FF2B5EF4-FFF2-40B4-BE49-F238E27FC236}">
              <a16:creationId xmlns:a16="http://schemas.microsoft.com/office/drawing/2014/main" id="{63C2D473-5228-4990-8658-8192E862216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0" name="正方形/長方形 659">
          <a:extLst>
            <a:ext uri="{FF2B5EF4-FFF2-40B4-BE49-F238E27FC236}">
              <a16:creationId xmlns:a16="http://schemas.microsoft.com/office/drawing/2014/main" id="{D0B4BF5B-D042-44C1-B014-0811855AA9D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1" name="テキスト ボックス 660">
          <a:extLst>
            <a:ext uri="{FF2B5EF4-FFF2-40B4-BE49-F238E27FC236}">
              <a16:creationId xmlns:a16="http://schemas.microsoft.com/office/drawing/2014/main" id="{AE372AB7-5BC7-4CCA-A646-0D2A5C16586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2" name="直線コネクタ 661">
          <a:extLst>
            <a:ext uri="{FF2B5EF4-FFF2-40B4-BE49-F238E27FC236}">
              <a16:creationId xmlns:a16="http://schemas.microsoft.com/office/drawing/2014/main" id="{B4FCD6B6-0D7C-4A3E-8ECA-E909255DDA3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63" name="テキスト ボックス 662">
          <a:extLst>
            <a:ext uri="{FF2B5EF4-FFF2-40B4-BE49-F238E27FC236}">
              <a16:creationId xmlns:a16="http://schemas.microsoft.com/office/drawing/2014/main" id="{190B445B-7966-460F-B759-C92CD38CF483}"/>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64" name="直線コネクタ 663">
          <a:extLst>
            <a:ext uri="{FF2B5EF4-FFF2-40B4-BE49-F238E27FC236}">
              <a16:creationId xmlns:a16="http://schemas.microsoft.com/office/drawing/2014/main" id="{C46D2F3A-BB5C-4E29-8ECF-4F46CAC2D91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5" name="テキスト ボックス 664">
          <a:extLst>
            <a:ext uri="{FF2B5EF4-FFF2-40B4-BE49-F238E27FC236}">
              <a16:creationId xmlns:a16="http://schemas.microsoft.com/office/drawing/2014/main" id="{BCFCC45A-E801-402E-834E-75ECE65DBA5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6" name="直線コネクタ 665">
          <a:extLst>
            <a:ext uri="{FF2B5EF4-FFF2-40B4-BE49-F238E27FC236}">
              <a16:creationId xmlns:a16="http://schemas.microsoft.com/office/drawing/2014/main" id="{EB349E91-A463-4EAC-807A-9C4C196DBC9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7" name="テキスト ボックス 666">
          <a:extLst>
            <a:ext uri="{FF2B5EF4-FFF2-40B4-BE49-F238E27FC236}">
              <a16:creationId xmlns:a16="http://schemas.microsoft.com/office/drawing/2014/main" id="{A2FE01A1-E66E-44E0-B5E2-8C8A18EBDC5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8" name="直線コネクタ 667">
          <a:extLst>
            <a:ext uri="{FF2B5EF4-FFF2-40B4-BE49-F238E27FC236}">
              <a16:creationId xmlns:a16="http://schemas.microsoft.com/office/drawing/2014/main" id="{EABAEA8B-23B9-443C-ABF7-6F751C9A200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9" name="テキスト ボックス 668">
          <a:extLst>
            <a:ext uri="{FF2B5EF4-FFF2-40B4-BE49-F238E27FC236}">
              <a16:creationId xmlns:a16="http://schemas.microsoft.com/office/drawing/2014/main" id="{11B9A462-19EC-4FF2-B1BF-DFB47EE2B2B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0" name="直線コネクタ 669">
          <a:extLst>
            <a:ext uri="{FF2B5EF4-FFF2-40B4-BE49-F238E27FC236}">
              <a16:creationId xmlns:a16="http://schemas.microsoft.com/office/drawing/2014/main" id="{070321C9-32A0-40AF-BB9E-D15FB58C9E8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1" name="テキスト ボックス 670">
          <a:extLst>
            <a:ext uri="{FF2B5EF4-FFF2-40B4-BE49-F238E27FC236}">
              <a16:creationId xmlns:a16="http://schemas.microsoft.com/office/drawing/2014/main" id="{BD8AD7AE-1B8E-4CDA-908D-F55874DF819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2" name="直線コネクタ 671">
          <a:extLst>
            <a:ext uri="{FF2B5EF4-FFF2-40B4-BE49-F238E27FC236}">
              <a16:creationId xmlns:a16="http://schemas.microsoft.com/office/drawing/2014/main" id="{062FD328-DABE-42F3-8764-3CCA1C1F992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3" name="テキスト ボックス 672">
          <a:extLst>
            <a:ext uri="{FF2B5EF4-FFF2-40B4-BE49-F238E27FC236}">
              <a16:creationId xmlns:a16="http://schemas.microsoft.com/office/drawing/2014/main" id="{75D3065C-8424-4322-B55F-DDEBC115411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4" name="直線コネクタ 673">
          <a:extLst>
            <a:ext uri="{FF2B5EF4-FFF2-40B4-BE49-F238E27FC236}">
              <a16:creationId xmlns:a16="http://schemas.microsoft.com/office/drawing/2014/main" id="{BAFA51E5-E474-4D30-9226-8DF31885065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5" name="テキスト ボックス 674">
          <a:extLst>
            <a:ext uri="{FF2B5EF4-FFF2-40B4-BE49-F238E27FC236}">
              <a16:creationId xmlns:a16="http://schemas.microsoft.com/office/drawing/2014/main" id="{D090321B-7862-49ED-B117-BBC5DB5CF8F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6" name="直線コネクタ 675">
          <a:extLst>
            <a:ext uri="{FF2B5EF4-FFF2-40B4-BE49-F238E27FC236}">
              <a16:creationId xmlns:a16="http://schemas.microsoft.com/office/drawing/2014/main" id="{06B0ABDD-BFC9-4EAB-A100-11C28D5D5E6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7" name="テキスト ボックス 676">
          <a:extLst>
            <a:ext uri="{FF2B5EF4-FFF2-40B4-BE49-F238E27FC236}">
              <a16:creationId xmlns:a16="http://schemas.microsoft.com/office/drawing/2014/main" id="{7B7003FD-C58D-4E46-936E-A88D3BD9EFC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8" name="【庁舎】&#10;一人当たり面積グラフ枠">
          <a:extLst>
            <a:ext uri="{FF2B5EF4-FFF2-40B4-BE49-F238E27FC236}">
              <a16:creationId xmlns:a16="http://schemas.microsoft.com/office/drawing/2014/main" id="{FBF95AB9-5316-44D6-AAC0-AB6B35A6209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679" name="直線コネクタ 678">
          <a:extLst>
            <a:ext uri="{FF2B5EF4-FFF2-40B4-BE49-F238E27FC236}">
              <a16:creationId xmlns:a16="http://schemas.microsoft.com/office/drawing/2014/main" id="{9E4F62A7-04CA-46A0-9F70-EDBA99F398F6}"/>
            </a:ext>
          </a:extLst>
        </xdr:cNvPr>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680" name="【庁舎】&#10;一人当たり面積最小値テキスト">
          <a:extLst>
            <a:ext uri="{FF2B5EF4-FFF2-40B4-BE49-F238E27FC236}">
              <a16:creationId xmlns:a16="http://schemas.microsoft.com/office/drawing/2014/main" id="{AB329996-2F46-45EF-B4FC-931EAC448C9A}"/>
            </a:ext>
          </a:extLst>
        </xdr:cNvPr>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681" name="直線コネクタ 680">
          <a:extLst>
            <a:ext uri="{FF2B5EF4-FFF2-40B4-BE49-F238E27FC236}">
              <a16:creationId xmlns:a16="http://schemas.microsoft.com/office/drawing/2014/main" id="{53BC52BF-6E09-4D14-BFE1-E43939E85205}"/>
            </a:ext>
          </a:extLst>
        </xdr:cNvPr>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682" name="【庁舎】&#10;一人当たり面積最大値テキスト">
          <a:extLst>
            <a:ext uri="{FF2B5EF4-FFF2-40B4-BE49-F238E27FC236}">
              <a16:creationId xmlns:a16="http://schemas.microsoft.com/office/drawing/2014/main" id="{05F4904E-41B1-4B11-811C-5E9B94267B60}"/>
            </a:ext>
          </a:extLst>
        </xdr:cNvPr>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683" name="直線コネクタ 682">
          <a:extLst>
            <a:ext uri="{FF2B5EF4-FFF2-40B4-BE49-F238E27FC236}">
              <a16:creationId xmlns:a16="http://schemas.microsoft.com/office/drawing/2014/main" id="{3971DD32-25EA-41A5-8600-538C293383B1}"/>
            </a:ext>
          </a:extLst>
        </xdr:cNvPr>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147519</xdr:rowOff>
    </xdr:from>
    <xdr:ext cx="469744" cy="259045"/>
    <xdr:sp macro="" textlink="">
      <xdr:nvSpPr>
        <xdr:cNvPr id="684" name="【庁舎】&#10;一人当たり面積平均値テキスト">
          <a:extLst>
            <a:ext uri="{FF2B5EF4-FFF2-40B4-BE49-F238E27FC236}">
              <a16:creationId xmlns:a16="http://schemas.microsoft.com/office/drawing/2014/main" id="{814AF09A-8903-4BD1-8B9F-92F6C7449300}"/>
            </a:ext>
          </a:extLst>
        </xdr:cNvPr>
        <xdr:cNvSpPr txBox="1"/>
      </xdr:nvSpPr>
      <xdr:spPr>
        <a:xfrm>
          <a:off x="22199600" y="18149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685" name="フローチャート: 判断 684">
          <a:extLst>
            <a:ext uri="{FF2B5EF4-FFF2-40B4-BE49-F238E27FC236}">
              <a16:creationId xmlns:a16="http://schemas.microsoft.com/office/drawing/2014/main" id="{0220ABB4-60AB-4AC4-A85B-A0DF44C9E6C6}"/>
            </a:ext>
          </a:extLst>
        </xdr:cNvPr>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686" name="フローチャート: 判断 685">
          <a:extLst>
            <a:ext uri="{FF2B5EF4-FFF2-40B4-BE49-F238E27FC236}">
              <a16:creationId xmlns:a16="http://schemas.microsoft.com/office/drawing/2014/main" id="{C55DA9C2-6F83-47ED-A6FD-26A878F334DA}"/>
            </a:ext>
          </a:extLst>
        </xdr:cNvPr>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95266</xdr:rowOff>
    </xdr:from>
    <xdr:ext cx="469744" cy="259045"/>
    <xdr:sp macro="" textlink="">
      <xdr:nvSpPr>
        <xdr:cNvPr id="687" name="n_1aveValue【庁舎】&#10;一人当たり面積">
          <a:extLst>
            <a:ext uri="{FF2B5EF4-FFF2-40B4-BE49-F238E27FC236}">
              <a16:creationId xmlns:a16="http://schemas.microsoft.com/office/drawing/2014/main" id="{8C3627E8-3620-452A-BECD-C371F128555C}"/>
            </a:ext>
          </a:extLst>
        </xdr:cNvPr>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116839</xdr:rowOff>
    </xdr:from>
    <xdr:to>
      <xdr:col>107</xdr:col>
      <xdr:colOff>101600</xdr:colOff>
      <xdr:row>105</xdr:row>
      <xdr:rowOff>46989</xdr:rowOff>
    </xdr:to>
    <xdr:sp macro="" textlink="">
      <xdr:nvSpPr>
        <xdr:cNvPr id="688" name="フローチャート: 判断 687">
          <a:extLst>
            <a:ext uri="{FF2B5EF4-FFF2-40B4-BE49-F238E27FC236}">
              <a16:creationId xmlns:a16="http://schemas.microsoft.com/office/drawing/2014/main" id="{7B4F5C6D-6F95-4228-B321-5A640575F736}"/>
            </a:ext>
          </a:extLst>
        </xdr:cNvPr>
        <xdr:cNvSpPr/>
      </xdr:nvSpPr>
      <xdr:spPr>
        <a:xfrm>
          <a:off x="2038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63516</xdr:rowOff>
    </xdr:from>
    <xdr:ext cx="469744" cy="259045"/>
    <xdr:sp macro="" textlink="">
      <xdr:nvSpPr>
        <xdr:cNvPr id="689" name="n_2aveValue【庁舎】&#10;一人当たり面積">
          <a:extLst>
            <a:ext uri="{FF2B5EF4-FFF2-40B4-BE49-F238E27FC236}">
              <a16:creationId xmlns:a16="http://schemas.microsoft.com/office/drawing/2014/main" id="{92A4F8BD-290D-4FD4-8A4C-9E62364B93CB}"/>
            </a:ext>
          </a:extLst>
        </xdr:cNvPr>
        <xdr:cNvSpPr txBox="1"/>
      </xdr:nvSpPr>
      <xdr:spPr>
        <a:xfrm>
          <a:off x="20199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4986C805-B477-4C09-A514-9B4511877D3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8F659981-70A4-4F1B-BC06-BDB61874B8F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EBAA4567-3587-47EE-AD32-55A85D2BD87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CFA2FE58-E2F5-4FD3-9F8A-EAABD4FDACB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6AD56F1F-DE8E-47C8-A434-35D665BF395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151130</xdr:rowOff>
    </xdr:from>
    <xdr:to>
      <xdr:col>112</xdr:col>
      <xdr:colOff>38100</xdr:colOff>
      <xdr:row>106</xdr:row>
      <xdr:rowOff>81280</xdr:rowOff>
    </xdr:to>
    <xdr:sp macro="" textlink="">
      <xdr:nvSpPr>
        <xdr:cNvPr id="695" name="楕円 694">
          <a:extLst>
            <a:ext uri="{FF2B5EF4-FFF2-40B4-BE49-F238E27FC236}">
              <a16:creationId xmlns:a16="http://schemas.microsoft.com/office/drawing/2014/main" id="{4D07E3C1-E8C0-4E06-A0C1-2A4F7383536C}"/>
            </a:ext>
          </a:extLst>
        </xdr:cNvPr>
        <xdr:cNvSpPr/>
      </xdr:nvSpPr>
      <xdr:spPr>
        <a:xfrm>
          <a:off x="2127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97807</xdr:rowOff>
    </xdr:from>
    <xdr:ext cx="469744" cy="259045"/>
    <xdr:sp macro="" textlink="">
      <xdr:nvSpPr>
        <xdr:cNvPr id="696" name="n_1mainValue【庁舎】&#10;一人当たり面積">
          <a:extLst>
            <a:ext uri="{FF2B5EF4-FFF2-40B4-BE49-F238E27FC236}">
              <a16:creationId xmlns:a16="http://schemas.microsoft.com/office/drawing/2014/main" id="{C1DA8B83-BC89-4CE0-AEBB-557896A50B4D}"/>
            </a:ext>
          </a:extLst>
        </xdr:cNvPr>
        <xdr:cNvSpPr txBox="1"/>
      </xdr:nvSpPr>
      <xdr:spPr>
        <a:xfrm>
          <a:off x="210757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7" name="正方形/長方形 696">
          <a:extLst>
            <a:ext uri="{FF2B5EF4-FFF2-40B4-BE49-F238E27FC236}">
              <a16:creationId xmlns:a16="http://schemas.microsoft.com/office/drawing/2014/main" id="{2D9B85C2-AD01-4E7D-BCCB-D5FFDBB850F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8" name="正方形/長方形 697">
          <a:extLst>
            <a:ext uri="{FF2B5EF4-FFF2-40B4-BE49-F238E27FC236}">
              <a16:creationId xmlns:a16="http://schemas.microsoft.com/office/drawing/2014/main" id="{0F81DC57-E2D7-48CD-B247-3F01FC590C8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9" name="テキスト ボックス 698">
          <a:extLst>
            <a:ext uri="{FF2B5EF4-FFF2-40B4-BE49-F238E27FC236}">
              <a16:creationId xmlns:a16="http://schemas.microsoft.com/office/drawing/2014/main" id="{D8FB560B-5A50-4E68-97DB-79AB3FCD6A6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施設は概ね平均並みの減価償却率であるものの、一般廃棄物処理施設の老朽化が進んでいるが、事業が広域処理へ移行したため、施設は除却よていである。今後、施設の老朽化が進むため、長寿命化対策を計画的に行う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6,118
6,102
69.52
5,126,121
4,606,788
381,211
2,430,535
3,551,297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人口減少及び高齢化による個人及び法人関係の税収の減により低い数値で横ばいとなっている。平成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町内にメガソーラーが設置され、事業用建築物として償却分の固定資産税の微増が見込まれる。今後も税の徴収率の維持・向上、そして子育て支援及び定住化の推進、人口維持を図り、自主財源の確保に努め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なお、</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数値については、当該資料作成時点において、平成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年調査結果が未公表のため、前年度数値を引用している。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141212</xdr:rowOff>
    </xdr:from>
    <xdr:to>
      <xdr:col>23</xdr:col>
      <xdr:colOff>133350</xdr:colOff>
      <xdr:row>43</xdr:row>
      <xdr:rowOff>141212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135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141212</xdr:rowOff>
    </xdr:from>
    <xdr:to>
      <xdr:col>19</xdr:col>
      <xdr:colOff>133350</xdr:colOff>
      <xdr:row>43</xdr:row>
      <xdr:rowOff>152702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152702</xdr:rowOff>
    </xdr:from>
    <xdr:to>
      <xdr:col>15</xdr:col>
      <xdr:colOff>82550</xdr:colOff>
      <xdr:row>43</xdr:row>
      <xdr:rowOff>152702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136374</xdr:rowOff>
    </xdr:from>
    <xdr:to>
      <xdr:col>15</xdr:col>
      <xdr:colOff>133350</xdr:colOff>
      <xdr:row>44</xdr:row>
      <xdr:rowOff>66524</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51301</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152702</xdr:rowOff>
    </xdr:from>
    <xdr:to>
      <xdr:col>11</xdr:col>
      <xdr:colOff>31750</xdr:colOff>
      <xdr:row>43</xdr:row>
      <xdr:rowOff>152702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159355</xdr:rowOff>
    </xdr:from>
    <xdr:to>
      <xdr:col>11</xdr:col>
      <xdr:colOff>82550</xdr:colOff>
      <xdr:row>44</xdr:row>
      <xdr:rowOff>89505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90412</xdr:rowOff>
    </xdr:from>
    <xdr:to>
      <xdr:col>23</xdr:col>
      <xdr:colOff>184150</xdr:colOff>
      <xdr:row>44</xdr:row>
      <xdr:rowOff>20562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62489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90412</xdr:rowOff>
    </xdr:from>
    <xdr:to>
      <xdr:col>19</xdr:col>
      <xdr:colOff>184150</xdr:colOff>
      <xdr:row>44</xdr:row>
      <xdr:rowOff>20562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5339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101902</xdr:rowOff>
    </xdr:from>
    <xdr:to>
      <xdr:col>15</xdr:col>
      <xdr:colOff>133350</xdr:colOff>
      <xdr:row>44</xdr:row>
      <xdr:rowOff>32052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42229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101902</xdr:rowOff>
    </xdr:from>
    <xdr:to>
      <xdr:col>11</xdr:col>
      <xdr:colOff>82550</xdr:colOff>
      <xdr:row>44</xdr:row>
      <xdr:rowOff>32052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42229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101902</xdr:rowOff>
    </xdr:from>
    <xdr:to>
      <xdr:col>7</xdr:col>
      <xdr:colOff>31750</xdr:colOff>
      <xdr:row>44</xdr:row>
      <xdr:rowOff>32052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42229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年度の経常収支比率をピークに増加傾向にある。主に、特別会計への繰出金の増加、公債費の増加が要因となっている。</a:t>
          </a:r>
          <a:endParaRPr lang="ja-JP" altLang="ja-JP" sz="1400">
            <a:effectLst/>
          </a:endParaRPr>
        </a:p>
        <a:p>
          <a:r>
            <a:rPr kumimoji="1" lang="ja-JP" altLang="ja-JP" sz="1100">
              <a:solidFill>
                <a:schemeClr val="dk1"/>
              </a:solidFill>
              <a:effectLst/>
              <a:latin typeface="+mn-lt"/>
              <a:ea typeface="+mn-ea"/>
              <a:cs typeface="+mn-cs"/>
            </a:rPr>
            <a:t>　本町は自衛隊の演習場を有しているため、道路等の特定のインフラ整備に防衛省の補助金が活用できることや過疎対策事業債の活用等により良好な数値を維持している。これにより、単独の子育て支援施策の拡充を図っているため、扶助費の一定枠を確保・維持を行っている。今後も経常収支比率は徐々に上昇することが見込まれる。一定水準の経常経費の抑制は継続して行い、比率の急激な増加につながらないように財政運営に努め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なお、</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数値については、当該資料作成時点において、平成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年調査結果が未公表のため、前年度数値を引用している。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129963</xdr:rowOff>
    </xdr:from>
    <xdr:to>
      <xdr:col>23</xdr:col>
      <xdr:colOff>133350</xdr:colOff>
      <xdr:row>62</xdr:row>
      <xdr:rowOff>20320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416963"/>
          <a:ext cx="8382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149665</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12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69638</xdr:rowOff>
    </xdr:from>
    <xdr:to>
      <xdr:col>19</xdr:col>
      <xdr:colOff>133350</xdr:colOff>
      <xdr:row>60</xdr:row>
      <xdr:rowOff>129963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35663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37465</xdr:rowOff>
    </xdr:from>
    <xdr:to>
      <xdr:col>15</xdr:col>
      <xdr:colOff>82550</xdr:colOff>
      <xdr:row>60</xdr:row>
      <xdr:rowOff>69638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32446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35348</xdr:rowOff>
    </xdr:from>
    <xdr:to>
      <xdr:col>15</xdr:col>
      <xdr:colOff>133350</xdr:colOff>
      <xdr:row>63</xdr:row>
      <xdr:rowOff>136948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3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121725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116417</xdr:rowOff>
    </xdr:from>
    <xdr:to>
      <xdr:col>11</xdr:col>
      <xdr:colOff>31750</xdr:colOff>
      <xdr:row>60</xdr:row>
      <xdr:rowOff>37465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231967"/>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87630</xdr:rowOff>
    </xdr:from>
    <xdr:to>
      <xdr:col>11</xdr:col>
      <xdr:colOff>82550</xdr:colOff>
      <xdr:row>64</xdr:row>
      <xdr:rowOff>17780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2557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69444</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157497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79163</xdr:rowOff>
    </xdr:from>
    <xdr:to>
      <xdr:col>19</xdr:col>
      <xdr:colOff>184150</xdr:colOff>
      <xdr:row>61</xdr:row>
      <xdr:rowOff>9313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19490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18838</xdr:rowOff>
    </xdr:from>
    <xdr:to>
      <xdr:col>15</xdr:col>
      <xdr:colOff>133350</xdr:colOff>
      <xdr:row>60</xdr:row>
      <xdr:rowOff>120438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130615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158115</xdr:rowOff>
    </xdr:from>
    <xdr:to>
      <xdr:col>11</xdr:col>
      <xdr:colOff>82550</xdr:colOff>
      <xdr:row>60</xdr:row>
      <xdr:rowOff>88265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98442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65617</xdr:rowOff>
    </xdr:from>
    <xdr:to>
      <xdr:col>7</xdr:col>
      <xdr:colOff>31750</xdr:colOff>
      <xdr:row>59</xdr:row>
      <xdr:rowOff>167217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5944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[278,756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昨年度と比較して約</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％増加している。物件費の増加が主な要因は、地方創生関連の委託ソフト事業が増加したものである。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年度まで、地方創生関連の事業は継続して実施する予定となっているため、今後も現状維持が見込まれる。新たな事業が増えた分、既存の事務事業の見直しを行い、経費と人件費の抑制を図りたい。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なお、</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数値については、当該資料作成時点において、平成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年調査結果が未公表のため、前年度数値を引用している。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131794</xdr:rowOff>
    </xdr:from>
    <xdr:to>
      <xdr:col>23</xdr:col>
      <xdr:colOff>133350</xdr:colOff>
      <xdr:row>84</xdr:row>
      <xdr:rowOff>117763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362144"/>
          <a:ext cx="838200" cy="15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99102</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58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100991</xdr:rowOff>
    </xdr:from>
    <xdr:to>
      <xdr:col>19</xdr:col>
      <xdr:colOff>133350</xdr:colOff>
      <xdr:row>83</xdr:row>
      <xdr:rowOff>131794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159891"/>
          <a:ext cx="889000" cy="20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164248</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05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52493</xdr:rowOff>
    </xdr:from>
    <xdr:to>
      <xdr:col>15</xdr:col>
      <xdr:colOff>82550</xdr:colOff>
      <xdr:row>82</xdr:row>
      <xdr:rowOff>100991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111393"/>
          <a:ext cx="889000" cy="4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164026</xdr:rowOff>
    </xdr:from>
    <xdr:to>
      <xdr:col>15</xdr:col>
      <xdr:colOff>133350</xdr:colOff>
      <xdr:row>84</xdr:row>
      <xdr:rowOff>94176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78953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36655</xdr:rowOff>
    </xdr:from>
    <xdr:to>
      <xdr:col>11</xdr:col>
      <xdr:colOff>31750</xdr:colOff>
      <xdr:row>82</xdr:row>
      <xdr:rowOff>52493</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95555"/>
          <a:ext cx="889000" cy="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8654</xdr:rowOff>
    </xdr:from>
    <xdr:to>
      <xdr:col>11</xdr:col>
      <xdr:colOff>82550</xdr:colOff>
      <xdr:row>84</xdr:row>
      <xdr:rowOff>110254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95031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114494</xdr:rowOff>
    </xdr:from>
    <xdr:to>
      <xdr:col>7</xdr:col>
      <xdr:colOff>31750</xdr:colOff>
      <xdr:row>84</xdr:row>
      <xdr:rowOff>44644</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29421</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66963</xdr:rowOff>
    </xdr:from>
    <xdr:to>
      <xdr:col>23</xdr:col>
      <xdr:colOff>184150</xdr:colOff>
      <xdr:row>84</xdr:row>
      <xdr:rowOff>168563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46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39040</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44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80994</xdr:rowOff>
    </xdr:from>
    <xdr:to>
      <xdr:col>19</xdr:col>
      <xdr:colOff>184150</xdr:colOff>
      <xdr:row>84</xdr:row>
      <xdr:rowOff>11144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31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167371</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397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50191</xdr:rowOff>
    </xdr:from>
    <xdr:to>
      <xdr:col>15</xdr:col>
      <xdr:colOff>133350</xdr:colOff>
      <xdr:row>82</xdr:row>
      <xdr:rowOff>151791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10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161968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877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1693</xdr:rowOff>
    </xdr:from>
    <xdr:to>
      <xdr:col>11</xdr:col>
      <xdr:colOff>82550</xdr:colOff>
      <xdr:row>82</xdr:row>
      <xdr:rowOff>103293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113470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82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157305</xdr:rowOff>
    </xdr:from>
    <xdr:to>
      <xdr:col>7</xdr:col>
      <xdr:colOff>31750</xdr:colOff>
      <xdr:row>82</xdr:row>
      <xdr:rowOff>87455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04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97632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81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年度の国の給与削減の際に、過去の定員管理等の独自施策をかんがみ、給与削減を見送ったため、平成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を超える数値となっていたが、国の給与削減措置が緩和されて、ラスパイレス指数はまた平均を下回る数値に戻っている。</a:t>
          </a:r>
          <a:endParaRPr lang="ja-JP" altLang="ja-JP" sz="1400">
            <a:effectLst/>
          </a:endParaRPr>
        </a:p>
        <a:p>
          <a:r>
            <a:rPr kumimoji="1" lang="ja-JP" altLang="ja-JP" sz="1100">
              <a:solidFill>
                <a:schemeClr val="dk1"/>
              </a:solidFill>
              <a:effectLst/>
              <a:latin typeface="+mn-lt"/>
              <a:ea typeface="+mn-ea"/>
              <a:cs typeface="+mn-cs"/>
            </a:rPr>
            <a:t>　現在は国の給与勧告に倣い、給与改定等を行っており、今後は平均は若干下回る水準が維持されるものと予想される。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なお、</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数値については、当該資料作成時点において、平成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年調査結果が未公表のため、前年度数値を引用している。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85</xdr:row>
      <xdr:rowOff>31750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46711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53823</xdr:rowOff>
    </xdr:from>
    <xdr:to>
      <xdr:col>72</xdr:col>
      <xdr:colOff>203200</xdr:colOff>
      <xdr:row>84</xdr:row>
      <xdr:rowOff>65314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45562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164798</xdr:rowOff>
    </xdr:from>
    <xdr:to>
      <xdr:col>73</xdr:col>
      <xdr:colOff>44450</xdr:colOff>
      <xdr:row>86</xdr:row>
      <xdr:rowOff>94948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79725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156332</xdr:rowOff>
    </xdr:from>
    <xdr:to>
      <xdr:col>68</xdr:col>
      <xdr:colOff>152400</xdr:colOff>
      <xdr:row>84</xdr:row>
      <xdr:rowOff>53823</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386682"/>
          <a:ext cx="8890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130327</xdr:rowOff>
    </xdr:from>
    <xdr:to>
      <xdr:col>68</xdr:col>
      <xdr:colOff>203200</xdr:colOff>
      <xdr:row>86</xdr:row>
      <xdr:rowOff>60477</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45254</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7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3023</xdr:rowOff>
    </xdr:from>
    <xdr:to>
      <xdr:col>68</xdr:col>
      <xdr:colOff>203200</xdr:colOff>
      <xdr:row>84</xdr:row>
      <xdr:rowOff>104623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114800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105532</xdr:rowOff>
    </xdr:from>
    <xdr:to>
      <xdr:col>64</xdr:col>
      <xdr:colOff>152400</xdr:colOff>
      <xdr:row>84</xdr:row>
      <xdr:rowOff>35682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45859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1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職員の定員については、平成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年度からほぼ横ばいの水準を保っている。</a:t>
          </a:r>
          <a:endParaRPr lang="ja-JP" altLang="ja-JP" sz="1400">
            <a:effectLst/>
          </a:endParaRPr>
        </a:p>
        <a:p>
          <a:r>
            <a:rPr kumimoji="1" lang="ja-JP" altLang="ja-JP" sz="1100">
              <a:solidFill>
                <a:schemeClr val="dk1"/>
              </a:solidFill>
              <a:effectLst/>
              <a:latin typeface="+mn-lt"/>
              <a:ea typeface="+mn-ea"/>
              <a:cs typeface="+mn-cs"/>
            </a:rPr>
            <a:t>　現在の職員定員は町の行政サービスを維持していくうえで、最低限を確保しているという認識であるが、地方創生関連等、業務量は増加傾向にあるため、安定した採用を継続し、職員の資質向上にも注力しなければならな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なお、</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数値については、当該資料作成時点において、平成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年調査結果が未公表のため、前年度数値を引用している。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2625</xdr:rowOff>
    </xdr:from>
    <xdr:to>
      <xdr:col>81</xdr:col>
      <xdr:colOff>44450</xdr:colOff>
      <xdr:row>62</xdr:row>
      <xdr:rowOff>10668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632525"/>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158894</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125010</xdr:rowOff>
    </xdr:from>
    <xdr:to>
      <xdr:col>77</xdr:col>
      <xdr:colOff>44450</xdr:colOff>
      <xdr:row>62</xdr:row>
      <xdr:rowOff>2625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583460"/>
          <a:ext cx="889000" cy="4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106511</xdr:rowOff>
    </xdr:from>
    <xdr:to>
      <xdr:col>72</xdr:col>
      <xdr:colOff>203200</xdr:colOff>
      <xdr:row>61</xdr:row>
      <xdr:rowOff>125010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564961"/>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123148</xdr:rowOff>
    </xdr:from>
    <xdr:to>
      <xdr:col>73</xdr:col>
      <xdr:colOff>44450</xdr:colOff>
      <xdr:row>63</xdr:row>
      <xdr:rowOff>53298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75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38075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83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106511</xdr:rowOff>
    </xdr:from>
    <xdr:to>
      <xdr:col>68</xdr:col>
      <xdr:colOff>152400</xdr:colOff>
      <xdr:row>61</xdr:row>
      <xdr:rowOff>152357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564961"/>
          <a:ext cx="889000" cy="4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156125</xdr:rowOff>
    </xdr:from>
    <xdr:to>
      <xdr:col>68</xdr:col>
      <xdr:colOff>203200</xdr:colOff>
      <xdr:row>63</xdr:row>
      <xdr:rowOff>86275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78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71052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87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118321</xdr:rowOff>
    </xdr:from>
    <xdr:to>
      <xdr:col>64</xdr:col>
      <xdr:colOff>152400</xdr:colOff>
      <xdr:row>63</xdr:row>
      <xdr:rowOff>48471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33248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131318</xdr:rowOff>
    </xdr:from>
    <xdr:to>
      <xdr:col>81</xdr:col>
      <xdr:colOff>95250</xdr:colOff>
      <xdr:row>62</xdr:row>
      <xdr:rowOff>61468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147845</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123275</xdr:rowOff>
    </xdr:from>
    <xdr:to>
      <xdr:col>77</xdr:col>
      <xdr:colOff>95250</xdr:colOff>
      <xdr:row>62</xdr:row>
      <xdr:rowOff>53425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58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63602</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350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74210</xdr:rowOff>
    </xdr:from>
    <xdr:to>
      <xdr:col>73</xdr:col>
      <xdr:colOff>44450</xdr:colOff>
      <xdr:row>62</xdr:row>
      <xdr:rowOff>4360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5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14537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30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55711</xdr:rowOff>
    </xdr:from>
    <xdr:to>
      <xdr:col>68</xdr:col>
      <xdr:colOff>203200</xdr:colOff>
      <xdr:row>61</xdr:row>
      <xdr:rowOff>157311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51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167488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283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101557</xdr:rowOff>
    </xdr:from>
    <xdr:to>
      <xdr:col>64</xdr:col>
      <xdr:colOff>152400</xdr:colOff>
      <xdr:row>62</xdr:row>
      <xdr:rowOff>31707</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5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41884</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32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年度までに実施された下水道事業による起債と平成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年度から活用をしている過疎対策事業債の借入額の増加により、</a:t>
          </a:r>
          <a:r>
            <a:rPr kumimoji="1" lang="ja-JP" altLang="en-US" sz="1100">
              <a:solidFill>
                <a:schemeClr val="dk1"/>
              </a:solidFill>
              <a:effectLst/>
              <a:latin typeface="+mn-lt"/>
              <a:ea typeface="+mn-ea"/>
              <a:cs typeface="+mn-cs"/>
            </a:rPr>
            <a:t>実質公債費比率が悪化している。当該傾向は平成</a:t>
          </a:r>
          <a:r>
            <a:rPr kumimoji="1" lang="en-US" altLang="ja-JP" sz="1100">
              <a:solidFill>
                <a:schemeClr val="dk1"/>
              </a:solidFill>
              <a:effectLst/>
              <a:latin typeface="+mn-lt"/>
              <a:ea typeface="+mn-ea"/>
              <a:cs typeface="+mn-cs"/>
            </a:rPr>
            <a:t>34</a:t>
          </a:r>
          <a:r>
            <a:rPr kumimoji="1" lang="ja-JP" altLang="en-US" sz="1100">
              <a:solidFill>
                <a:schemeClr val="dk1"/>
              </a:solidFill>
              <a:effectLst/>
              <a:latin typeface="+mn-lt"/>
              <a:ea typeface="+mn-ea"/>
              <a:cs typeface="+mn-cs"/>
            </a:rPr>
            <a:t>年まで継続する見込みであり、こども園の建設などの大事業を予定していることをふまえ、</a:t>
          </a:r>
          <a:r>
            <a:rPr kumimoji="1" lang="ja-JP" altLang="ja-JP" sz="1100">
              <a:solidFill>
                <a:schemeClr val="dk1"/>
              </a:solidFill>
              <a:effectLst/>
              <a:latin typeface="+mn-lt"/>
              <a:ea typeface="+mn-ea"/>
              <a:cs typeface="+mn-cs"/>
            </a:rPr>
            <a:t>償還と借入のバランスを取りながら、適正な起債の管理を行っていく。</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なお、</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数値については、当該資料作成時点において、平成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年調査結果が未公表のため、前年度数値を引用している。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166794</xdr:rowOff>
    </xdr:from>
    <xdr:to>
      <xdr:col>81</xdr:col>
      <xdr:colOff>44450</xdr:colOff>
      <xdr:row>38</xdr:row>
      <xdr:rowOff>51646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51044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166794</xdr:rowOff>
    </xdr:from>
    <xdr:to>
      <xdr:col>77</xdr:col>
      <xdr:colOff>44450</xdr:colOff>
      <xdr:row>38</xdr:row>
      <xdr:rowOff>19473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5104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19473</xdr:rowOff>
    </xdr:from>
    <xdr:to>
      <xdr:col>72</xdr:col>
      <xdr:colOff>203200</xdr:colOff>
      <xdr:row>38</xdr:row>
      <xdr:rowOff>164254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534573"/>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164254</xdr:rowOff>
    </xdr:from>
    <xdr:to>
      <xdr:col>68</xdr:col>
      <xdr:colOff>152400</xdr:colOff>
      <xdr:row>40</xdr:row>
      <xdr:rowOff>22437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679354"/>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60113</xdr:rowOff>
    </xdr:from>
    <xdr:to>
      <xdr:col>64</xdr:col>
      <xdr:colOff>152400</xdr:colOff>
      <xdr:row>40</xdr:row>
      <xdr:rowOff>161713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146490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846</xdr:rowOff>
    </xdr:from>
    <xdr:to>
      <xdr:col>81</xdr:col>
      <xdr:colOff>95250</xdr:colOff>
      <xdr:row>38</xdr:row>
      <xdr:rowOff>102446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17374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6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115993</xdr:rowOff>
    </xdr:from>
    <xdr:to>
      <xdr:col>77</xdr:col>
      <xdr:colOff>95250</xdr:colOff>
      <xdr:row>38</xdr:row>
      <xdr:rowOff>46143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56320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228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140123</xdr:rowOff>
    </xdr:from>
    <xdr:to>
      <xdr:col>73</xdr:col>
      <xdr:colOff>44450</xdr:colOff>
      <xdr:row>38</xdr:row>
      <xdr:rowOff>70273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80450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25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113454</xdr:rowOff>
    </xdr:from>
    <xdr:to>
      <xdr:col>68</xdr:col>
      <xdr:colOff>203200</xdr:colOff>
      <xdr:row>39</xdr:row>
      <xdr:rowOff>43604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53780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Ｈ</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年度に将来負担比率は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となり、継続して</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が維持できている。基金の増加や過疎対策事業債の活用による基準財政需要額公債費の増加が主な要因となっている。</a:t>
          </a:r>
          <a:endParaRPr lang="ja-JP" altLang="ja-JP" sz="1400">
            <a:effectLst/>
          </a:endParaRPr>
        </a:p>
        <a:p>
          <a:r>
            <a:rPr kumimoji="1" lang="ja-JP" altLang="ja-JP" sz="1100">
              <a:solidFill>
                <a:schemeClr val="dk1"/>
              </a:solidFill>
              <a:effectLst/>
              <a:latin typeface="+mn-lt"/>
              <a:ea typeface="+mn-ea"/>
              <a:cs typeface="+mn-cs"/>
            </a:rPr>
            <a:t>　今後も大規模ハード事業等の実施に際しては、町の財源余力を加味し、後世への負担が大きくならないように、有利な財源を確保し、健全な財政運営に努める。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26484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59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73711</xdr:rowOff>
    </xdr:from>
    <xdr:to>
      <xdr:col>77</xdr:col>
      <xdr:colOff>95250</xdr:colOff>
      <xdr:row>16</xdr:row>
      <xdr:rowOff>3861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7722</xdr:rowOff>
    </xdr:from>
    <xdr:to>
      <xdr:col>64</xdr:col>
      <xdr:colOff>152400</xdr:colOff>
      <xdr:row>14</xdr:row>
      <xdr:rowOff>109322</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240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94099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49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6,118
6,102
69.52
5,126,121
4,606,788
381,211
2,430,535
3,551,297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共済費等の増加により、昨年度から</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％増加している。職員の変動は少なく、人件費の大きな増減はない見込である。計画的な採用を行い、適正な定員管理を行うよう努める。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44704</xdr:rowOff>
    </xdr:from>
    <xdr:to>
      <xdr:col>24</xdr:col>
      <xdr:colOff>25400</xdr:colOff>
      <xdr:row>36</xdr:row>
      <xdr:rowOff>76708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169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23131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152146</xdr:rowOff>
    </xdr:from>
    <xdr:to>
      <xdr:col>19</xdr:col>
      <xdr:colOff>187325</xdr:colOff>
      <xdr:row>36</xdr:row>
      <xdr:rowOff>44704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528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152146</xdr:rowOff>
    </xdr:from>
    <xdr:to>
      <xdr:col>15</xdr:col>
      <xdr:colOff>98425</xdr:colOff>
      <xdr:row>36</xdr:row>
      <xdr:rowOff>26416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528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26416</xdr:rowOff>
    </xdr:from>
    <xdr:to>
      <xdr:col>11</xdr:col>
      <xdr:colOff>9525</xdr:colOff>
      <xdr:row>36</xdr:row>
      <xdr:rowOff>30988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98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25908</xdr:rowOff>
    </xdr:from>
    <xdr:to>
      <xdr:col>24</xdr:col>
      <xdr:colOff>76200</xdr:colOff>
      <xdr:row>36</xdr:row>
      <xdr:rowOff>127508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42435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165354</xdr:rowOff>
    </xdr:from>
    <xdr:to>
      <xdr:col>20</xdr:col>
      <xdr:colOff>38100</xdr:colOff>
      <xdr:row>36</xdr:row>
      <xdr:rowOff>95504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105681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101346</xdr:rowOff>
    </xdr:from>
    <xdr:to>
      <xdr:col>15</xdr:col>
      <xdr:colOff>149225</xdr:colOff>
      <xdr:row>36</xdr:row>
      <xdr:rowOff>31496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41673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147066</xdr:rowOff>
    </xdr:from>
    <xdr:to>
      <xdr:col>11</xdr:col>
      <xdr:colOff>60325</xdr:colOff>
      <xdr:row>36</xdr:row>
      <xdr:rowOff>77216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87393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151638</xdr:rowOff>
    </xdr:from>
    <xdr:to>
      <xdr:col>6</xdr:col>
      <xdr:colOff>171450</xdr:colOff>
      <xdr:row>36</xdr:row>
      <xdr:rowOff>81788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91965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昨年度から比べて１</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％増加している。物件費全体は地方創生関連の事業増により増加しているものの経常費用は抑えることができている。</a:t>
          </a:r>
          <a:endParaRPr lang="ja-JP" altLang="ja-JP" sz="1400">
            <a:effectLst/>
          </a:endParaRPr>
        </a:p>
        <a:p>
          <a:r>
            <a:rPr kumimoji="1" lang="ja-JP" altLang="ja-JP" sz="1100">
              <a:solidFill>
                <a:schemeClr val="dk1"/>
              </a:solidFill>
              <a:effectLst/>
              <a:latin typeface="+mn-lt"/>
              <a:ea typeface="+mn-ea"/>
              <a:cs typeface="+mn-cs"/>
            </a:rPr>
            <a:t>　今後も経費削減に努め、良好な数値を維持できるように努める。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167005</xdr:rowOff>
    </xdr:from>
    <xdr:to>
      <xdr:col>82</xdr:col>
      <xdr:colOff>107950</xdr:colOff>
      <xdr:row>14</xdr:row>
      <xdr:rowOff>92710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395855"/>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8272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580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86995</xdr:rowOff>
    </xdr:from>
    <xdr:to>
      <xdr:col>78</xdr:col>
      <xdr:colOff>69850</xdr:colOff>
      <xdr:row>13</xdr:row>
      <xdr:rowOff>167005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31584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71137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4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86995</xdr:rowOff>
    </xdr:from>
    <xdr:to>
      <xdr:col>73</xdr:col>
      <xdr:colOff>180975</xdr:colOff>
      <xdr:row>13</xdr:row>
      <xdr:rowOff>161290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31584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36847</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115570</xdr:rowOff>
    </xdr:from>
    <xdr:to>
      <xdr:col>69</xdr:col>
      <xdr:colOff>92075</xdr:colOff>
      <xdr:row>13</xdr:row>
      <xdr:rowOff>161290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344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116205</xdr:rowOff>
    </xdr:from>
    <xdr:to>
      <xdr:col>69</xdr:col>
      <xdr:colOff>142875</xdr:colOff>
      <xdr:row>15</xdr:row>
      <xdr:rowOff>46355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31132</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0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162577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41910</xdr:rowOff>
    </xdr:from>
    <xdr:to>
      <xdr:col>82</xdr:col>
      <xdr:colOff>158750</xdr:colOff>
      <xdr:row>14</xdr:row>
      <xdr:rowOff>143510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44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58437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28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116205</xdr:rowOff>
    </xdr:from>
    <xdr:to>
      <xdr:col>78</xdr:col>
      <xdr:colOff>120650</xdr:colOff>
      <xdr:row>14</xdr:row>
      <xdr:rowOff>46355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34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56532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113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36195</xdr:rowOff>
    </xdr:from>
    <xdr:to>
      <xdr:col>74</xdr:col>
      <xdr:colOff>31750</xdr:colOff>
      <xdr:row>13</xdr:row>
      <xdr:rowOff>137795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26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147972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03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110490</xdr:rowOff>
    </xdr:from>
    <xdr:to>
      <xdr:col>69</xdr:col>
      <xdr:colOff>142875</xdr:colOff>
      <xdr:row>14</xdr:row>
      <xdr:rowOff>40640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50817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64770</xdr:rowOff>
    </xdr:from>
    <xdr:to>
      <xdr:col>65</xdr:col>
      <xdr:colOff>53975</xdr:colOff>
      <xdr:row>13</xdr:row>
      <xdr:rowOff>166370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単町事業の独自子育て支援施策（高等学校等就学支援金や在宅育児支援金等）や高齢者支援施策を継続又は拡充して</a:t>
          </a:r>
          <a:r>
            <a:rPr kumimoji="1" lang="ja-JP" altLang="en-US" sz="1100">
              <a:solidFill>
                <a:schemeClr val="dk1"/>
              </a:solidFill>
              <a:effectLst/>
              <a:latin typeface="+mn-lt"/>
              <a:ea typeface="+mn-ea"/>
              <a:cs typeface="+mn-cs"/>
            </a:rPr>
            <a:t>実施しており、</a:t>
          </a:r>
          <a:r>
            <a:rPr kumimoji="1" lang="ja-JP" altLang="ja-JP" sz="1100">
              <a:solidFill>
                <a:schemeClr val="dk1"/>
              </a:solidFill>
              <a:effectLst/>
              <a:latin typeface="+mn-lt"/>
              <a:ea typeface="+mn-ea"/>
              <a:cs typeface="+mn-cs"/>
            </a:rPr>
            <a:t>扶助費は</a:t>
          </a:r>
          <a:r>
            <a:rPr kumimoji="1" lang="ja-JP" altLang="en-US" sz="1100">
              <a:solidFill>
                <a:schemeClr val="dk1"/>
              </a:solidFill>
              <a:effectLst/>
              <a:latin typeface="+mn-lt"/>
              <a:ea typeface="+mn-ea"/>
              <a:cs typeface="+mn-cs"/>
            </a:rPr>
            <a:t>横ばいとなっている。</a:t>
          </a:r>
          <a:r>
            <a:rPr kumimoji="1" lang="ja-JP" altLang="ja-JP" sz="1100">
              <a:solidFill>
                <a:schemeClr val="dk1"/>
              </a:solidFill>
              <a:effectLst/>
              <a:latin typeface="+mn-lt"/>
              <a:ea typeface="+mn-ea"/>
              <a:cs typeface="+mn-cs"/>
            </a:rPr>
            <a:t>町の核となる主要施策のため、縮小させることは難しく、財源として過疎対策事業債のソフト分を充当させており、起債に依存している傾向にある。過疎対策事業債の活用が今後制限されれば、事業の再検討も視野に入れておく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55563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442450"/>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19702</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62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141288</xdr:rowOff>
    </xdr:from>
    <xdr:to>
      <xdr:col>19</xdr:col>
      <xdr:colOff>187325</xdr:colOff>
      <xdr:row>55</xdr:row>
      <xdr:rowOff>55563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399588"/>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84138</xdr:rowOff>
    </xdr:from>
    <xdr:to>
      <xdr:col>15</xdr:col>
      <xdr:colOff>98425</xdr:colOff>
      <xdr:row>54</xdr:row>
      <xdr:rowOff>141288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34243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33338</xdr:rowOff>
    </xdr:from>
    <xdr:to>
      <xdr:col>15</xdr:col>
      <xdr:colOff>149225</xdr:colOff>
      <xdr:row>55</xdr:row>
      <xdr:rowOff>134938</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46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119715</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54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84138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3281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4763</xdr:rowOff>
    </xdr:from>
    <xdr:to>
      <xdr:col>11</xdr:col>
      <xdr:colOff>60325</xdr:colOff>
      <xdr:row>55</xdr:row>
      <xdr:rowOff>106363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43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91140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52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161925</xdr:rowOff>
    </xdr:from>
    <xdr:to>
      <xdr:col>6</xdr:col>
      <xdr:colOff>171450</xdr:colOff>
      <xdr:row>55</xdr:row>
      <xdr:rowOff>92075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4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76852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50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4763</xdr:rowOff>
    </xdr:from>
    <xdr:to>
      <xdr:col>20</xdr:col>
      <xdr:colOff>38100</xdr:colOff>
      <xdr:row>55</xdr:row>
      <xdr:rowOff>106363</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116540</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20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90488</xdr:rowOff>
    </xdr:from>
    <xdr:to>
      <xdr:col>15</xdr:col>
      <xdr:colOff>149225</xdr:colOff>
      <xdr:row>55</xdr:row>
      <xdr:rowOff>20638</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34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30815</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11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33338</xdr:rowOff>
    </xdr:from>
    <xdr:to>
      <xdr:col>11</xdr:col>
      <xdr:colOff>60325</xdr:colOff>
      <xdr:row>54</xdr:row>
      <xdr:rowOff>134938</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29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145115</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06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昨年度から</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％増加している。</a:t>
          </a:r>
          <a:endParaRPr lang="ja-JP" altLang="ja-JP" sz="1400">
            <a:effectLst/>
          </a:endParaRPr>
        </a:p>
        <a:p>
          <a:r>
            <a:rPr kumimoji="1" lang="ja-JP" altLang="ja-JP" sz="1100">
              <a:solidFill>
                <a:schemeClr val="dk1"/>
              </a:solidFill>
              <a:effectLst/>
              <a:latin typeface="+mn-lt"/>
              <a:ea typeface="+mn-ea"/>
              <a:cs typeface="+mn-cs"/>
            </a:rPr>
            <a:t>　介護保険特別会計については高齢化が進む中での介護保険制度の維持、下水道特別会計については起債償還の補填により、一般会計からの繰出金は増加傾向にある。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58</xdr:row>
      <xdr:rowOff>27940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8425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119380</xdr:rowOff>
    </xdr:from>
    <xdr:to>
      <xdr:col>78</xdr:col>
      <xdr:colOff>69850</xdr:colOff>
      <xdr:row>57</xdr:row>
      <xdr:rowOff>69850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7205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56</xdr:row>
      <xdr:rowOff>119380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5681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118110</xdr:rowOff>
    </xdr:from>
    <xdr:to>
      <xdr:col>74</xdr:col>
      <xdr:colOff>31750</xdr:colOff>
      <xdr:row>56</xdr:row>
      <xdr:rowOff>48260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58437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55</xdr:row>
      <xdr:rowOff>138430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4615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71137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125730</xdr:rowOff>
    </xdr:from>
    <xdr:to>
      <xdr:col>65</xdr:col>
      <xdr:colOff>53975</xdr:colOff>
      <xdr:row>56</xdr:row>
      <xdr:rowOff>55880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40657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148590</xdr:rowOff>
    </xdr:from>
    <xdr:to>
      <xdr:col>82</xdr:col>
      <xdr:colOff>158750</xdr:colOff>
      <xdr:row>58</xdr:row>
      <xdr:rowOff>78740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120667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68580</xdr:rowOff>
    </xdr:from>
    <xdr:to>
      <xdr:col>74</xdr:col>
      <xdr:colOff>31750</xdr:colOff>
      <xdr:row>56</xdr:row>
      <xdr:rowOff>170180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27957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介護予防事業負担金等が増加し</a:t>
          </a:r>
          <a:r>
            <a:rPr kumimoji="1" lang="ja-JP" altLang="ja-JP" sz="1100">
              <a:solidFill>
                <a:schemeClr val="dk1"/>
              </a:solidFill>
              <a:effectLst/>
              <a:latin typeface="+mn-lt"/>
              <a:ea typeface="+mn-ea"/>
              <a:cs typeface="+mn-cs"/>
            </a:rPr>
            <a:t>、全体として</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している。町独自の補助金等については、町民へ還元する施策や町の発展につながる費用対効果の高い補助制度を今後も検討していく。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26719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37</xdr:row>
      <xdr:rowOff>78994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26719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78994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376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37</xdr:row>
      <xdr:rowOff>33274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3083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115587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年度から借入を行っている過疎対策事業債の償還期間は短いため、今後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緩やかに増加することが予想される。</a:t>
          </a:r>
          <a:endParaRPr lang="ja-JP" altLang="ja-JP" sz="1400">
            <a:effectLst/>
          </a:endParaRPr>
        </a:p>
        <a:p>
          <a:r>
            <a:rPr kumimoji="1" lang="ja-JP" altLang="ja-JP" sz="1100">
              <a:solidFill>
                <a:schemeClr val="dk1"/>
              </a:solidFill>
              <a:effectLst/>
              <a:latin typeface="+mn-lt"/>
              <a:ea typeface="+mn-ea"/>
              <a:cs typeface="+mn-cs"/>
            </a:rPr>
            <a:t>　公債費の増加に備え、減債基金に毎年積み増しを行ってきたため、繰入を適切に行い、歳出の圧迫を緩和させたい。</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91077</xdr:rowOff>
    </xdr:from>
    <xdr:to>
      <xdr:col>24</xdr:col>
      <xdr:colOff>25400</xdr:colOff>
      <xdr:row>74</xdr:row>
      <xdr:rowOff>117203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277837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62973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921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91077</xdr:rowOff>
    </xdr:from>
    <xdr:to>
      <xdr:col>19</xdr:col>
      <xdr:colOff>187325</xdr:colOff>
      <xdr:row>74</xdr:row>
      <xdr:rowOff>94343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27783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164209</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2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94343</xdr:rowOff>
    </xdr:from>
    <xdr:to>
      <xdr:col>15</xdr:col>
      <xdr:colOff>98425</xdr:colOff>
      <xdr:row>74</xdr:row>
      <xdr:rowOff>104140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278164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136616</xdr:rowOff>
    </xdr:from>
    <xdr:to>
      <xdr:col>15</xdr:col>
      <xdr:colOff>149225</xdr:colOff>
      <xdr:row>76</xdr:row>
      <xdr:rowOff>66765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29953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51543</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8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104140</xdr:rowOff>
    </xdr:from>
    <xdr:to>
      <xdr:col>11</xdr:col>
      <xdr:colOff>9525</xdr:colOff>
      <xdr:row>74</xdr:row>
      <xdr:rowOff>149860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2791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162742</xdr:rowOff>
    </xdr:from>
    <xdr:to>
      <xdr:col>11</xdr:col>
      <xdr:colOff>60325</xdr:colOff>
      <xdr:row>76</xdr:row>
      <xdr:rowOff>92892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77669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10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71138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66403</xdr:rowOff>
    </xdr:from>
    <xdr:to>
      <xdr:col>24</xdr:col>
      <xdr:colOff>76200</xdr:colOff>
      <xdr:row>74</xdr:row>
      <xdr:rowOff>168003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75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82930</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59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40277</xdr:rowOff>
    </xdr:from>
    <xdr:to>
      <xdr:col>20</xdr:col>
      <xdr:colOff>38100</xdr:colOff>
      <xdr:row>74</xdr:row>
      <xdr:rowOff>141877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72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152054</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496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43543</xdr:rowOff>
    </xdr:from>
    <xdr:to>
      <xdr:col>15</xdr:col>
      <xdr:colOff>149225</xdr:colOff>
      <xdr:row>74</xdr:row>
      <xdr:rowOff>145143</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155320</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49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53340</xdr:rowOff>
    </xdr:from>
    <xdr:to>
      <xdr:col>11</xdr:col>
      <xdr:colOff>60325</xdr:colOff>
      <xdr:row>74</xdr:row>
      <xdr:rowOff>154940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165117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99060</xdr:rowOff>
    </xdr:from>
    <xdr:to>
      <xdr:col>6</xdr:col>
      <xdr:colOff>171450</xdr:colOff>
      <xdr:row>75</xdr:row>
      <xdr:rowOff>29210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39387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％増加しているが、</a:t>
          </a:r>
          <a:r>
            <a:rPr kumimoji="1" lang="ja-JP" altLang="en-US" sz="1100">
              <a:solidFill>
                <a:schemeClr val="dk1"/>
              </a:solidFill>
              <a:effectLst/>
              <a:latin typeface="+mn-lt"/>
              <a:ea typeface="+mn-ea"/>
              <a:cs typeface="+mn-cs"/>
            </a:rPr>
            <a:t>維持補修に係る性質の見直しが主な要因であり、</a:t>
          </a:r>
          <a:r>
            <a:rPr kumimoji="1" lang="ja-JP" altLang="ja-JP" sz="1100">
              <a:solidFill>
                <a:schemeClr val="dk1"/>
              </a:solidFill>
              <a:effectLst/>
              <a:latin typeface="+mn-lt"/>
              <a:ea typeface="+mn-ea"/>
              <a:cs typeface="+mn-cs"/>
            </a:rPr>
            <a:t>良好な数値を維持している。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年度まで地方創生を中核事業として予算を編成するため、事務事業の見直しは綿密に行い、事業の整理を行うよう努める。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58420</xdr:rowOff>
    </xdr:from>
    <xdr:to>
      <xdr:col>82</xdr:col>
      <xdr:colOff>107950</xdr:colOff>
      <xdr:row>76</xdr:row>
      <xdr:rowOff>77470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91717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120666</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168910</xdr:rowOff>
    </xdr:from>
    <xdr:to>
      <xdr:col>78</xdr:col>
      <xdr:colOff>69850</xdr:colOff>
      <xdr:row>75</xdr:row>
      <xdr:rowOff>58420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28562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13988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127000</xdr:rowOff>
    </xdr:from>
    <xdr:to>
      <xdr:col>73</xdr:col>
      <xdr:colOff>180975</xdr:colOff>
      <xdr:row>74</xdr:row>
      <xdr:rowOff>168910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28143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140970</xdr:rowOff>
    </xdr:from>
    <xdr:to>
      <xdr:col>74</xdr:col>
      <xdr:colOff>31750</xdr:colOff>
      <xdr:row>76</xdr:row>
      <xdr:rowOff>71120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55897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157480</xdr:rowOff>
    </xdr:from>
    <xdr:to>
      <xdr:col>69</xdr:col>
      <xdr:colOff>92075</xdr:colOff>
      <xdr:row>74</xdr:row>
      <xdr:rowOff>127000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26733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160020</xdr:rowOff>
    </xdr:from>
    <xdr:to>
      <xdr:col>69</xdr:col>
      <xdr:colOff>142875</xdr:colOff>
      <xdr:row>76</xdr:row>
      <xdr:rowOff>90170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74947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68580</xdr:rowOff>
    </xdr:from>
    <xdr:to>
      <xdr:col>65</xdr:col>
      <xdr:colOff>53975</xdr:colOff>
      <xdr:row>75</xdr:row>
      <xdr:rowOff>170180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154957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26670</xdr:rowOff>
    </xdr:from>
    <xdr:to>
      <xdr:col>82</xdr:col>
      <xdr:colOff>158750</xdr:colOff>
      <xdr:row>76</xdr:row>
      <xdr:rowOff>128270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43197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7620</xdr:rowOff>
    </xdr:from>
    <xdr:to>
      <xdr:col>78</xdr:col>
      <xdr:colOff>120650</xdr:colOff>
      <xdr:row>75</xdr:row>
      <xdr:rowOff>109220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119397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635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118110</xdr:rowOff>
    </xdr:from>
    <xdr:to>
      <xdr:col>74</xdr:col>
      <xdr:colOff>31750</xdr:colOff>
      <xdr:row>75</xdr:row>
      <xdr:rowOff>48260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58437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76200</xdr:rowOff>
    </xdr:from>
    <xdr:to>
      <xdr:col>69</xdr:col>
      <xdr:colOff>142875</xdr:colOff>
      <xdr:row>75</xdr:row>
      <xdr:rowOff>6350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16527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106680</xdr:rowOff>
    </xdr:from>
    <xdr:to>
      <xdr:col>65</xdr:col>
      <xdr:colOff>53975</xdr:colOff>
      <xdr:row>74</xdr:row>
      <xdr:rowOff>36830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26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47007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39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134353</xdr:rowOff>
    </xdr:from>
    <xdr:to>
      <xdr:col>29</xdr:col>
      <xdr:colOff>127000</xdr:colOff>
      <xdr:row>16</xdr:row>
      <xdr:rowOff>152390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25178"/>
          <a:ext cx="647700" cy="18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28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152390</xdr:rowOff>
    </xdr:from>
    <xdr:to>
      <xdr:col>26</xdr:col>
      <xdr:colOff>50800</xdr:colOff>
      <xdr:row>17</xdr:row>
      <xdr:rowOff>21707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43215"/>
          <a:ext cx="698500" cy="40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128488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7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21707</xdr:rowOff>
    </xdr:from>
    <xdr:to>
      <xdr:col>22</xdr:col>
      <xdr:colOff>114300</xdr:colOff>
      <xdr:row>17</xdr:row>
      <xdr:rowOff>43454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83982"/>
          <a:ext cx="698500" cy="21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159753</xdr:rowOff>
    </xdr:from>
    <xdr:to>
      <xdr:col>22</xdr:col>
      <xdr:colOff>165100</xdr:colOff>
      <xdr:row>15</xdr:row>
      <xdr:rowOff>89903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07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100080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37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43454</xdr:rowOff>
    </xdr:from>
    <xdr:to>
      <xdr:col>18</xdr:col>
      <xdr:colOff>177800</xdr:colOff>
      <xdr:row>17</xdr:row>
      <xdr:rowOff>58740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05729"/>
          <a:ext cx="698500" cy="15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127239</xdr:rowOff>
    </xdr:from>
    <xdr:to>
      <xdr:col>19</xdr:col>
      <xdr:colOff>38100</xdr:colOff>
      <xdr:row>15</xdr:row>
      <xdr:rowOff>57389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5751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67566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34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13807</xdr:rowOff>
    </xdr:from>
    <xdr:to>
      <xdr:col>15</xdr:col>
      <xdr:colOff>101600</xdr:colOff>
      <xdr:row>15</xdr:row>
      <xdr:rowOff>115407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6331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125584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402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83553</xdr:rowOff>
    </xdr:from>
    <xdr:to>
      <xdr:col>29</xdr:col>
      <xdr:colOff>177800</xdr:colOff>
      <xdr:row>17</xdr:row>
      <xdr:rowOff>13703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74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55630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46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101590</xdr:rowOff>
    </xdr:from>
    <xdr:to>
      <xdr:col>26</xdr:col>
      <xdr:colOff>101600</xdr:colOff>
      <xdr:row>17</xdr:row>
      <xdr:rowOff>31740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92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16517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78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142357</xdr:rowOff>
    </xdr:from>
    <xdr:to>
      <xdr:col>22</xdr:col>
      <xdr:colOff>165100</xdr:colOff>
      <xdr:row>17</xdr:row>
      <xdr:rowOff>72507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33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57284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1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164104</xdr:rowOff>
    </xdr:from>
    <xdr:to>
      <xdr:col>19</xdr:col>
      <xdr:colOff>38100</xdr:colOff>
      <xdr:row>17</xdr:row>
      <xdr:rowOff>94254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54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79031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4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7940</xdr:rowOff>
    </xdr:from>
    <xdr:to>
      <xdr:col>15</xdr:col>
      <xdr:colOff>101600</xdr:colOff>
      <xdr:row>17</xdr:row>
      <xdr:rowOff>109540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70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94317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5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74917</xdr:rowOff>
    </xdr:from>
    <xdr:to>
      <xdr:col>29</xdr:col>
      <xdr:colOff>127000</xdr:colOff>
      <xdr:row>37</xdr:row>
      <xdr:rowOff>81185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99617"/>
          <a:ext cx="647700" cy="6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157783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68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81185</xdr:rowOff>
    </xdr:from>
    <xdr:to>
      <xdr:col>26</xdr:col>
      <xdr:colOff>50800</xdr:colOff>
      <xdr:row>37</xdr:row>
      <xdr:rowOff>179616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05885"/>
          <a:ext cx="698500" cy="98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111244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2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179616</xdr:rowOff>
    </xdr:from>
    <xdr:to>
      <xdr:col>22</xdr:col>
      <xdr:colOff>114300</xdr:colOff>
      <xdr:row>37</xdr:row>
      <xdr:rowOff>224403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304316"/>
          <a:ext cx="698500" cy="44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229857</xdr:rowOff>
    </xdr:from>
    <xdr:to>
      <xdr:col>22</xdr:col>
      <xdr:colOff>165100</xdr:colOff>
      <xdr:row>35</xdr:row>
      <xdr:rowOff>331457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40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341634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09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24073</xdr:rowOff>
    </xdr:from>
    <xdr:to>
      <xdr:col>18</xdr:col>
      <xdr:colOff>177800</xdr:colOff>
      <xdr:row>37</xdr:row>
      <xdr:rowOff>224403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48773"/>
          <a:ext cx="698500" cy="200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197834</xdr:rowOff>
    </xdr:from>
    <xdr:to>
      <xdr:col>19</xdr:col>
      <xdr:colOff>38100</xdr:colOff>
      <xdr:row>35</xdr:row>
      <xdr:rowOff>299434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08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309611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57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142304</xdr:rowOff>
    </xdr:from>
    <xdr:to>
      <xdr:col>15</xdr:col>
      <xdr:colOff>101600</xdr:colOff>
      <xdr:row>35</xdr:row>
      <xdr:rowOff>243904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75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254081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52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24117</xdr:rowOff>
    </xdr:from>
    <xdr:to>
      <xdr:col>29</xdr:col>
      <xdr:colOff>177800</xdr:colOff>
      <xdr:row>37</xdr:row>
      <xdr:rowOff>125717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48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167644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20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30385</xdr:rowOff>
    </xdr:from>
    <xdr:to>
      <xdr:col>26</xdr:col>
      <xdr:colOff>101600</xdr:colOff>
      <xdr:row>37</xdr:row>
      <xdr:rowOff>131985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55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116762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4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128816</xdr:rowOff>
    </xdr:from>
    <xdr:to>
      <xdr:col>22</xdr:col>
      <xdr:colOff>165100</xdr:colOff>
      <xdr:row>37</xdr:row>
      <xdr:rowOff>230416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53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215193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3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173603</xdr:rowOff>
    </xdr:from>
    <xdr:to>
      <xdr:col>19</xdr:col>
      <xdr:colOff>38100</xdr:colOff>
      <xdr:row>37</xdr:row>
      <xdr:rowOff>275203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98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259980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8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144723</xdr:rowOff>
    </xdr:from>
    <xdr:to>
      <xdr:col>15</xdr:col>
      <xdr:colOff>101600</xdr:colOff>
      <xdr:row>37</xdr:row>
      <xdr:rowOff>74873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97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59650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84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6,118
6,102
69.52
5,126,121
4,606,788
381,211
2,430,535
3,551,297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164563</xdr:rowOff>
    </xdr:from>
    <xdr:to>
      <xdr:col>24</xdr:col>
      <xdr:colOff>63500</xdr:colOff>
      <xdr:row>37</xdr:row>
      <xdr:rowOff>6546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36763"/>
          <a:ext cx="838200" cy="1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132013</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6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6546</xdr:rowOff>
    </xdr:from>
    <xdr:to>
      <xdr:col>19</xdr:col>
      <xdr:colOff>177800</xdr:colOff>
      <xdr:row>37</xdr:row>
      <xdr:rowOff>33847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50196"/>
          <a:ext cx="889000" cy="2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72305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33847</xdr:rowOff>
    </xdr:from>
    <xdr:to>
      <xdr:col>15</xdr:col>
      <xdr:colOff>50800</xdr:colOff>
      <xdr:row>37</xdr:row>
      <xdr:rowOff>63152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77497"/>
          <a:ext cx="889000" cy="2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104140</xdr:rowOff>
    </xdr:from>
    <xdr:to>
      <xdr:col>15</xdr:col>
      <xdr:colOff>101600</xdr:colOff>
      <xdr:row>35</xdr:row>
      <xdr:rowOff>34290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93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50817</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570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63152</xdr:rowOff>
    </xdr:from>
    <xdr:to>
      <xdr:col>10</xdr:col>
      <xdr:colOff>114300</xdr:colOff>
      <xdr:row>37</xdr:row>
      <xdr:rowOff>73635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06802"/>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54251</xdr:rowOff>
    </xdr:from>
    <xdr:to>
      <xdr:col>10</xdr:col>
      <xdr:colOff>165100</xdr:colOff>
      <xdr:row>34</xdr:row>
      <xdr:rowOff>155851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88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928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565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111292</xdr:rowOff>
    </xdr:from>
    <xdr:to>
      <xdr:col>6</xdr:col>
      <xdr:colOff>38100</xdr:colOff>
      <xdr:row>35</xdr:row>
      <xdr:rowOff>41442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94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57969</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571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113763</xdr:rowOff>
    </xdr:from>
    <xdr:to>
      <xdr:col>24</xdr:col>
      <xdr:colOff>114300</xdr:colOff>
      <xdr:row>37</xdr:row>
      <xdr:rowOff>43913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8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92190</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64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127196</xdr:rowOff>
    </xdr:from>
    <xdr:to>
      <xdr:col>20</xdr:col>
      <xdr:colOff>38100</xdr:colOff>
      <xdr:row>37</xdr:row>
      <xdr:rowOff>57346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9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48473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9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154497</xdr:rowOff>
    </xdr:from>
    <xdr:to>
      <xdr:col>15</xdr:col>
      <xdr:colOff>101600</xdr:colOff>
      <xdr:row>37</xdr:row>
      <xdr:rowOff>84647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2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75774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1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12352</xdr:rowOff>
    </xdr:from>
    <xdr:to>
      <xdr:col>10</xdr:col>
      <xdr:colOff>165100</xdr:colOff>
      <xdr:row>37</xdr:row>
      <xdr:rowOff>113952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5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105079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4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22835</xdr:rowOff>
    </xdr:from>
    <xdr:to>
      <xdr:col>6</xdr:col>
      <xdr:colOff>38100</xdr:colOff>
      <xdr:row>37</xdr:row>
      <xdr:rowOff>124435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115562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36327</xdr:rowOff>
    </xdr:from>
    <xdr:to>
      <xdr:col>24</xdr:col>
      <xdr:colOff>63500</xdr:colOff>
      <xdr:row>55</xdr:row>
      <xdr:rowOff>15542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294627"/>
          <a:ext cx="838200" cy="15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21653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51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15542</xdr:rowOff>
    </xdr:from>
    <xdr:to>
      <xdr:col>19</xdr:col>
      <xdr:colOff>177800</xdr:colOff>
      <xdr:row>56</xdr:row>
      <xdr:rowOff>64619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445292"/>
          <a:ext cx="889000" cy="22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161241</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64619</xdr:rowOff>
    </xdr:from>
    <xdr:to>
      <xdr:col>15</xdr:col>
      <xdr:colOff>50800</xdr:colOff>
      <xdr:row>56</xdr:row>
      <xdr:rowOff>100106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665819"/>
          <a:ext cx="889000" cy="3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37844</xdr:rowOff>
    </xdr:from>
    <xdr:to>
      <xdr:col>15</xdr:col>
      <xdr:colOff>101600</xdr:colOff>
      <xdr:row>55</xdr:row>
      <xdr:rowOff>139444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155971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100106</xdr:rowOff>
    </xdr:from>
    <xdr:to>
      <xdr:col>10</xdr:col>
      <xdr:colOff>114300</xdr:colOff>
      <xdr:row>56</xdr:row>
      <xdr:rowOff>130099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01306"/>
          <a:ext cx="889000" cy="2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46120</xdr:rowOff>
    </xdr:from>
    <xdr:to>
      <xdr:col>10</xdr:col>
      <xdr:colOff>165100</xdr:colOff>
      <xdr:row>55</xdr:row>
      <xdr:rowOff>147720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164247</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2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81333</xdr:rowOff>
    </xdr:from>
    <xdr:to>
      <xdr:col>6</xdr:col>
      <xdr:colOff>38100</xdr:colOff>
      <xdr:row>56</xdr:row>
      <xdr:rowOff>11483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51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28010</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286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156977</xdr:rowOff>
    </xdr:from>
    <xdr:to>
      <xdr:col>24</xdr:col>
      <xdr:colOff>114300</xdr:colOff>
      <xdr:row>54</xdr:row>
      <xdr:rowOff>87127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24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8404</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095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136192</xdr:rowOff>
    </xdr:from>
    <xdr:to>
      <xdr:col>20</xdr:col>
      <xdr:colOff>38100</xdr:colOff>
      <xdr:row>55</xdr:row>
      <xdr:rowOff>66342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39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82869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16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13819</xdr:rowOff>
    </xdr:from>
    <xdr:to>
      <xdr:col>15</xdr:col>
      <xdr:colOff>101600</xdr:colOff>
      <xdr:row>56</xdr:row>
      <xdr:rowOff>115419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1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106546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70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49306</xdr:rowOff>
    </xdr:from>
    <xdr:to>
      <xdr:col>10</xdr:col>
      <xdr:colOff>165100</xdr:colOff>
      <xdr:row>56</xdr:row>
      <xdr:rowOff>150906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5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142033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74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79299</xdr:rowOff>
    </xdr:from>
    <xdr:to>
      <xdr:col>6</xdr:col>
      <xdr:colOff>38100</xdr:colOff>
      <xdr:row>57</xdr:row>
      <xdr:rowOff>9449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8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576</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7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70402</xdr:rowOff>
    </xdr:from>
    <xdr:to>
      <xdr:col>24</xdr:col>
      <xdr:colOff>63500</xdr:colOff>
      <xdr:row>78</xdr:row>
      <xdr:rowOff>64295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272052"/>
          <a:ext cx="838200" cy="16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60501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2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10378</xdr:rowOff>
    </xdr:from>
    <xdr:to>
      <xdr:col>19</xdr:col>
      <xdr:colOff>177800</xdr:colOff>
      <xdr:row>78</xdr:row>
      <xdr:rowOff>64295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383478"/>
          <a:ext cx="889000" cy="5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32768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6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10378</xdr:rowOff>
    </xdr:from>
    <xdr:to>
      <xdr:col>15</xdr:col>
      <xdr:colOff>50800</xdr:colOff>
      <xdr:row>78</xdr:row>
      <xdr:rowOff>81015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383478"/>
          <a:ext cx="889000" cy="7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36720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28307</xdr:rowOff>
    </xdr:from>
    <xdr:to>
      <xdr:col>10</xdr:col>
      <xdr:colOff>114300</xdr:colOff>
      <xdr:row>78</xdr:row>
      <xdr:rowOff>81015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401407"/>
          <a:ext cx="889000" cy="5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149126</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52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46125</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19602</xdr:rowOff>
    </xdr:from>
    <xdr:to>
      <xdr:col>24</xdr:col>
      <xdr:colOff>114300</xdr:colOff>
      <xdr:row>77</xdr:row>
      <xdr:rowOff>121202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22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42479</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07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13495</xdr:rowOff>
    </xdr:from>
    <xdr:to>
      <xdr:col>20</xdr:col>
      <xdr:colOff>38100</xdr:colOff>
      <xdr:row>78</xdr:row>
      <xdr:rowOff>115095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106222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47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131028</xdr:rowOff>
    </xdr:from>
    <xdr:to>
      <xdr:col>15</xdr:col>
      <xdr:colOff>101600</xdr:colOff>
      <xdr:row>78</xdr:row>
      <xdr:rowOff>61178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33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52305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42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30215</xdr:rowOff>
    </xdr:from>
    <xdr:to>
      <xdr:col>10</xdr:col>
      <xdr:colOff>165100</xdr:colOff>
      <xdr:row>78</xdr:row>
      <xdr:rowOff>131815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122942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148957</xdr:rowOff>
    </xdr:from>
    <xdr:to>
      <xdr:col>6</xdr:col>
      <xdr:colOff>38100</xdr:colOff>
      <xdr:row>78</xdr:row>
      <xdr:rowOff>79107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5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70234</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44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40869</xdr:rowOff>
    </xdr:from>
    <xdr:to>
      <xdr:col>24</xdr:col>
      <xdr:colOff>63500</xdr:colOff>
      <xdr:row>97</xdr:row>
      <xdr:rowOff>53594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671519"/>
          <a:ext cx="8382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8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53594</xdr:rowOff>
    </xdr:from>
    <xdr:to>
      <xdr:col>19</xdr:col>
      <xdr:colOff>177800</xdr:colOff>
      <xdr:row>98</xdr:row>
      <xdr:rowOff>106135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684244"/>
          <a:ext cx="889000" cy="22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111072</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2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106135</xdr:rowOff>
    </xdr:from>
    <xdr:to>
      <xdr:col>15</xdr:col>
      <xdr:colOff>50800</xdr:colOff>
      <xdr:row>98</xdr:row>
      <xdr:rowOff>131204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908235"/>
          <a:ext cx="889000" cy="2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32817</xdr:rowOff>
    </xdr:from>
    <xdr:to>
      <xdr:col>15</xdr:col>
      <xdr:colOff>101600</xdr:colOff>
      <xdr:row>96</xdr:row>
      <xdr:rowOff>134417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150944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26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131204</xdr:rowOff>
    </xdr:from>
    <xdr:to>
      <xdr:col>10</xdr:col>
      <xdr:colOff>114300</xdr:colOff>
      <xdr:row>99</xdr:row>
      <xdr:rowOff>30601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933304"/>
          <a:ext cx="889000" cy="7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64497</xdr:rowOff>
    </xdr:from>
    <xdr:to>
      <xdr:col>10</xdr:col>
      <xdr:colOff>165100</xdr:colOff>
      <xdr:row>96</xdr:row>
      <xdr:rowOff>166097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11174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23292</xdr:rowOff>
    </xdr:from>
    <xdr:to>
      <xdr:col>6</xdr:col>
      <xdr:colOff>38100</xdr:colOff>
      <xdr:row>97</xdr:row>
      <xdr:rowOff>124892</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141419</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4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161519</xdr:rowOff>
    </xdr:from>
    <xdr:to>
      <xdr:col>24</xdr:col>
      <xdr:colOff>114300</xdr:colOff>
      <xdr:row>97</xdr:row>
      <xdr:rowOff>91669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2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139946</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2794</xdr:rowOff>
    </xdr:from>
    <xdr:to>
      <xdr:col>20</xdr:col>
      <xdr:colOff>38100</xdr:colOff>
      <xdr:row>97</xdr:row>
      <xdr:rowOff>104394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3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95521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72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55335</xdr:rowOff>
    </xdr:from>
    <xdr:to>
      <xdr:col>15</xdr:col>
      <xdr:colOff>101600</xdr:colOff>
      <xdr:row>98</xdr:row>
      <xdr:rowOff>156935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8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148062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95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80404</xdr:rowOff>
    </xdr:from>
    <xdr:to>
      <xdr:col>10</xdr:col>
      <xdr:colOff>165100</xdr:colOff>
      <xdr:row>99</xdr:row>
      <xdr:rowOff>10554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1681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7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151251</xdr:rowOff>
    </xdr:from>
    <xdr:to>
      <xdr:col>6</xdr:col>
      <xdr:colOff>38100</xdr:colOff>
      <xdr:row>99</xdr:row>
      <xdr:rowOff>81401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95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72528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704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50677</xdr:rowOff>
    </xdr:from>
    <xdr:to>
      <xdr:col>55</xdr:col>
      <xdr:colOff>0</xdr:colOff>
      <xdr:row>37</xdr:row>
      <xdr:rowOff>55036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394327"/>
          <a:ext cx="8382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161190</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333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19362</xdr:rowOff>
    </xdr:from>
    <xdr:to>
      <xdr:col>50</xdr:col>
      <xdr:colOff>114300</xdr:colOff>
      <xdr:row>37</xdr:row>
      <xdr:rowOff>50677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363012"/>
          <a:ext cx="889000" cy="3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124134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46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19362</xdr:rowOff>
    </xdr:from>
    <xdr:to>
      <xdr:col>45</xdr:col>
      <xdr:colOff>177800</xdr:colOff>
      <xdr:row>37</xdr:row>
      <xdr:rowOff>97210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363012"/>
          <a:ext cx="889000" cy="7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117080</xdr:rowOff>
    </xdr:from>
    <xdr:to>
      <xdr:col>46</xdr:col>
      <xdr:colOff>38100</xdr:colOff>
      <xdr:row>37</xdr:row>
      <xdr:rowOff>47230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63757</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6064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97210</xdr:rowOff>
    </xdr:from>
    <xdr:to>
      <xdr:col>41</xdr:col>
      <xdr:colOff>50800</xdr:colOff>
      <xdr:row>37</xdr:row>
      <xdr:rowOff>126369</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440860"/>
          <a:ext cx="889000" cy="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151791</xdr:rowOff>
    </xdr:from>
    <xdr:to>
      <xdr:col>41</xdr:col>
      <xdr:colOff>101600</xdr:colOff>
      <xdr:row>37</xdr:row>
      <xdr:rowOff>81941</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98468</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21858</xdr:rowOff>
    </xdr:from>
    <xdr:to>
      <xdr:col>36</xdr:col>
      <xdr:colOff>165100</xdr:colOff>
      <xdr:row>37</xdr:row>
      <xdr:rowOff>123458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139985</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4236</xdr:rowOff>
    </xdr:from>
    <xdr:to>
      <xdr:col>55</xdr:col>
      <xdr:colOff>50800</xdr:colOff>
      <xdr:row>37</xdr:row>
      <xdr:rowOff>105836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4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27113</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19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171327</xdr:rowOff>
    </xdr:from>
    <xdr:to>
      <xdr:col>50</xdr:col>
      <xdr:colOff>165100</xdr:colOff>
      <xdr:row>37</xdr:row>
      <xdr:rowOff>101477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34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118004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611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140012</xdr:rowOff>
    </xdr:from>
    <xdr:to>
      <xdr:col>46</xdr:col>
      <xdr:colOff>38100</xdr:colOff>
      <xdr:row>37</xdr:row>
      <xdr:rowOff>70162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31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61289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640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46410</xdr:rowOff>
    </xdr:from>
    <xdr:to>
      <xdr:col>41</xdr:col>
      <xdr:colOff>101600</xdr:colOff>
      <xdr:row>37</xdr:row>
      <xdr:rowOff>148010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39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139137</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5" y="6482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75569</xdr:rowOff>
    </xdr:from>
    <xdr:to>
      <xdr:col>36</xdr:col>
      <xdr:colOff>165100</xdr:colOff>
      <xdr:row>38</xdr:row>
      <xdr:rowOff>5719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1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168296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51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143773</xdr:rowOff>
    </xdr:from>
    <xdr:to>
      <xdr:col>55</xdr:col>
      <xdr:colOff>0</xdr:colOff>
      <xdr:row>58</xdr:row>
      <xdr:rowOff>78734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916423"/>
          <a:ext cx="838200" cy="10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93688</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866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64369</xdr:rowOff>
    </xdr:from>
    <xdr:to>
      <xdr:col>50</xdr:col>
      <xdr:colOff>114300</xdr:colOff>
      <xdr:row>58</xdr:row>
      <xdr:rowOff>78734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08469"/>
          <a:ext cx="889000" cy="1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54852</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6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155422</xdr:rowOff>
    </xdr:from>
    <xdr:to>
      <xdr:col>45</xdr:col>
      <xdr:colOff>177800</xdr:colOff>
      <xdr:row>58</xdr:row>
      <xdr:rowOff>64369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756622"/>
          <a:ext cx="889000" cy="25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27572</xdr:rowOff>
    </xdr:from>
    <xdr:to>
      <xdr:col>46</xdr:col>
      <xdr:colOff>38100</xdr:colOff>
      <xdr:row>57</xdr:row>
      <xdr:rowOff>129172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145699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155422</xdr:rowOff>
    </xdr:from>
    <xdr:to>
      <xdr:col>41</xdr:col>
      <xdr:colOff>50800</xdr:colOff>
      <xdr:row>57</xdr:row>
      <xdr:rowOff>131673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756622"/>
          <a:ext cx="889000" cy="14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1889</xdr:rowOff>
    </xdr:from>
    <xdr:to>
      <xdr:col>41</xdr:col>
      <xdr:colOff>101600</xdr:colOff>
      <xdr:row>57</xdr:row>
      <xdr:rowOff>103489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94616</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867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3962</xdr:rowOff>
    </xdr:from>
    <xdr:to>
      <xdr:col>36</xdr:col>
      <xdr:colOff>165100</xdr:colOff>
      <xdr:row>57</xdr:row>
      <xdr:rowOff>105562</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7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122089</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5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92973</xdr:rowOff>
    </xdr:from>
    <xdr:to>
      <xdr:col>55</xdr:col>
      <xdr:colOff>50800</xdr:colOff>
      <xdr:row>58</xdr:row>
      <xdr:rowOff>23123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6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115850</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717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27934</xdr:rowOff>
    </xdr:from>
    <xdr:to>
      <xdr:col>50</xdr:col>
      <xdr:colOff>165100</xdr:colOff>
      <xdr:row>58</xdr:row>
      <xdr:rowOff>129534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7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120661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6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13569</xdr:rowOff>
    </xdr:from>
    <xdr:to>
      <xdr:col>46</xdr:col>
      <xdr:colOff>38100</xdr:colOff>
      <xdr:row>58</xdr:row>
      <xdr:rowOff>115169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5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106296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5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104622</xdr:rowOff>
    </xdr:from>
    <xdr:to>
      <xdr:col>41</xdr:col>
      <xdr:colOff>101600</xdr:colOff>
      <xdr:row>57</xdr:row>
      <xdr:rowOff>34772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70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51299</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481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80873</xdr:rowOff>
    </xdr:from>
    <xdr:to>
      <xdr:col>36</xdr:col>
      <xdr:colOff>165100</xdr:colOff>
      <xdr:row>58</xdr:row>
      <xdr:rowOff>11023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2150</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94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5477</xdr:rowOff>
    </xdr:from>
    <xdr:to>
      <xdr:col>55</xdr:col>
      <xdr:colOff>0</xdr:colOff>
      <xdr:row>78</xdr:row>
      <xdr:rowOff>36998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378577"/>
          <a:ext cx="838200" cy="3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154671</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56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14670</xdr:rowOff>
    </xdr:from>
    <xdr:to>
      <xdr:col>50</xdr:col>
      <xdr:colOff>114300</xdr:colOff>
      <xdr:row>78</xdr:row>
      <xdr:rowOff>36998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387770"/>
          <a:ext cx="889000" cy="2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93882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46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94570</xdr:rowOff>
    </xdr:from>
    <xdr:to>
      <xdr:col>45</xdr:col>
      <xdr:colOff>177800</xdr:colOff>
      <xdr:row>78</xdr:row>
      <xdr:rowOff>14670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2953320"/>
          <a:ext cx="889000" cy="43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67579</xdr:rowOff>
    </xdr:from>
    <xdr:to>
      <xdr:col>46</xdr:col>
      <xdr:colOff>38100</xdr:colOff>
      <xdr:row>77</xdr:row>
      <xdr:rowOff>169179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14256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04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55918</xdr:rowOff>
    </xdr:from>
    <xdr:to>
      <xdr:col>41</xdr:col>
      <xdr:colOff>101600</xdr:colOff>
      <xdr:row>77</xdr:row>
      <xdr:rowOff>157518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148645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35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126127</xdr:rowOff>
    </xdr:from>
    <xdr:to>
      <xdr:col>55</xdr:col>
      <xdr:colOff>50800</xdr:colOff>
      <xdr:row>78</xdr:row>
      <xdr:rowOff>56277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2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149004</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17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157648</xdr:rowOff>
    </xdr:from>
    <xdr:to>
      <xdr:col>50</xdr:col>
      <xdr:colOff>165100</xdr:colOff>
      <xdr:row>78</xdr:row>
      <xdr:rowOff>87798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35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104325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13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135320</xdr:rowOff>
    </xdr:from>
    <xdr:to>
      <xdr:col>46</xdr:col>
      <xdr:colOff>38100</xdr:colOff>
      <xdr:row>78</xdr:row>
      <xdr:rowOff>65470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3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56597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4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43770</xdr:rowOff>
    </xdr:from>
    <xdr:to>
      <xdr:col>41</xdr:col>
      <xdr:colOff>101600</xdr:colOff>
      <xdr:row>75</xdr:row>
      <xdr:rowOff>145370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9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161897</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61795" y="1267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47146</xdr:rowOff>
    </xdr:from>
    <xdr:to>
      <xdr:col>55</xdr:col>
      <xdr:colOff>0</xdr:colOff>
      <xdr:row>97</xdr:row>
      <xdr:rowOff>115297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506346"/>
          <a:ext cx="838200" cy="23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3998</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291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111210</xdr:rowOff>
    </xdr:from>
    <xdr:to>
      <xdr:col>50</xdr:col>
      <xdr:colOff>114300</xdr:colOff>
      <xdr:row>97</xdr:row>
      <xdr:rowOff>115297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741860"/>
          <a:ext cx="889000" cy="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88898</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57764</xdr:rowOff>
    </xdr:from>
    <xdr:to>
      <xdr:col>45</xdr:col>
      <xdr:colOff>177800</xdr:colOff>
      <xdr:row>97</xdr:row>
      <xdr:rowOff>111210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688414"/>
          <a:ext cx="889000" cy="5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105074</xdr:rowOff>
    </xdr:from>
    <xdr:to>
      <xdr:col>46</xdr:col>
      <xdr:colOff>38100</xdr:colOff>
      <xdr:row>96</xdr:row>
      <xdr:rowOff>35224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39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51751</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16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62485</xdr:rowOff>
    </xdr:from>
    <xdr:to>
      <xdr:col>41</xdr:col>
      <xdr:colOff>101600</xdr:colOff>
      <xdr:row>95</xdr:row>
      <xdr:rowOff>164085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35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9162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12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167796</xdr:rowOff>
    </xdr:from>
    <xdr:to>
      <xdr:col>55</xdr:col>
      <xdr:colOff>50800</xdr:colOff>
      <xdr:row>96</xdr:row>
      <xdr:rowOff>97946</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4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146223</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43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64497</xdr:rowOff>
    </xdr:from>
    <xdr:to>
      <xdr:col>50</xdr:col>
      <xdr:colOff>165100</xdr:colOff>
      <xdr:row>97</xdr:row>
      <xdr:rowOff>166097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69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157224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78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60410</xdr:rowOff>
    </xdr:from>
    <xdr:to>
      <xdr:col>46</xdr:col>
      <xdr:colOff>38100</xdr:colOff>
      <xdr:row>97</xdr:row>
      <xdr:rowOff>162010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69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153137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8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6964</xdr:rowOff>
    </xdr:from>
    <xdr:to>
      <xdr:col>41</xdr:col>
      <xdr:colOff>101600</xdr:colOff>
      <xdr:row>97</xdr:row>
      <xdr:rowOff>108564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6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99691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73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a:extLst>
            <a:ext uri="{FF2B5EF4-FFF2-40B4-BE49-F238E27FC236}">
              <a16:creationId xmlns:a16="http://schemas.microsoft.com/office/drawing/2014/main" id="{00000000-0008-0000-0600-0000F8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a:extLst>
            <a:ext uri="{FF2B5EF4-FFF2-40B4-BE49-F238E27FC236}">
              <a16:creationId xmlns:a16="http://schemas.microsoft.com/office/drawing/2014/main" id="{00000000-0008-0000-0600-0000FA010000}"/>
            </a:ext>
          </a:extLst>
        </xdr:cNvPr>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32474</xdr:rowOff>
    </xdr:from>
    <xdr:to>
      <xdr:col>85</xdr:col>
      <xdr:colOff>127000</xdr:colOff>
      <xdr:row>39</xdr:row>
      <xdr:rowOff>34989</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5481300" y="6719024"/>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49915</xdr:rowOff>
    </xdr:from>
    <xdr:ext cx="534377" cy="259045"/>
    <xdr:sp macro="" textlink="">
      <xdr:nvSpPr>
        <xdr:cNvPr id="509" name="災害復旧事業費平均値テキスト">
          <a:extLst>
            <a:ext uri="{FF2B5EF4-FFF2-40B4-BE49-F238E27FC236}">
              <a16:creationId xmlns:a16="http://schemas.microsoft.com/office/drawing/2014/main" id="{00000000-0008-0000-0600-0000FD010000}"/>
            </a:ext>
          </a:extLst>
        </xdr:cNvPr>
        <xdr:cNvSpPr txBox="1"/>
      </xdr:nvSpPr>
      <xdr:spPr>
        <a:xfrm>
          <a:off x="16370300" y="63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34989</xdr:rowOff>
    </xdr:from>
    <xdr:to>
      <xdr:col>81</xdr:col>
      <xdr:colOff>50800</xdr:colOff>
      <xdr:row>39</xdr:row>
      <xdr:rowOff>43485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4592300" y="6721539"/>
          <a:ext cx="8890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41707</xdr:rowOff>
    </xdr:from>
    <xdr:to>
      <xdr:col>76</xdr:col>
      <xdr:colOff>114300</xdr:colOff>
      <xdr:row>39</xdr:row>
      <xdr:rowOff>43485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3703300" y="6728257"/>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27356</xdr:rowOff>
    </xdr:from>
    <xdr:to>
      <xdr:col>76</xdr:col>
      <xdr:colOff>165100</xdr:colOff>
      <xdr:row>38</xdr:row>
      <xdr:rowOff>128956</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4541500" y="654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145483</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325111" y="63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18542</xdr:rowOff>
    </xdr:from>
    <xdr:to>
      <xdr:col>71</xdr:col>
      <xdr:colOff>177800</xdr:colOff>
      <xdr:row>39</xdr:row>
      <xdr:rowOff>41707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814300" y="6705092"/>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82906</xdr:rowOff>
    </xdr:from>
    <xdr:to>
      <xdr:col>72</xdr:col>
      <xdr:colOff>38100</xdr:colOff>
      <xdr:row>39</xdr:row>
      <xdr:rowOff>13056</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3652500" y="65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29583</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468428" y="637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70015</xdr:rowOff>
    </xdr:from>
    <xdr:to>
      <xdr:col>67</xdr:col>
      <xdr:colOff>101600</xdr:colOff>
      <xdr:row>39</xdr:row>
      <xdr:rowOff>165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2763500" y="658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16692</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579428" y="636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153124</xdr:rowOff>
    </xdr:from>
    <xdr:to>
      <xdr:col>85</xdr:col>
      <xdr:colOff>177800</xdr:colOff>
      <xdr:row>39</xdr:row>
      <xdr:rowOff>83274</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6268700" y="666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68051</xdr:rowOff>
    </xdr:from>
    <xdr:ext cx="378565" cy="259045"/>
    <xdr:sp macro="" textlink="">
      <xdr:nvSpPr>
        <xdr:cNvPr id="528" name="災害復旧事業費該当値テキスト">
          <a:extLst>
            <a:ext uri="{FF2B5EF4-FFF2-40B4-BE49-F238E27FC236}">
              <a16:creationId xmlns:a16="http://schemas.microsoft.com/office/drawing/2014/main" id="{00000000-0008-0000-0600-000010020000}"/>
            </a:ext>
          </a:extLst>
        </xdr:cNvPr>
        <xdr:cNvSpPr txBox="1"/>
      </xdr:nvSpPr>
      <xdr:spPr>
        <a:xfrm>
          <a:off x="16370300" y="6583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155639</xdr:rowOff>
    </xdr:from>
    <xdr:to>
      <xdr:col>81</xdr:col>
      <xdr:colOff>101600</xdr:colOff>
      <xdr:row>39</xdr:row>
      <xdr:rowOff>85789</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5430500" y="667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76916</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2017" y="6763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164135</xdr:rowOff>
    </xdr:from>
    <xdr:to>
      <xdr:col>76</xdr:col>
      <xdr:colOff>165100</xdr:colOff>
      <xdr:row>39</xdr:row>
      <xdr:rowOff>94285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4541500" y="667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85412</xdr:rowOff>
    </xdr:from>
    <xdr:ext cx="313932"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35333" y="67719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162357</xdr:rowOff>
    </xdr:from>
    <xdr:to>
      <xdr:col>72</xdr:col>
      <xdr:colOff>38100</xdr:colOff>
      <xdr:row>39</xdr:row>
      <xdr:rowOff>92507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3652500" y="667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83634</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770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139192</xdr:rowOff>
    </xdr:from>
    <xdr:to>
      <xdr:col>67</xdr:col>
      <xdr:colOff>101600</xdr:colOff>
      <xdr:row>39</xdr:row>
      <xdr:rowOff>69342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27635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60469</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74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55</xdr:row>
      <xdr:rowOff>54627</xdr:rowOff>
    </xdr:from>
    <xdr:ext cx="31290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52</xdr:row>
      <xdr:rowOff>111777</xdr:rowOff>
    </xdr:from>
    <xdr:ext cx="31290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168927</xdr:rowOff>
    </xdr:from>
    <xdr:ext cx="31290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100330</xdr:rowOff>
    </xdr:from>
    <xdr:to>
      <xdr:col>76</xdr:col>
      <xdr:colOff>165100</xdr:colOff>
      <xdr:row>56</xdr:row>
      <xdr:rowOff>30480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54</xdr:row>
      <xdr:rowOff>47007</xdr:rowOff>
    </xdr:from>
    <xdr:ext cx="313932"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35333" y="930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31750</xdr:rowOff>
    </xdr:from>
    <xdr:to>
      <xdr:col>72</xdr:col>
      <xdr:colOff>38100</xdr:colOff>
      <xdr:row>55</xdr:row>
      <xdr:rowOff>133350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53</xdr:row>
      <xdr:rowOff>149877</xdr:rowOff>
    </xdr:from>
    <xdr:ext cx="313932"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46333" y="9236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66040</xdr:rowOff>
    </xdr:from>
    <xdr:to>
      <xdr:col>67</xdr:col>
      <xdr:colOff>101600</xdr:colOff>
      <xdr:row>50</xdr:row>
      <xdr:rowOff>167640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12717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57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54428</xdr:rowOff>
    </xdr:from>
    <xdr:to>
      <xdr:col>85</xdr:col>
      <xdr:colOff>127000</xdr:colOff>
      <xdr:row>77</xdr:row>
      <xdr:rowOff>109382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256078"/>
          <a:ext cx="838200" cy="5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110958</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69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54428</xdr:rowOff>
    </xdr:from>
    <xdr:to>
      <xdr:col>81</xdr:col>
      <xdr:colOff>50800</xdr:colOff>
      <xdr:row>77</xdr:row>
      <xdr:rowOff>80150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256078"/>
          <a:ext cx="889000" cy="2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80150</xdr:rowOff>
    </xdr:from>
    <xdr:to>
      <xdr:col>76</xdr:col>
      <xdr:colOff>114300</xdr:colOff>
      <xdr:row>77</xdr:row>
      <xdr:rowOff>127648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81800"/>
          <a:ext cx="889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69126</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96833</xdr:rowOff>
    </xdr:from>
    <xdr:to>
      <xdr:col>71</xdr:col>
      <xdr:colOff>177800</xdr:colOff>
      <xdr:row>77</xdr:row>
      <xdr:rowOff>127648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298483"/>
          <a:ext cx="8890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46290</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50980</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5"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58582</xdr:rowOff>
    </xdr:from>
    <xdr:to>
      <xdr:col>85</xdr:col>
      <xdr:colOff>177800</xdr:colOff>
      <xdr:row>77</xdr:row>
      <xdr:rowOff>160182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6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37009</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3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3628</xdr:rowOff>
    </xdr:from>
    <xdr:to>
      <xdr:col>81</xdr:col>
      <xdr:colOff>101600</xdr:colOff>
      <xdr:row>77</xdr:row>
      <xdr:rowOff>105228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0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96355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29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29350</xdr:rowOff>
    </xdr:from>
    <xdr:to>
      <xdr:col>76</xdr:col>
      <xdr:colOff>165100</xdr:colOff>
      <xdr:row>77</xdr:row>
      <xdr:rowOff>130950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122077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2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76848</xdr:rowOff>
    </xdr:from>
    <xdr:to>
      <xdr:col>72</xdr:col>
      <xdr:colOff>38100</xdr:colOff>
      <xdr:row>78</xdr:row>
      <xdr:rowOff>6998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7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169575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7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46033</xdr:rowOff>
    </xdr:from>
    <xdr:to>
      <xdr:col>67</xdr:col>
      <xdr:colOff>101600</xdr:colOff>
      <xdr:row>77</xdr:row>
      <xdr:rowOff>147633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4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138760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4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28608</xdr:rowOff>
    </xdr:from>
    <xdr:to>
      <xdr:col>85</xdr:col>
      <xdr:colOff>127000</xdr:colOff>
      <xdr:row>98</xdr:row>
      <xdr:rowOff>141470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30708"/>
          <a:ext cx="838200" cy="11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165903</xdr:rowOff>
    </xdr:from>
    <xdr:to>
      <xdr:col>81</xdr:col>
      <xdr:colOff>50800</xdr:colOff>
      <xdr:row>98</xdr:row>
      <xdr:rowOff>28608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625103"/>
          <a:ext cx="889000" cy="20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163427</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9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165903</xdr:rowOff>
    </xdr:from>
    <xdr:to>
      <xdr:col>76</xdr:col>
      <xdr:colOff>114300</xdr:colOff>
      <xdr:row>98</xdr:row>
      <xdr:rowOff>91689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625103"/>
          <a:ext cx="889000" cy="26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72203</xdr:rowOff>
    </xdr:from>
    <xdr:to>
      <xdr:col>76</xdr:col>
      <xdr:colOff>165100</xdr:colOff>
      <xdr:row>99</xdr:row>
      <xdr:rowOff>2353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7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164930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6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61799</xdr:rowOff>
    </xdr:from>
    <xdr:to>
      <xdr:col>71</xdr:col>
      <xdr:colOff>177800</xdr:colOff>
      <xdr:row>98</xdr:row>
      <xdr:rowOff>91689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63899"/>
          <a:ext cx="889000" cy="2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90732</xdr:rowOff>
    </xdr:from>
    <xdr:to>
      <xdr:col>72</xdr:col>
      <xdr:colOff>38100</xdr:colOff>
      <xdr:row>99</xdr:row>
      <xdr:rowOff>20882</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9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12009</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8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59654</xdr:rowOff>
    </xdr:from>
    <xdr:to>
      <xdr:col>67</xdr:col>
      <xdr:colOff>101600</xdr:colOff>
      <xdr:row>98</xdr:row>
      <xdr:rowOff>161254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6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152381</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5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90670</xdr:rowOff>
    </xdr:from>
    <xdr:to>
      <xdr:col>85</xdr:col>
      <xdr:colOff>177800</xdr:colOff>
      <xdr:row>99</xdr:row>
      <xdr:rowOff>20820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9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39815</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4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149258</xdr:rowOff>
    </xdr:from>
    <xdr:to>
      <xdr:col>81</xdr:col>
      <xdr:colOff>101600</xdr:colOff>
      <xdr:row>98</xdr:row>
      <xdr:rowOff>79408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7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95935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55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115103</xdr:rowOff>
    </xdr:from>
    <xdr:to>
      <xdr:col>76</xdr:col>
      <xdr:colOff>165100</xdr:colOff>
      <xdr:row>97</xdr:row>
      <xdr:rowOff>45253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57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61780</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349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40889</xdr:rowOff>
    </xdr:from>
    <xdr:to>
      <xdr:col>72</xdr:col>
      <xdr:colOff>38100</xdr:colOff>
      <xdr:row>98</xdr:row>
      <xdr:rowOff>142489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4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159016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6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10999</xdr:rowOff>
    </xdr:from>
    <xdr:to>
      <xdr:col>67</xdr:col>
      <xdr:colOff>101600</xdr:colOff>
      <xdr:row>98</xdr:row>
      <xdr:rowOff>112599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1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129126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5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123561</xdr:rowOff>
    </xdr:from>
    <xdr:to>
      <xdr:col>116</xdr:col>
      <xdr:colOff>63500</xdr:colOff>
      <xdr:row>38</xdr:row>
      <xdr:rowOff>124292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638661"/>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110805</xdr:rowOff>
    </xdr:from>
    <xdr:to>
      <xdr:col>111</xdr:col>
      <xdr:colOff>177800</xdr:colOff>
      <xdr:row>38</xdr:row>
      <xdr:rowOff>124292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25905"/>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160301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110805</xdr:rowOff>
    </xdr:from>
    <xdr:to>
      <xdr:col>107</xdr:col>
      <xdr:colOff>50800</xdr:colOff>
      <xdr:row>38</xdr:row>
      <xdr:rowOff>122327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6625905"/>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122327</xdr:rowOff>
    </xdr:from>
    <xdr:to>
      <xdr:col>102</xdr:col>
      <xdr:colOff>114300</xdr:colOff>
      <xdr:row>38</xdr:row>
      <xdr:rowOff>123149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637427"/>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72761</xdr:rowOff>
    </xdr:from>
    <xdr:to>
      <xdr:col>116</xdr:col>
      <xdr:colOff>114300</xdr:colOff>
      <xdr:row>39</xdr:row>
      <xdr:rowOff>2911</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58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161282</xdr:rowOff>
    </xdr:from>
    <xdr:ext cx="378565"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73492</xdr:rowOff>
    </xdr:from>
    <xdr:to>
      <xdr:col>112</xdr:col>
      <xdr:colOff>38100</xdr:colOff>
      <xdr:row>39</xdr:row>
      <xdr:rowOff>3642</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58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166219</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4017" y="6681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60005</xdr:rowOff>
    </xdr:from>
    <xdr:to>
      <xdr:col>107</xdr:col>
      <xdr:colOff>101600</xdr:colOff>
      <xdr:row>38</xdr:row>
      <xdr:rowOff>161605</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57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152732</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5017" y="6667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71527</xdr:rowOff>
    </xdr:from>
    <xdr:to>
      <xdr:col>102</xdr:col>
      <xdr:colOff>165100</xdr:colOff>
      <xdr:row>39</xdr:row>
      <xdr:rowOff>1677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5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164254</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6017" y="6679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72349</xdr:rowOff>
    </xdr:from>
    <xdr:to>
      <xdr:col>98</xdr:col>
      <xdr:colOff>38100</xdr:colOff>
      <xdr:row>39</xdr:row>
      <xdr:rowOff>2499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58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165076</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7017" y="6680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101158</xdr:rowOff>
    </xdr:from>
    <xdr:to>
      <xdr:col>116</xdr:col>
      <xdr:colOff>63500</xdr:colOff>
      <xdr:row>58</xdr:row>
      <xdr:rowOff>101433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045258"/>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101433</xdr:rowOff>
    </xdr:from>
    <xdr:to>
      <xdr:col>111</xdr:col>
      <xdr:colOff>177800</xdr:colOff>
      <xdr:row>58</xdr:row>
      <xdr:rowOff>104450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045533"/>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104450</xdr:rowOff>
    </xdr:from>
    <xdr:to>
      <xdr:col>107</xdr:col>
      <xdr:colOff>50800</xdr:colOff>
      <xdr:row>58</xdr:row>
      <xdr:rowOff>112542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048550"/>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14194</xdr:rowOff>
    </xdr:from>
    <xdr:to>
      <xdr:col>107</xdr:col>
      <xdr:colOff>101600</xdr:colOff>
      <xdr:row>57</xdr:row>
      <xdr:rowOff>115794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78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132321</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56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112542</xdr:rowOff>
    </xdr:from>
    <xdr:to>
      <xdr:col>102</xdr:col>
      <xdr:colOff>114300</xdr:colOff>
      <xdr:row>58</xdr:row>
      <xdr:rowOff>117618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056642"/>
          <a:ext cx="889000" cy="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161183</xdr:rowOff>
    </xdr:from>
    <xdr:to>
      <xdr:col>102</xdr:col>
      <xdr:colOff>165100</xdr:colOff>
      <xdr:row>57</xdr:row>
      <xdr:rowOff>91333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6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107860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537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18171</xdr:rowOff>
    </xdr:from>
    <xdr:to>
      <xdr:col>98</xdr:col>
      <xdr:colOff>38100</xdr:colOff>
      <xdr:row>57</xdr:row>
      <xdr:rowOff>119771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79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136298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56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50358</xdr:rowOff>
    </xdr:from>
    <xdr:to>
      <xdr:col>116</xdr:col>
      <xdr:colOff>114300</xdr:colOff>
      <xdr:row>58</xdr:row>
      <xdr:rowOff>151958</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99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136735</xdr:rowOff>
    </xdr:from>
    <xdr:ext cx="378565"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0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50633</xdr:rowOff>
    </xdr:from>
    <xdr:to>
      <xdr:col>112</xdr:col>
      <xdr:colOff>38100</xdr:colOff>
      <xdr:row>58</xdr:row>
      <xdr:rowOff>152233</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99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143360</xdr:rowOff>
    </xdr:from>
    <xdr:ext cx="378565"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4017" y="10087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53650</xdr:rowOff>
    </xdr:from>
    <xdr:to>
      <xdr:col>107</xdr:col>
      <xdr:colOff>101600</xdr:colOff>
      <xdr:row>58</xdr:row>
      <xdr:rowOff>155250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99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146377</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5017" y="10090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61742</xdr:rowOff>
    </xdr:from>
    <xdr:to>
      <xdr:col>102</xdr:col>
      <xdr:colOff>165100</xdr:colOff>
      <xdr:row>58</xdr:row>
      <xdr:rowOff>163342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154469</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6017" y="10098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66818</xdr:rowOff>
    </xdr:from>
    <xdr:to>
      <xdr:col>98</xdr:col>
      <xdr:colOff>38100</xdr:colOff>
      <xdr:row>58</xdr:row>
      <xdr:rowOff>168418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1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159545</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7017" y="10103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120993</xdr:rowOff>
    </xdr:from>
    <xdr:to>
      <xdr:col>116</xdr:col>
      <xdr:colOff>63500</xdr:colOff>
      <xdr:row>76</xdr:row>
      <xdr:rowOff>11291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2979743"/>
          <a:ext cx="838200" cy="6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105630</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96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11291</xdr:rowOff>
    </xdr:from>
    <xdr:to>
      <xdr:col>111</xdr:col>
      <xdr:colOff>177800</xdr:colOff>
      <xdr:row>76</xdr:row>
      <xdr:rowOff>47803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0434300" y="13041491"/>
          <a:ext cx="889000" cy="3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58869</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27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47803</xdr:rowOff>
    </xdr:from>
    <xdr:to>
      <xdr:col>107</xdr:col>
      <xdr:colOff>50800</xdr:colOff>
      <xdr:row>76</xdr:row>
      <xdr:rowOff>66687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3078003"/>
          <a:ext cx="889000" cy="1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38824</xdr:rowOff>
    </xdr:from>
    <xdr:to>
      <xdr:col>107</xdr:col>
      <xdr:colOff>101600</xdr:colOff>
      <xdr:row>75</xdr:row>
      <xdr:rowOff>140424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8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156951</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26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66687</xdr:rowOff>
    </xdr:from>
    <xdr:to>
      <xdr:col>102</xdr:col>
      <xdr:colOff>114300</xdr:colOff>
      <xdr:row>76</xdr:row>
      <xdr:rowOff>168224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3096887"/>
          <a:ext cx="889000" cy="10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33045</xdr:rowOff>
    </xdr:from>
    <xdr:to>
      <xdr:col>102</xdr:col>
      <xdr:colOff>165100</xdr:colOff>
      <xdr:row>75</xdr:row>
      <xdr:rowOff>134645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28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151172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266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63474</xdr:rowOff>
    </xdr:from>
    <xdr:to>
      <xdr:col>98</xdr:col>
      <xdr:colOff>38100</xdr:colOff>
      <xdr:row>75</xdr:row>
      <xdr:rowOff>165075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92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10151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269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70193</xdr:rowOff>
    </xdr:from>
    <xdr:to>
      <xdr:col>116</xdr:col>
      <xdr:colOff>114300</xdr:colOff>
      <xdr:row>76</xdr:row>
      <xdr:rowOff>343</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292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93070</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278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131940</xdr:rowOff>
    </xdr:from>
    <xdr:to>
      <xdr:col>112</xdr:col>
      <xdr:colOff>38100</xdr:colOff>
      <xdr:row>76</xdr:row>
      <xdr:rowOff>62089</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29906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53218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08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168453</xdr:rowOff>
    </xdr:from>
    <xdr:to>
      <xdr:col>107</xdr:col>
      <xdr:colOff>101600</xdr:colOff>
      <xdr:row>76</xdr:row>
      <xdr:rowOff>98603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302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89730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11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15887</xdr:rowOff>
    </xdr:from>
    <xdr:to>
      <xdr:col>102</xdr:col>
      <xdr:colOff>165100</xdr:colOff>
      <xdr:row>76</xdr:row>
      <xdr:rowOff>117487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304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108614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13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117424</xdr:rowOff>
    </xdr:from>
    <xdr:to>
      <xdr:col>98</xdr:col>
      <xdr:colOff>38100</xdr:colOff>
      <xdr:row>77</xdr:row>
      <xdr:rowOff>47574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31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38701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24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国の補助金を受けて地方創生事業が本格的にスタートしている。地方創生事業の主な支出は物件費に計上されている。一方でハード事業は抑えられており、近年は道路等の基本的なインフラ整備が主要な普通建設事業となっている。公債費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年度において上水道出資債の任意繰上償還を実施したため、支出額は増加している。全体的な数値は類似団体内において平均的に推移しているが、扶助費、公債費、　繰出金については増加傾向にあり、今後も微増が予想される。平成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年度まで実施される地方創生事業に加え、平成</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以降には中学校や子ども園等の大型教育施設のハード事業が検討されているため、適正な財源の確保に努め、基礎的な財政数値を見失わないように財政を運営しなければならない。</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岡山県奈義町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6,118
6,102
69.52
5,126,121
4,606,788
381,211
2,430,535
3,551,297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128397</xdr:rowOff>
    </xdr:from>
    <xdr:to>
      <xdr:col>24</xdr:col>
      <xdr:colOff>63500</xdr:colOff>
      <xdr:row>35</xdr:row>
      <xdr:rowOff>144145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29147"/>
          <a:ext cx="8382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43959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216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69723</xdr:rowOff>
    </xdr:from>
    <xdr:to>
      <xdr:col>19</xdr:col>
      <xdr:colOff>177800</xdr:colOff>
      <xdr:row>35</xdr:row>
      <xdr:rowOff>128397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70473"/>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10939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69723</xdr:rowOff>
    </xdr:from>
    <xdr:to>
      <xdr:col>15</xdr:col>
      <xdr:colOff>50800</xdr:colOff>
      <xdr:row>35</xdr:row>
      <xdr:rowOff>100203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70473"/>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148988</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100203</xdr:rowOff>
    </xdr:from>
    <xdr:to>
      <xdr:col>10</xdr:col>
      <xdr:colOff>114300</xdr:colOff>
      <xdr:row>35</xdr:row>
      <xdr:rowOff>146685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00953"/>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162450</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39641</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93345</xdr:rowOff>
    </xdr:from>
    <xdr:to>
      <xdr:col>24</xdr:col>
      <xdr:colOff>114300</xdr:colOff>
      <xdr:row>36</xdr:row>
      <xdr:rowOff>23495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116222</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4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77597</xdr:rowOff>
    </xdr:from>
    <xdr:to>
      <xdr:col>20</xdr:col>
      <xdr:colOff>38100</xdr:colOff>
      <xdr:row>36</xdr:row>
      <xdr:rowOff>7747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7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24274</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85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18923</xdr:rowOff>
    </xdr:from>
    <xdr:to>
      <xdr:col>15</xdr:col>
      <xdr:colOff>101600</xdr:colOff>
      <xdr:row>35</xdr:row>
      <xdr:rowOff>120523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1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137050</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79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49403</xdr:rowOff>
    </xdr:from>
    <xdr:to>
      <xdr:col>10</xdr:col>
      <xdr:colOff>165100</xdr:colOff>
      <xdr:row>35</xdr:row>
      <xdr:rowOff>151003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5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142130</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614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95885</xdr:rowOff>
    </xdr:from>
    <xdr:to>
      <xdr:col>6</xdr:col>
      <xdr:colOff>38100</xdr:colOff>
      <xdr:row>36</xdr:row>
      <xdr:rowOff>26035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17162</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61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64825</xdr:rowOff>
    </xdr:from>
    <xdr:to>
      <xdr:col>24</xdr:col>
      <xdr:colOff>63500</xdr:colOff>
      <xdr:row>57</xdr:row>
      <xdr:rowOff>74171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37475"/>
          <a:ext cx="838200" cy="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92398</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65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4986</xdr:rowOff>
    </xdr:from>
    <xdr:to>
      <xdr:col>19</xdr:col>
      <xdr:colOff>177800</xdr:colOff>
      <xdr:row>57</xdr:row>
      <xdr:rowOff>74171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777636"/>
          <a:ext cx="889000" cy="6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40703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4986</xdr:rowOff>
    </xdr:from>
    <xdr:to>
      <xdr:col>15</xdr:col>
      <xdr:colOff>50800</xdr:colOff>
      <xdr:row>57</xdr:row>
      <xdr:rowOff>123010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777636"/>
          <a:ext cx="889000" cy="11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124933</xdr:rowOff>
    </xdr:from>
    <xdr:to>
      <xdr:col>15</xdr:col>
      <xdr:colOff>101600</xdr:colOff>
      <xdr:row>58</xdr:row>
      <xdr:rowOff>55083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46210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9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123010</xdr:rowOff>
    </xdr:from>
    <xdr:to>
      <xdr:col>10</xdr:col>
      <xdr:colOff>114300</xdr:colOff>
      <xdr:row>58</xdr:row>
      <xdr:rowOff>4606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95660"/>
          <a:ext cx="889000" cy="5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142147</xdr:rowOff>
    </xdr:from>
    <xdr:to>
      <xdr:col>10</xdr:col>
      <xdr:colOff>165100</xdr:colOff>
      <xdr:row>58</xdr:row>
      <xdr:rowOff>72297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63424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07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127122</xdr:rowOff>
    </xdr:from>
    <xdr:to>
      <xdr:col>6</xdr:col>
      <xdr:colOff>38100</xdr:colOff>
      <xdr:row>58</xdr:row>
      <xdr:rowOff>57272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48399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99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14025</xdr:rowOff>
    </xdr:from>
    <xdr:to>
      <xdr:col>24</xdr:col>
      <xdr:colOff>114300</xdr:colOff>
      <xdr:row>57</xdr:row>
      <xdr:rowOff>115625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8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36902</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38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23371</xdr:rowOff>
    </xdr:from>
    <xdr:to>
      <xdr:col>20</xdr:col>
      <xdr:colOff>38100</xdr:colOff>
      <xdr:row>57</xdr:row>
      <xdr:rowOff>124971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9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141498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57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125636</xdr:rowOff>
    </xdr:from>
    <xdr:to>
      <xdr:col>15</xdr:col>
      <xdr:colOff>101600</xdr:colOff>
      <xdr:row>57</xdr:row>
      <xdr:rowOff>55786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2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72313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502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72210</xdr:rowOff>
    </xdr:from>
    <xdr:to>
      <xdr:col>10</xdr:col>
      <xdr:colOff>165100</xdr:colOff>
      <xdr:row>58</xdr:row>
      <xdr:rowOff>2360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18887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620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125256</xdr:rowOff>
    </xdr:from>
    <xdr:to>
      <xdr:col>6</xdr:col>
      <xdr:colOff>38100</xdr:colOff>
      <xdr:row>58</xdr:row>
      <xdr:rowOff>55406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9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71933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67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149464</xdr:rowOff>
    </xdr:from>
    <xdr:to>
      <xdr:col>24</xdr:col>
      <xdr:colOff>63500</xdr:colOff>
      <xdr:row>76</xdr:row>
      <xdr:rowOff>127736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08214"/>
          <a:ext cx="838200" cy="14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116621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3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127736</xdr:rowOff>
    </xdr:from>
    <xdr:to>
      <xdr:col>19</xdr:col>
      <xdr:colOff>177800</xdr:colOff>
      <xdr:row>77</xdr:row>
      <xdr:rowOff>27806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57936"/>
          <a:ext cx="889000" cy="7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57305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122468</xdr:rowOff>
    </xdr:from>
    <xdr:to>
      <xdr:col>15</xdr:col>
      <xdr:colOff>50800</xdr:colOff>
      <xdr:row>77</xdr:row>
      <xdr:rowOff>27806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152668"/>
          <a:ext cx="889000" cy="7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8770</xdr:rowOff>
    </xdr:from>
    <xdr:to>
      <xdr:col>15</xdr:col>
      <xdr:colOff>101600</xdr:colOff>
      <xdr:row>74</xdr:row>
      <xdr:rowOff>110370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69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126897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47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122468</xdr:rowOff>
    </xdr:from>
    <xdr:to>
      <xdr:col>10</xdr:col>
      <xdr:colOff>114300</xdr:colOff>
      <xdr:row>78</xdr:row>
      <xdr:rowOff>29308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52668"/>
          <a:ext cx="889000" cy="24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3632</xdr:rowOff>
    </xdr:from>
    <xdr:to>
      <xdr:col>10</xdr:col>
      <xdr:colOff>165100</xdr:colOff>
      <xdr:row>74</xdr:row>
      <xdr:rowOff>105232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69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121759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46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140433</xdr:rowOff>
    </xdr:from>
    <xdr:to>
      <xdr:col>6</xdr:col>
      <xdr:colOff>38100</xdr:colOff>
      <xdr:row>75</xdr:row>
      <xdr:rowOff>70583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8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87110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60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98665</xdr:rowOff>
    </xdr:from>
    <xdr:to>
      <xdr:col>24</xdr:col>
      <xdr:colOff>114300</xdr:colOff>
      <xdr:row>76</xdr:row>
      <xdr:rowOff>28814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574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77092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3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76936</xdr:rowOff>
    </xdr:from>
    <xdr:to>
      <xdr:col>20</xdr:col>
      <xdr:colOff>38100</xdr:colOff>
      <xdr:row>77</xdr:row>
      <xdr:rowOff>7086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169663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99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148456</xdr:rowOff>
    </xdr:from>
    <xdr:to>
      <xdr:col>15</xdr:col>
      <xdr:colOff>101600</xdr:colOff>
      <xdr:row>77</xdr:row>
      <xdr:rowOff>78606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7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69733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7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71668</xdr:rowOff>
    </xdr:from>
    <xdr:to>
      <xdr:col>10</xdr:col>
      <xdr:colOff>165100</xdr:colOff>
      <xdr:row>77</xdr:row>
      <xdr:rowOff>1818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0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164395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19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149958</xdr:rowOff>
    </xdr:from>
    <xdr:to>
      <xdr:col>6</xdr:col>
      <xdr:colOff>38100</xdr:colOff>
      <xdr:row>78</xdr:row>
      <xdr:rowOff>80108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5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71235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4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19971</xdr:rowOff>
    </xdr:from>
    <xdr:to>
      <xdr:col>24</xdr:col>
      <xdr:colOff>63500</xdr:colOff>
      <xdr:row>98</xdr:row>
      <xdr:rowOff>68365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22071"/>
          <a:ext cx="838200" cy="4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68222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27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34753</xdr:rowOff>
    </xdr:from>
    <xdr:to>
      <xdr:col>19</xdr:col>
      <xdr:colOff>177800</xdr:colOff>
      <xdr:row>98</xdr:row>
      <xdr:rowOff>68365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36853"/>
          <a:ext cx="889000" cy="3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157559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119111</xdr:rowOff>
    </xdr:from>
    <xdr:to>
      <xdr:col>15</xdr:col>
      <xdr:colOff>50800</xdr:colOff>
      <xdr:row>98</xdr:row>
      <xdr:rowOff>34753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49761"/>
          <a:ext cx="889000" cy="8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156411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119111</xdr:rowOff>
    </xdr:from>
    <xdr:to>
      <xdr:col>10</xdr:col>
      <xdr:colOff>114300</xdr:colOff>
      <xdr:row>98</xdr:row>
      <xdr:rowOff>45399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49761"/>
          <a:ext cx="889000" cy="9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144212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7996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140621</xdr:rowOff>
    </xdr:from>
    <xdr:to>
      <xdr:col>24</xdr:col>
      <xdr:colOff>114300</xdr:colOff>
      <xdr:row>98</xdr:row>
      <xdr:rowOff>70771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55548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8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17565</xdr:rowOff>
    </xdr:from>
    <xdr:to>
      <xdr:col>20</xdr:col>
      <xdr:colOff>38100</xdr:colOff>
      <xdr:row>98</xdr:row>
      <xdr:rowOff>119165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1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110292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1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155403</xdr:rowOff>
    </xdr:from>
    <xdr:to>
      <xdr:col>15</xdr:col>
      <xdr:colOff>101600</xdr:colOff>
      <xdr:row>98</xdr:row>
      <xdr:rowOff>85553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8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76680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7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68311</xdr:rowOff>
    </xdr:from>
    <xdr:to>
      <xdr:col>10</xdr:col>
      <xdr:colOff>165100</xdr:colOff>
      <xdr:row>97</xdr:row>
      <xdr:rowOff>169911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9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161038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9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166049</xdr:rowOff>
    </xdr:from>
    <xdr:to>
      <xdr:col>6</xdr:col>
      <xdr:colOff>38100</xdr:colOff>
      <xdr:row>98</xdr:row>
      <xdr:rowOff>96199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9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87326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94894</xdr:rowOff>
    </xdr:from>
    <xdr:to>
      <xdr:col>55</xdr:col>
      <xdr:colOff>0</xdr:colOff>
      <xdr:row>38</xdr:row>
      <xdr:rowOff>95169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609994"/>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95169</xdr:rowOff>
    </xdr:from>
    <xdr:to>
      <xdr:col>50</xdr:col>
      <xdr:colOff>114300</xdr:colOff>
      <xdr:row>38</xdr:row>
      <xdr:rowOff>95626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61026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95626</xdr:rowOff>
    </xdr:from>
    <xdr:to>
      <xdr:col>45</xdr:col>
      <xdr:colOff>177800</xdr:colOff>
      <xdr:row>38</xdr:row>
      <xdr:rowOff>95900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61072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153274</xdr:rowOff>
    </xdr:from>
    <xdr:to>
      <xdr:col>46</xdr:col>
      <xdr:colOff>38100</xdr:colOff>
      <xdr:row>38</xdr:row>
      <xdr:rowOff>83424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99951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27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95534</xdr:rowOff>
    </xdr:from>
    <xdr:to>
      <xdr:col>41</xdr:col>
      <xdr:colOff>50800</xdr:colOff>
      <xdr:row>38</xdr:row>
      <xdr:rowOff>95900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10634"/>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159400</xdr:rowOff>
    </xdr:from>
    <xdr:to>
      <xdr:col>41</xdr:col>
      <xdr:colOff>101600</xdr:colOff>
      <xdr:row>38</xdr:row>
      <xdr:rowOff>89550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0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106077</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27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157754</xdr:rowOff>
    </xdr:from>
    <xdr:to>
      <xdr:col>36</xdr:col>
      <xdr:colOff>165100</xdr:colOff>
      <xdr:row>37</xdr:row>
      <xdr:rowOff>87904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329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104431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10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44094</xdr:rowOff>
    </xdr:from>
    <xdr:to>
      <xdr:col>55</xdr:col>
      <xdr:colOff>50800</xdr:colOff>
      <xdr:row>38</xdr:row>
      <xdr:rowOff>145694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130471</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74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44369</xdr:rowOff>
    </xdr:from>
    <xdr:to>
      <xdr:col>50</xdr:col>
      <xdr:colOff>165100</xdr:colOff>
      <xdr:row>38</xdr:row>
      <xdr:rowOff>145969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5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137096</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52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44826</xdr:rowOff>
    </xdr:from>
    <xdr:to>
      <xdr:col>46</xdr:col>
      <xdr:colOff>38100</xdr:colOff>
      <xdr:row>38</xdr:row>
      <xdr:rowOff>146426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5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137553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52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45100</xdr:rowOff>
    </xdr:from>
    <xdr:to>
      <xdr:col>41</xdr:col>
      <xdr:colOff>101600</xdr:colOff>
      <xdr:row>38</xdr:row>
      <xdr:rowOff>146700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6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137827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652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44734</xdr:rowOff>
    </xdr:from>
    <xdr:to>
      <xdr:col>36</xdr:col>
      <xdr:colOff>165100</xdr:colOff>
      <xdr:row>38</xdr:row>
      <xdr:rowOff>146334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5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137461</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52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79966</xdr:rowOff>
    </xdr:from>
    <xdr:to>
      <xdr:col>55</xdr:col>
      <xdr:colOff>0</xdr:colOff>
      <xdr:row>56</xdr:row>
      <xdr:rowOff>130197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681166"/>
          <a:ext cx="838200" cy="5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128668</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2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83381</xdr:rowOff>
    </xdr:from>
    <xdr:to>
      <xdr:col>50</xdr:col>
      <xdr:colOff>114300</xdr:colOff>
      <xdr:row>56</xdr:row>
      <xdr:rowOff>130197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684581"/>
          <a:ext cx="889000" cy="4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127807</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10480</xdr:rowOff>
    </xdr:from>
    <xdr:to>
      <xdr:col>45</xdr:col>
      <xdr:colOff>177800</xdr:colOff>
      <xdr:row>56</xdr:row>
      <xdr:rowOff>83381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611680"/>
          <a:ext cx="889000" cy="7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5339</xdr:rowOff>
    </xdr:from>
    <xdr:to>
      <xdr:col>46</xdr:col>
      <xdr:colOff>38100</xdr:colOff>
      <xdr:row>55</xdr:row>
      <xdr:rowOff>106939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43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123466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21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10480</xdr:rowOff>
    </xdr:from>
    <xdr:to>
      <xdr:col>41</xdr:col>
      <xdr:colOff>50800</xdr:colOff>
      <xdr:row>56</xdr:row>
      <xdr:rowOff>67256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611680"/>
          <a:ext cx="889000" cy="5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162296</xdr:rowOff>
    </xdr:from>
    <xdr:to>
      <xdr:col>41</xdr:col>
      <xdr:colOff>101600</xdr:colOff>
      <xdr:row>55</xdr:row>
      <xdr:rowOff>92446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42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108973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1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16830</xdr:rowOff>
    </xdr:from>
    <xdr:to>
      <xdr:col>36</xdr:col>
      <xdr:colOff>165100</xdr:colOff>
      <xdr:row>55</xdr:row>
      <xdr:rowOff>118430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44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134957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22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29166</xdr:rowOff>
    </xdr:from>
    <xdr:to>
      <xdr:col>55</xdr:col>
      <xdr:colOff>50800</xdr:colOff>
      <xdr:row>56</xdr:row>
      <xdr:rowOff>130766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63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52043</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4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79397</xdr:rowOff>
    </xdr:from>
    <xdr:to>
      <xdr:col>50</xdr:col>
      <xdr:colOff>165100</xdr:colOff>
      <xdr:row>57</xdr:row>
      <xdr:rowOff>9547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68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26074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45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32581</xdr:rowOff>
    </xdr:from>
    <xdr:to>
      <xdr:col>46</xdr:col>
      <xdr:colOff>38100</xdr:colOff>
      <xdr:row>56</xdr:row>
      <xdr:rowOff>134181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63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125308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72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131130</xdr:rowOff>
    </xdr:from>
    <xdr:to>
      <xdr:col>41</xdr:col>
      <xdr:colOff>101600</xdr:colOff>
      <xdr:row>56</xdr:row>
      <xdr:rowOff>61280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5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52407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65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16456</xdr:rowOff>
    </xdr:from>
    <xdr:to>
      <xdr:col>36</xdr:col>
      <xdr:colOff>165100</xdr:colOff>
      <xdr:row>56</xdr:row>
      <xdr:rowOff>118056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61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109183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71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43841</xdr:rowOff>
    </xdr:from>
    <xdr:to>
      <xdr:col>55</xdr:col>
      <xdr:colOff>0</xdr:colOff>
      <xdr:row>79</xdr:row>
      <xdr:rowOff>45844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588391"/>
          <a:ext cx="8382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107108</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3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168884</xdr:rowOff>
    </xdr:from>
    <xdr:to>
      <xdr:col>50</xdr:col>
      <xdr:colOff>114300</xdr:colOff>
      <xdr:row>79</xdr:row>
      <xdr:rowOff>43841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41984"/>
          <a:ext cx="889000" cy="4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71936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168884</xdr:rowOff>
    </xdr:from>
    <xdr:to>
      <xdr:col>45</xdr:col>
      <xdr:colOff>177800</xdr:colOff>
      <xdr:row>79</xdr:row>
      <xdr:rowOff>30201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41984"/>
          <a:ext cx="889000" cy="3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96216</xdr:rowOff>
    </xdr:from>
    <xdr:to>
      <xdr:col>46</xdr:col>
      <xdr:colOff>38100</xdr:colOff>
      <xdr:row>78</xdr:row>
      <xdr:rowOff>26366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97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42893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7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26293</xdr:rowOff>
    </xdr:from>
    <xdr:to>
      <xdr:col>41</xdr:col>
      <xdr:colOff>50800</xdr:colOff>
      <xdr:row>79</xdr:row>
      <xdr:rowOff>30201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70843"/>
          <a:ext cx="889000" cy="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111509</xdr:rowOff>
    </xdr:from>
    <xdr:to>
      <xdr:col>41</xdr:col>
      <xdr:colOff>101600</xdr:colOff>
      <xdr:row>78</xdr:row>
      <xdr:rowOff>41659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58186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160844</xdr:rowOff>
    </xdr:from>
    <xdr:to>
      <xdr:col>36</xdr:col>
      <xdr:colOff>165100</xdr:colOff>
      <xdr:row>78</xdr:row>
      <xdr:rowOff>90994</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6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107521</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3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166494</xdr:rowOff>
    </xdr:from>
    <xdr:to>
      <xdr:col>55</xdr:col>
      <xdr:colOff>50800</xdr:colOff>
      <xdr:row>79</xdr:row>
      <xdr:rowOff>96644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53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81421</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5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164491</xdr:rowOff>
    </xdr:from>
    <xdr:to>
      <xdr:col>50</xdr:col>
      <xdr:colOff>165100</xdr:colOff>
      <xdr:row>79</xdr:row>
      <xdr:rowOff>94641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85768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63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118084</xdr:rowOff>
    </xdr:from>
    <xdr:to>
      <xdr:col>46</xdr:col>
      <xdr:colOff>38100</xdr:colOff>
      <xdr:row>79</xdr:row>
      <xdr:rowOff>48234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9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39361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8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150851</xdr:rowOff>
    </xdr:from>
    <xdr:to>
      <xdr:col>41</xdr:col>
      <xdr:colOff>101600</xdr:colOff>
      <xdr:row>79</xdr:row>
      <xdr:rowOff>81001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72128</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61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146943</xdr:rowOff>
    </xdr:from>
    <xdr:to>
      <xdr:col>36</xdr:col>
      <xdr:colOff>165100</xdr:colOff>
      <xdr:row>79</xdr:row>
      <xdr:rowOff>77093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68220</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12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103801</xdr:rowOff>
    </xdr:from>
    <xdr:to>
      <xdr:col>55</xdr:col>
      <xdr:colOff>0</xdr:colOff>
      <xdr:row>96</xdr:row>
      <xdr:rowOff>105899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563001"/>
          <a:ext cx="838200" cy="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61685</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20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105899</xdr:rowOff>
    </xdr:from>
    <xdr:to>
      <xdr:col>50</xdr:col>
      <xdr:colOff>114300</xdr:colOff>
      <xdr:row>96</xdr:row>
      <xdr:rowOff>146517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565099"/>
          <a:ext cx="889000" cy="4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167532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139888</xdr:rowOff>
    </xdr:from>
    <xdr:to>
      <xdr:col>45</xdr:col>
      <xdr:colOff>177800</xdr:colOff>
      <xdr:row>96</xdr:row>
      <xdr:rowOff>146517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599088"/>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142877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139888</xdr:rowOff>
    </xdr:from>
    <xdr:to>
      <xdr:col>41</xdr:col>
      <xdr:colOff>50800</xdr:colOff>
      <xdr:row>96</xdr:row>
      <xdr:rowOff>165760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599088"/>
          <a:ext cx="889000" cy="2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117201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2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125874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53001</xdr:rowOff>
    </xdr:from>
    <xdr:to>
      <xdr:col>55</xdr:col>
      <xdr:colOff>50800</xdr:colOff>
      <xdr:row>96</xdr:row>
      <xdr:rowOff>154601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51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75878</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36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55099</xdr:rowOff>
    </xdr:from>
    <xdr:to>
      <xdr:col>50</xdr:col>
      <xdr:colOff>165100</xdr:colOff>
      <xdr:row>96</xdr:row>
      <xdr:rowOff>156699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5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1776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2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95717</xdr:rowOff>
    </xdr:from>
    <xdr:to>
      <xdr:col>46</xdr:col>
      <xdr:colOff>38100</xdr:colOff>
      <xdr:row>97</xdr:row>
      <xdr:rowOff>25867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55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16994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64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89088</xdr:rowOff>
    </xdr:from>
    <xdr:to>
      <xdr:col>41</xdr:col>
      <xdr:colOff>101600</xdr:colOff>
      <xdr:row>97</xdr:row>
      <xdr:rowOff>19238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4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10365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64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114960</xdr:rowOff>
    </xdr:from>
    <xdr:to>
      <xdr:col>36</xdr:col>
      <xdr:colOff>165100</xdr:colOff>
      <xdr:row>97</xdr:row>
      <xdr:rowOff>45110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57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36237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66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133162</xdr:rowOff>
    </xdr:from>
    <xdr:to>
      <xdr:col>85</xdr:col>
      <xdr:colOff>127000</xdr:colOff>
      <xdr:row>38</xdr:row>
      <xdr:rowOff>166332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648262"/>
          <a:ext cx="838200" cy="3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158823</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59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91580</xdr:rowOff>
    </xdr:from>
    <xdr:to>
      <xdr:col>81</xdr:col>
      <xdr:colOff>50800</xdr:colOff>
      <xdr:row>38</xdr:row>
      <xdr:rowOff>166332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606680"/>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46801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9604</xdr:rowOff>
    </xdr:from>
    <xdr:to>
      <xdr:col>76</xdr:col>
      <xdr:colOff>114300</xdr:colOff>
      <xdr:row>38</xdr:row>
      <xdr:rowOff>91580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524704"/>
          <a:ext cx="889000" cy="8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11450</xdr:rowOff>
    </xdr:from>
    <xdr:to>
      <xdr:col>76</xdr:col>
      <xdr:colOff>165100</xdr:colOff>
      <xdr:row>35</xdr:row>
      <xdr:rowOff>113050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01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129577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78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81544</xdr:rowOff>
    </xdr:from>
    <xdr:to>
      <xdr:col>71</xdr:col>
      <xdr:colOff>177800</xdr:colOff>
      <xdr:row>38</xdr:row>
      <xdr:rowOff>9604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5910844"/>
          <a:ext cx="889000" cy="61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146964</xdr:rowOff>
    </xdr:from>
    <xdr:to>
      <xdr:col>72</xdr:col>
      <xdr:colOff>38100</xdr:colOff>
      <xdr:row>35</xdr:row>
      <xdr:rowOff>77114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59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93641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75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19154</xdr:rowOff>
    </xdr:from>
    <xdr:to>
      <xdr:col>67</xdr:col>
      <xdr:colOff>101600</xdr:colOff>
      <xdr:row>36</xdr:row>
      <xdr:rowOff>120754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19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111881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28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82362</xdr:rowOff>
    </xdr:from>
    <xdr:to>
      <xdr:col>85</xdr:col>
      <xdr:colOff>177800</xdr:colOff>
      <xdr:row>39</xdr:row>
      <xdr:rowOff>12512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59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168739</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51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115532</xdr:rowOff>
    </xdr:from>
    <xdr:to>
      <xdr:col>81</xdr:col>
      <xdr:colOff>101600</xdr:colOff>
      <xdr:row>39</xdr:row>
      <xdr:rowOff>45682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63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36809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72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40780</xdr:rowOff>
    </xdr:from>
    <xdr:to>
      <xdr:col>76</xdr:col>
      <xdr:colOff>165100</xdr:colOff>
      <xdr:row>38</xdr:row>
      <xdr:rowOff>142380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5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133507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64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130254</xdr:rowOff>
    </xdr:from>
    <xdr:to>
      <xdr:col>72</xdr:col>
      <xdr:colOff>38100</xdr:colOff>
      <xdr:row>38</xdr:row>
      <xdr:rowOff>60404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4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51531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56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30744</xdr:rowOff>
    </xdr:from>
    <xdr:to>
      <xdr:col>67</xdr:col>
      <xdr:colOff>101600</xdr:colOff>
      <xdr:row>34</xdr:row>
      <xdr:rowOff>132344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586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148871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63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8430</xdr:rowOff>
    </xdr:from>
    <xdr:to>
      <xdr:col>85</xdr:col>
      <xdr:colOff>127000</xdr:colOff>
      <xdr:row>56</xdr:row>
      <xdr:rowOff>12431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609630"/>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126847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556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11943</xdr:rowOff>
    </xdr:from>
    <xdr:to>
      <xdr:col>81</xdr:col>
      <xdr:colOff>50800</xdr:colOff>
      <xdr:row>56</xdr:row>
      <xdr:rowOff>12431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613143"/>
          <a:ext cx="889000" cy="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89181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144401</xdr:rowOff>
    </xdr:from>
    <xdr:to>
      <xdr:col>76</xdr:col>
      <xdr:colOff>114300</xdr:colOff>
      <xdr:row>56</xdr:row>
      <xdr:rowOff>11943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574151"/>
          <a:ext cx="889000" cy="3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142987</xdr:rowOff>
    </xdr:from>
    <xdr:to>
      <xdr:col>76</xdr:col>
      <xdr:colOff>165100</xdr:colOff>
      <xdr:row>55</xdr:row>
      <xdr:rowOff>73137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401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89664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17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144401</xdr:rowOff>
    </xdr:from>
    <xdr:to>
      <xdr:col>71</xdr:col>
      <xdr:colOff>177800</xdr:colOff>
      <xdr:row>56</xdr:row>
      <xdr:rowOff>63629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574151"/>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138354</xdr:rowOff>
    </xdr:from>
    <xdr:to>
      <xdr:col>72</xdr:col>
      <xdr:colOff>38100</xdr:colOff>
      <xdr:row>55</xdr:row>
      <xdr:rowOff>68504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85031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17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111181</xdr:rowOff>
    </xdr:from>
    <xdr:to>
      <xdr:col>67</xdr:col>
      <xdr:colOff>101600</xdr:colOff>
      <xdr:row>55</xdr:row>
      <xdr:rowOff>41331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36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57858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14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129080</xdr:rowOff>
    </xdr:from>
    <xdr:to>
      <xdr:col>85</xdr:col>
      <xdr:colOff>177800</xdr:colOff>
      <xdr:row>56</xdr:row>
      <xdr:rowOff>59230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55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151957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41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133081</xdr:rowOff>
    </xdr:from>
    <xdr:to>
      <xdr:col>81</xdr:col>
      <xdr:colOff>101600</xdr:colOff>
      <xdr:row>56</xdr:row>
      <xdr:rowOff>63231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5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79758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33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132593</xdr:rowOff>
    </xdr:from>
    <xdr:to>
      <xdr:col>76</xdr:col>
      <xdr:colOff>165100</xdr:colOff>
      <xdr:row>56</xdr:row>
      <xdr:rowOff>62743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56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53870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65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93601</xdr:rowOff>
    </xdr:from>
    <xdr:to>
      <xdr:col>72</xdr:col>
      <xdr:colOff>38100</xdr:colOff>
      <xdr:row>56</xdr:row>
      <xdr:rowOff>23751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52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14878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61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12829</xdr:rowOff>
    </xdr:from>
    <xdr:to>
      <xdr:col>67</xdr:col>
      <xdr:colOff>101600</xdr:colOff>
      <xdr:row>56</xdr:row>
      <xdr:rowOff>114429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61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105556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70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32474</xdr:rowOff>
    </xdr:from>
    <xdr:to>
      <xdr:col>85</xdr:col>
      <xdr:colOff>127000</xdr:colOff>
      <xdr:row>79</xdr:row>
      <xdr:rowOff>34989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577024"/>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49916</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5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34989</xdr:rowOff>
    </xdr:from>
    <xdr:to>
      <xdr:col>81</xdr:col>
      <xdr:colOff>50800</xdr:colOff>
      <xdr:row>79</xdr:row>
      <xdr:rowOff>43484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579539"/>
          <a:ext cx="889000" cy="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41708</xdr:rowOff>
    </xdr:from>
    <xdr:to>
      <xdr:col>76</xdr:col>
      <xdr:colOff>114300</xdr:colOff>
      <xdr:row>79</xdr:row>
      <xdr:rowOff>43484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86258"/>
          <a:ext cx="889000" cy="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27356</xdr:rowOff>
    </xdr:from>
    <xdr:to>
      <xdr:col>76</xdr:col>
      <xdr:colOff>165100</xdr:colOff>
      <xdr:row>78</xdr:row>
      <xdr:rowOff>128956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0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145483</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17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18542</xdr:rowOff>
    </xdr:from>
    <xdr:to>
      <xdr:col>71</xdr:col>
      <xdr:colOff>177800</xdr:colOff>
      <xdr:row>79</xdr:row>
      <xdr:rowOff>41708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63092"/>
          <a:ext cx="889000" cy="2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82905</xdr:rowOff>
    </xdr:from>
    <xdr:to>
      <xdr:col>72</xdr:col>
      <xdr:colOff>38100</xdr:colOff>
      <xdr:row>79</xdr:row>
      <xdr:rowOff>13055</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5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29582</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231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70014</xdr:rowOff>
    </xdr:from>
    <xdr:to>
      <xdr:col>67</xdr:col>
      <xdr:colOff>101600</xdr:colOff>
      <xdr:row>79</xdr:row>
      <xdr:rowOff>164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16691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21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153124</xdr:rowOff>
    </xdr:from>
    <xdr:to>
      <xdr:col>85</xdr:col>
      <xdr:colOff>177800</xdr:colOff>
      <xdr:row>79</xdr:row>
      <xdr:rowOff>83274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2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68051</xdr:rowOff>
    </xdr:from>
    <xdr:ext cx="378565"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41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155639</xdr:rowOff>
    </xdr:from>
    <xdr:to>
      <xdr:col>81</xdr:col>
      <xdr:colOff>101600</xdr:colOff>
      <xdr:row>79</xdr:row>
      <xdr:rowOff>85789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2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76916</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2017" y="13621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164134</xdr:rowOff>
    </xdr:from>
    <xdr:to>
      <xdr:col>76</xdr:col>
      <xdr:colOff>165100</xdr:colOff>
      <xdr:row>79</xdr:row>
      <xdr:rowOff>94284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85411</xdr:rowOff>
    </xdr:from>
    <xdr:ext cx="313932"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35333" y="136299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162358</xdr:rowOff>
    </xdr:from>
    <xdr:to>
      <xdr:col>72</xdr:col>
      <xdr:colOff>38100</xdr:colOff>
      <xdr:row>79</xdr:row>
      <xdr:rowOff>92508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3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83635</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4017" y="13628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139192</xdr:rowOff>
    </xdr:from>
    <xdr:to>
      <xdr:col>67</xdr:col>
      <xdr:colOff>101600</xdr:colOff>
      <xdr:row>79</xdr:row>
      <xdr:rowOff>69342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1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60469</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0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43208</xdr:rowOff>
    </xdr:from>
    <xdr:to>
      <xdr:col>85</xdr:col>
      <xdr:colOff>127000</xdr:colOff>
      <xdr:row>97</xdr:row>
      <xdr:rowOff>109382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673858"/>
          <a:ext cx="838200" cy="6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110958</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9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43208</xdr:rowOff>
    </xdr:from>
    <xdr:to>
      <xdr:col>81</xdr:col>
      <xdr:colOff>50800</xdr:colOff>
      <xdr:row>97</xdr:row>
      <xdr:rowOff>71124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673858"/>
          <a:ext cx="889000" cy="2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71124</xdr:rowOff>
    </xdr:from>
    <xdr:to>
      <xdr:col>76</xdr:col>
      <xdr:colOff>114300</xdr:colOff>
      <xdr:row>97</xdr:row>
      <xdr:rowOff>127648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701774"/>
          <a:ext cx="889000" cy="5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68984</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96833</xdr:rowOff>
    </xdr:from>
    <xdr:to>
      <xdr:col>71</xdr:col>
      <xdr:colOff>177800</xdr:colOff>
      <xdr:row>97</xdr:row>
      <xdr:rowOff>127648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727483"/>
          <a:ext cx="8890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46116</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50866</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58582</xdr:rowOff>
    </xdr:from>
    <xdr:to>
      <xdr:col>85</xdr:col>
      <xdr:colOff>177800</xdr:colOff>
      <xdr:row>97</xdr:row>
      <xdr:rowOff>160182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68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37009</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6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163858</xdr:rowOff>
    </xdr:from>
    <xdr:to>
      <xdr:col>81</xdr:col>
      <xdr:colOff>101600</xdr:colOff>
      <xdr:row>97</xdr:row>
      <xdr:rowOff>94008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62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85135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71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20324</xdr:rowOff>
    </xdr:from>
    <xdr:to>
      <xdr:col>76</xdr:col>
      <xdr:colOff>165100</xdr:colOff>
      <xdr:row>97</xdr:row>
      <xdr:rowOff>121924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65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113051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74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76848</xdr:rowOff>
    </xdr:from>
    <xdr:to>
      <xdr:col>72</xdr:col>
      <xdr:colOff>38100</xdr:colOff>
      <xdr:row>98</xdr:row>
      <xdr:rowOff>6998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70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169575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80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46033</xdr:rowOff>
    </xdr:from>
    <xdr:to>
      <xdr:col>67</xdr:col>
      <xdr:colOff>101600</xdr:colOff>
      <xdr:row>97</xdr:row>
      <xdr:rowOff>147633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67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138760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76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162128</xdr:rowOff>
    </xdr:from>
    <xdr:to>
      <xdr:col>107</xdr:col>
      <xdr:colOff>101600</xdr:colOff>
      <xdr:row>39</xdr:row>
      <xdr:rowOff>92278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7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108805</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77333" y="6452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159462</xdr:rowOff>
    </xdr:from>
    <xdr:to>
      <xdr:col>102</xdr:col>
      <xdr:colOff>165100</xdr:colOff>
      <xdr:row>39</xdr:row>
      <xdr:rowOff>89612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7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106138</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4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159042</xdr:rowOff>
    </xdr:from>
    <xdr:to>
      <xdr:col>98</xdr:col>
      <xdr:colOff>38100</xdr:colOff>
      <xdr:row>39</xdr:row>
      <xdr:rowOff>89192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7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105719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4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全体的に平均値未満で決算が推移している。総務費については、前頁に記載したとおり、平成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年度から地方創生事業が始まり、予算編成上、総務費に一括して計上しているため、平成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と比較すると決算額が大きく伸びている。一方で、商工費や消防費については類似団体平均を大きく下回っていることから、予算の適正な配分を行い、行政サービスが充実するように財政面でも配慮が必要と思われる。公債費については微増傾向にあるものの、平均を下回る良好な数値を維持しているため、今後も適正な起債管理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財政調整基金については、毎年度繰越金を基に積み増しを行い、また取崩しを行っていなかったため、県下でも標準財政規模比は最も高かった。Ｈ</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年度に特定目的金への積み替え実施したため減少している。また標準財政規模に対して過大な実質収支が近年発生していたため、その是正にも取り組んだ</a:t>
          </a:r>
          <a:r>
            <a:rPr kumimoji="1" lang="ja-JP" altLang="en-US" sz="1100">
              <a:solidFill>
                <a:schemeClr val="dk1"/>
              </a:solidFill>
              <a:effectLst/>
              <a:latin typeface="+mn-lt"/>
              <a:ea typeface="+mn-ea"/>
              <a:cs typeface="+mn-cs"/>
            </a:rPr>
            <a:t>。引き続き過大な実質収支を発生させず、当年度の財源を最大限有効に活用できるよう取り組む必要がある。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岡山県奈義町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年間において、すべての会計において赤字は発生していない。しかし、土地関係の特別会計を除いては、一般会計からの繰出、補助がなければ単年度収支を維持していくのは困難な状態である。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年に公共下水道事業が完了し、地方債の償還が平成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年度からピークを迎え</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。加入負担金や使用料の徴収は適切に行い、健全な経営を行う必要がある。一般会計からの繰出金の増加が今後も予想される。</a:t>
          </a:r>
          <a:endParaRPr lang="ja-JP" altLang="ja-JP" sz="1400">
            <a:effectLst/>
          </a:endParaRPr>
        </a:p>
        <a:p>
          <a:r>
            <a:rPr kumimoji="1" lang="ja-JP" altLang="ja-JP" sz="1100">
              <a:solidFill>
                <a:schemeClr val="dk1"/>
              </a:solidFill>
              <a:effectLst/>
              <a:latin typeface="+mn-lt"/>
              <a:ea typeface="+mn-ea"/>
              <a:cs typeface="+mn-cs"/>
            </a:rPr>
            <a:t>　また町の人口構造が高齢化を迎えるにあたり、介護保険事業の運営は、町の重要課題となっている。要介護認定者の増加は介護給付費の上昇につながり、法定の負担割合による市町村負担の増加は避けることができない状態となっている。介護予防の草の根の行政支援が、結果的に介護保険の抑制と元気なまちづくりに資するものであることを認識し、予算配分においても重点事業として配慮す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5126121</v>
      </c>
      <c r="BO4" s="441"/>
      <c r="BP4" s="441"/>
      <c r="BQ4" s="441"/>
      <c r="BR4" s="441"/>
      <c r="BS4" s="441"/>
      <c r="BT4" s="441"/>
      <c r="BU4" s="442"/>
      <c r="BV4" s="440">
        <v>5167842</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15.7</v>
      </c>
      <c r="CU4" s="622"/>
      <c r="CV4" s="622"/>
      <c r="CW4" s="622"/>
      <c r="CX4" s="622"/>
      <c r="CY4" s="622"/>
      <c r="CZ4" s="622"/>
      <c r="DA4" s="623"/>
      <c r="DB4" s="621">
        <v>27.2</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4606788</v>
      </c>
      <c r="BO5" s="446"/>
      <c r="BP5" s="446"/>
      <c r="BQ5" s="446"/>
      <c r="BR5" s="446"/>
      <c r="BS5" s="446"/>
      <c r="BT5" s="446"/>
      <c r="BU5" s="447"/>
      <c r="BV5" s="445">
        <v>4466496</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76.400000000000006</v>
      </c>
      <c r="CU5" s="416"/>
      <c r="CV5" s="416"/>
      <c r="CW5" s="416"/>
      <c r="CX5" s="416"/>
      <c r="CY5" s="416"/>
      <c r="CZ5" s="416"/>
      <c r="DA5" s="417"/>
      <c r="DB5" s="415">
        <v>70.599999999999994</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519333</v>
      </c>
      <c r="BO6" s="446"/>
      <c r="BP6" s="446"/>
      <c r="BQ6" s="446"/>
      <c r="BR6" s="446"/>
      <c r="BS6" s="446"/>
      <c r="BT6" s="446"/>
      <c r="BU6" s="447"/>
      <c r="BV6" s="445">
        <v>701346</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79.8</v>
      </c>
      <c r="CU6" s="596"/>
      <c r="CV6" s="596"/>
      <c r="CW6" s="596"/>
      <c r="CX6" s="596"/>
      <c r="CY6" s="596"/>
      <c r="CZ6" s="596"/>
      <c r="DA6" s="597"/>
      <c r="DB6" s="595">
        <v>73.7</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138122</v>
      </c>
      <c r="BO7" s="446"/>
      <c r="BP7" s="446"/>
      <c r="BQ7" s="446"/>
      <c r="BR7" s="446"/>
      <c r="BS7" s="446"/>
      <c r="BT7" s="446"/>
      <c r="BU7" s="447"/>
      <c r="BV7" s="445">
        <v>20608</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2430535</v>
      </c>
      <c r="CU7" s="446"/>
      <c r="CV7" s="446"/>
      <c r="CW7" s="446"/>
      <c r="CX7" s="446"/>
      <c r="CY7" s="446"/>
      <c r="CZ7" s="446"/>
      <c r="DA7" s="447"/>
      <c r="DB7" s="445">
        <v>2505426</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381211</v>
      </c>
      <c r="BO8" s="446"/>
      <c r="BP8" s="446"/>
      <c r="BQ8" s="446"/>
      <c r="BR8" s="446"/>
      <c r="BS8" s="446"/>
      <c r="BT8" s="446"/>
      <c r="BU8" s="447"/>
      <c r="BV8" s="445">
        <v>680738</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0.28999999999999998</v>
      </c>
      <c r="CU8" s="559"/>
      <c r="CV8" s="559"/>
      <c r="CW8" s="559"/>
      <c r="CX8" s="559"/>
      <c r="CY8" s="559"/>
      <c r="CZ8" s="559"/>
      <c r="DA8" s="560"/>
      <c r="DB8" s="558">
        <v>0.28999999999999998</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5906</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87</v>
      </c>
      <c r="AV9" s="503"/>
      <c r="AW9" s="503"/>
      <c r="AX9" s="503"/>
      <c r="AY9" s="425" t="s">
        <v>109</v>
      </c>
      <c r="AZ9" s="426"/>
      <c r="BA9" s="426"/>
      <c r="BB9" s="426"/>
      <c r="BC9" s="426"/>
      <c r="BD9" s="426"/>
      <c r="BE9" s="426"/>
      <c r="BF9" s="426"/>
      <c r="BG9" s="426"/>
      <c r="BH9" s="426"/>
      <c r="BI9" s="426"/>
      <c r="BJ9" s="426"/>
      <c r="BK9" s="426"/>
      <c r="BL9" s="426"/>
      <c r="BM9" s="427"/>
      <c r="BN9" s="445">
        <v>-299527</v>
      </c>
      <c r="BO9" s="446"/>
      <c r="BP9" s="446"/>
      <c r="BQ9" s="446"/>
      <c r="BR9" s="446"/>
      <c r="BS9" s="446"/>
      <c r="BT9" s="446"/>
      <c r="BU9" s="447"/>
      <c r="BV9" s="445">
        <v>295880</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7.3</v>
      </c>
      <c r="CU9" s="416"/>
      <c r="CV9" s="416"/>
      <c r="CW9" s="416"/>
      <c r="CX9" s="416"/>
      <c r="CY9" s="416"/>
      <c r="CZ9" s="416"/>
      <c r="DA9" s="417"/>
      <c r="DB9" s="415">
        <v>8.6</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6085</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165848</v>
      </c>
      <c r="BO10" s="446"/>
      <c r="BP10" s="446"/>
      <c r="BQ10" s="446"/>
      <c r="BR10" s="446"/>
      <c r="BS10" s="446"/>
      <c r="BT10" s="446"/>
      <c r="BU10" s="447"/>
      <c r="BV10" s="445">
        <v>1056</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88894</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6118</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87</v>
      </c>
      <c r="AV12" s="503"/>
      <c r="AW12" s="503"/>
      <c r="AX12" s="503"/>
      <c r="AY12" s="425" t="s">
        <v>129</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300000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6102</v>
      </c>
      <c r="S13" s="549"/>
      <c r="T13" s="549"/>
      <c r="U13" s="549"/>
      <c r="V13" s="550"/>
      <c r="W13" s="536" t="s">
        <v>133</v>
      </c>
      <c r="X13" s="458"/>
      <c r="Y13" s="458"/>
      <c r="Z13" s="458"/>
      <c r="AA13" s="458"/>
      <c r="AB13" s="459"/>
      <c r="AC13" s="421">
        <v>557</v>
      </c>
      <c r="AD13" s="422"/>
      <c r="AE13" s="422"/>
      <c r="AF13" s="422"/>
      <c r="AG13" s="423"/>
      <c r="AH13" s="421">
        <v>545</v>
      </c>
      <c r="AI13" s="422"/>
      <c r="AJ13" s="422"/>
      <c r="AK13" s="422"/>
      <c r="AL13" s="424"/>
      <c r="AM13" s="514" t="s">
        <v>134</v>
      </c>
      <c r="AN13" s="419"/>
      <c r="AO13" s="419"/>
      <c r="AP13" s="419"/>
      <c r="AQ13" s="419"/>
      <c r="AR13" s="419"/>
      <c r="AS13" s="419"/>
      <c r="AT13" s="420"/>
      <c r="AU13" s="502" t="s">
        <v>113</v>
      </c>
      <c r="AV13" s="503"/>
      <c r="AW13" s="503"/>
      <c r="AX13" s="503"/>
      <c r="AY13" s="425" t="s">
        <v>135</v>
      </c>
      <c r="AZ13" s="426"/>
      <c r="BA13" s="426"/>
      <c r="BB13" s="426"/>
      <c r="BC13" s="426"/>
      <c r="BD13" s="426"/>
      <c r="BE13" s="426"/>
      <c r="BF13" s="426"/>
      <c r="BG13" s="426"/>
      <c r="BH13" s="426"/>
      <c r="BI13" s="426"/>
      <c r="BJ13" s="426"/>
      <c r="BK13" s="426"/>
      <c r="BL13" s="426"/>
      <c r="BM13" s="427"/>
      <c r="BN13" s="445">
        <v>-133679</v>
      </c>
      <c r="BO13" s="446"/>
      <c r="BP13" s="446"/>
      <c r="BQ13" s="446"/>
      <c r="BR13" s="446"/>
      <c r="BS13" s="446"/>
      <c r="BT13" s="446"/>
      <c r="BU13" s="447"/>
      <c r="BV13" s="445">
        <v>85830</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4.8</v>
      </c>
      <c r="CU13" s="416"/>
      <c r="CV13" s="416"/>
      <c r="CW13" s="416"/>
      <c r="CX13" s="416"/>
      <c r="CY13" s="416"/>
      <c r="CZ13" s="416"/>
      <c r="DA13" s="417"/>
      <c r="DB13" s="415">
        <v>4.0999999999999996</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6163</v>
      </c>
      <c r="S14" s="549"/>
      <c r="T14" s="549"/>
      <c r="U14" s="549"/>
      <c r="V14" s="550"/>
      <c r="W14" s="551"/>
      <c r="X14" s="461"/>
      <c r="Y14" s="461"/>
      <c r="Z14" s="461"/>
      <c r="AA14" s="461"/>
      <c r="AB14" s="462"/>
      <c r="AC14" s="541">
        <v>17.600000000000001</v>
      </c>
      <c r="AD14" s="542"/>
      <c r="AE14" s="542"/>
      <c r="AF14" s="542"/>
      <c r="AG14" s="543"/>
      <c r="AH14" s="541">
        <v>18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t="s">
        <v>131</v>
      </c>
      <c r="CU14" s="553"/>
      <c r="CV14" s="553"/>
      <c r="CW14" s="553"/>
      <c r="CX14" s="553"/>
      <c r="CY14" s="553"/>
      <c r="CZ14" s="553"/>
      <c r="DA14" s="554"/>
      <c r="DB14" s="552" t="s">
        <v>139</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140</v>
      </c>
      <c r="N15" s="546"/>
      <c r="O15" s="546"/>
      <c r="P15" s="546"/>
      <c r="Q15" s="547"/>
      <c r="R15" s="548">
        <v>6147</v>
      </c>
      <c r="S15" s="549"/>
      <c r="T15" s="549"/>
      <c r="U15" s="549"/>
      <c r="V15" s="550"/>
      <c r="W15" s="536" t="s">
        <v>141</v>
      </c>
      <c r="X15" s="458"/>
      <c r="Y15" s="458"/>
      <c r="Z15" s="458"/>
      <c r="AA15" s="458"/>
      <c r="AB15" s="459"/>
      <c r="AC15" s="421">
        <v>674</v>
      </c>
      <c r="AD15" s="422"/>
      <c r="AE15" s="422"/>
      <c r="AF15" s="422"/>
      <c r="AG15" s="423"/>
      <c r="AH15" s="421">
        <v>727</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629754</v>
      </c>
      <c r="BO15" s="441"/>
      <c r="BP15" s="441"/>
      <c r="BQ15" s="441"/>
      <c r="BR15" s="441"/>
      <c r="BS15" s="441"/>
      <c r="BT15" s="441"/>
      <c r="BU15" s="442"/>
      <c r="BV15" s="440">
        <v>633072</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21.3</v>
      </c>
      <c r="AD16" s="542"/>
      <c r="AE16" s="542"/>
      <c r="AF16" s="542"/>
      <c r="AG16" s="543"/>
      <c r="AH16" s="541">
        <v>24</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2172566</v>
      </c>
      <c r="BO16" s="446"/>
      <c r="BP16" s="446"/>
      <c r="BQ16" s="446"/>
      <c r="BR16" s="446"/>
      <c r="BS16" s="446"/>
      <c r="BT16" s="446"/>
      <c r="BU16" s="447"/>
      <c r="BV16" s="445">
        <v>2209332</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1934</v>
      </c>
      <c r="AD17" s="422"/>
      <c r="AE17" s="422"/>
      <c r="AF17" s="422"/>
      <c r="AG17" s="423"/>
      <c r="AH17" s="421">
        <v>1759</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780938</v>
      </c>
      <c r="BO17" s="446"/>
      <c r="BP17" s="446"/>
      <c r="BQ17" s="446"/>
      <c r="BR17" s="446"/>
      <c r="BS17" s="446"/>
      <c r="BT17" s="446"/>
      <c r="BU17" s="447"/>
      <c r="BV17" s="445">
        <v>785382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69.52</v>
      </c>
      <c r="M18" s="510"/>
      <c r="N18" s="510"/>
      <c r="O18" s="510"/>
      <c r="P18" s="510"/>
      <c r="Q18" s="510"/>
      <c r="R18" s="511"/>
      <c r="S18" s="511"/>
      <c r="T18" s="511"/>
      <c r="U18" s="511"/>
      <c r="V18" s="512"/>
      <c r="W18" s="526"/>
      <c r="X18" s="527"/>
      <c r="Y18" s="527"/>
      <c r="Z18" s="527"/>
      <c r="AA18" s="527"/>
      <c r="AB18" s="537"/>
      <c r="AC18" s="409">
        <v>61.1</v>
      </c>
      <c r="AD18" s="410"/>
      <c r="AE18" s="410"/>
      <c r="AF18" s="410"/>
      <c r="AG18" s="513"/>
      <c r="AH18" s="409">
        <v>58</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1932201</v>
      </c>
      <c r="BO18" s="446"/>
      <c r="BP18" s="446"/>
      <c r="BQ18" s="446"/>
      <c r="BR18" s="446"/>
      <c r="BS18" s="446"/>
      <c r="BT18" s="446"/>
      <c r="BU18" s="447"/>
      <c r="BV18" s="445">
        <v>1831515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85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3708651</v>
      </c>
      <c r="BO19" s="446"/>
      <c r="BP19" s="446"/>
      <c r="BQ19" s="446"/>
      <c r="BR19" s="446"/>
      <c r="BS19" s="446"/>
      <c r="BT19" s="446"/>
      <c r="BU19" s="447"/>
      <c r="BV19" s="445">
        <v>4027035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1978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3551297</v>
      </c>
      <c r="BO23" s="446"/>
      <c r="BP23" s="446"/>
      <c r="BQ23" s="446"/>
      <c r="BR23" s="446"/>
      <c r="BS23" s="446"/>
      <c r="BT23" s="446"/>
      <c r="BU23" s="447"/>
      <c r="BV23" s="445">
        <v>3446546</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7000</v>
      </c>
      <c r="R24" s="422"/>
      <c r="S24" s="422"/>
      <c r="T24" s="422"/>
      <c r="U24" s="422"/>
      <c r="V24" s="423"/>
      <c r="W24" s="487"/>
      <c r="X24" s="478"/>
      <c r="Y24" s="479"/>
      <c r="Z24" s="418" t="s">
        <v>165</v>
      </c>
      <c r="AA24" s="419"/>
      <c r="AB24" s="419"/>
      <c r="AC24" s="419"/>
      <c r="AD24" s="419"/>
      <c r="AE24" s="419"/>
      <c r="AF24" s="419"/>
      <c r="AG24" s="420"/>
      <c r="AH24" s="421">
        <v>74</v>
      </c>
      <c r="AI24" s="422"/>
      <c r="AJ24" s="422"/>
      <c r="AK24" s="422"/>
      <c r="AL24" s="423"/>
      <c r="AM24" s="421">
        <v>211196</v>
      </c>
      <c r="AN24" s="422"/>
      <c r="AO24" s="422"/>
      <c r="AP24" s="422"/>
      <c r="AQ24" s="422"/>
      <c r="AR24" s="423"/>
      <c r="AS24" s="421">
        <v>2854</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3375836</v>
      </c>
      <c r="BO24" s="446"/>
      <c r="BP24" s="446"/>
      <c r="BQ24" s="446"/>
      <c r="BR24" s="446"/>
      <c r="BS24" s="446"/>
      <c r="BT24" s="446"/>
      <c r="BU24" s="447"/>
      <c r="BV24" s="445">
        <v>3229081</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v>1</v>
      </c>
      <c r="M25" s="422"/>
      <c r="N25" s="422"/>
      <c r="O25" s="422"/>
      <c r="P25" s="423"/>
      <c r="Q25" s="421">
        <v>5700</v>
      </c>
      <c r="R25" s="422"/>
      <c r="S25" s="422"/>
      <c r="T25" s="422"/>
      <c r="U25" s="422"/>
      <c r="V25" s="423"/>
      <c r="W25" s="487"/>
      <c r="X25" s="478"/>
      <c r="Y25" s="479"/>
      <c r="Z25" s="418" t="s">
        <v>168</v>
      </c>
      <c r="AA25" s="419"/>
      <c r="AB25" s="419"/>
      <c r="AC25" s="419"/>
      <c r="AD25" s="419"/>
      <c r="AE25" s="419"/>
      <c r="AF25" s="419"/>
      <c r="AG25" s="420"/>
      <c r="AH25" s="421" t="s">
        <v>131</v>
      </c>
      <c r="AI25" s="422"/>
      <c r="AJ25" s="422"/>
      <c r="AK25" s="422"/>
      <c r="AL25" s="423"/>
      <c r="AM25" s="421" t="s">
        <v>169</v>
      </c>
      <c r="AN25" s="422"/>
      <c r="AO25" s="422"/>
      <c r="AP25" s="422"/>
      <c r="AQ25" s="422"/>
      <c r="AR25" s="423"/>
      <c r="AS25" s="421" t="s">
        <v>169</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53707</v>
      </c>
      <c r="BO25" s="441"/>
      <c r="BP25" s="441"/>
      <c r="BQ25" s="441"/>
      <c r="BR25" s="441"/>
      <c r="BS25" s="441"/>
      <c r="BT25" s="441"/>
      <c r="BU25" s="442"/>
      <c r="BV25" s="440">
        <v>86555</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171</v>
      </c>
      <c r="F26" s="419"/>
      <c r="G26" s="419"/>
      <c r="H26" s="419"/>
      <c r="I26" s="419"/>
      <c r="J26" s="419"/>
      <c r="K26" s="420"/>
      <c r="L26" s="421">
        <v>1</v>
      </c>
      <c r="M26" s="422"/>
      <c r="N26" s="422"/>
      <c r="O26" s="422"/>
      <c r="P26" s="423"/>
      <c r="Q26" s="421">
        <v>5230</v>
      </c>
      <c r="R26" s="422"/>
      <c r="S26" s="422"/>
      <c r="T26" s="422"/>
      <c r="U26" s="422"/>
      <c r="V26" s="423"/>
      <c r="W26" s="487"/>
      <c r="X26" s="478"/>
      <c r="Y26" s="479"/>
      <c r="Z26" s="418" t="s">
        <v>172</v>
      </c>
      <c r="AA26" s="500"/>
      <c r="AB26" s="500"/>
      <c r="AC26" s="500"/>
      <c r="AD26" s="500"/>
      <c r="AE26" s="500"/>
      <c r="AF26" s="500"/>
      <c r="AG26" s="501"/>
      <c r="AH26" s="421">
        <v>2</v>
      </c>
      <c r="AI26" s="422"/>
      <c r="AJ26" s="422"/>
      <c r="AK26" s="422"/>
      <c r="AL26" s="423"/>
      <c r="AM26" s="421" t="s">
        <v>173</v>
      </c>
      <c r="AN26" s="422"/>
      <c r="AO26" s="422"/>
      <c r="AP26" s="422"/>
      <c r="AQ26" s="422"/>
      <c r="AR26" s="423"/>
      <c r="AS26" s="421" t="s">
        <v>174</v>
      </c>
      <c r="AT26" s="422"/>
      <c r="AU26" s="422"/>
      <c r="AV26" s="422"/>
      <c r="AW26" s="422"/>
      <c r="AX26" s="424"/>
      <c r="AY26" s="454" t="s">
        <v>175</v>
      </c>
      <c r="AZ26" s="455"/>
      <c r="BA26" s="455"/>
      <c r="BB26" s="455"/>
      <c r="BC26" s="455"/>
      <c r="BD26" s="455"/>
      <c r="BE26" s="455"/>
      <c r="BF26" s="455"/>
      <c r="BG26" s="455"/>
      <c r="BH26" s="455"/>
      <c r="BI26" s="455"/>
      <c r="BJ26" s="455"/>
      <c r="BK26" s="455"/>
      <c r="BL26" s="455"/>
      <c r="BM26" s="456"/>
      <c r="BN26" s="445" t="s">
        <v>122</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176</v>
      </c>
      <c r="F27" s="419"/>
      <c r="G27" s="419"/>
      <c r="H27" s="419"/>
      <c r="I27" s="419"/>
      <c r="J27" s="419"/>
      <c r="K27" s="420"/>
      <c r="L27" s="421">
        <v>1</v>
      </c>
      <c r="M27" s="422"/>
      <c r="N27" s="422"/>
      <c r="O27" s="422"/>
      <c r="P27" s="423"/>
      <c r="Q27" s="421">
        <v>2660</v>
      </c>
      <c r="R27" s="422"/>
      <c r="S27" s="422"/>
      <c r="T27" s="422"/>
      <c r="U27" s="422"/>
      <c r="V27" s="423"/>
      <c r="W27" s="487"/>
      <c r="X27" s="478"/>
      <c r="Y27" s="479"/>
      <c r="Z27" s="418" t="s">
        <v>177</v>
      </c>
      <c r="AA27" s="419"/>
      <c r="AB27" s="419"/>
      <c r="AC27" s="419"/>
      <c r="AD27" s="419"/>
      <c r="AE27" s="419"/>
      <c r="AF27" s="419"/>
      <c r="AG27" s="420"/>
      <c r="AH27" s="421">
        <v>6</v>
      </c>
      <c r="AI27" s="422"/>
      <c r="AJ27" s="422"/>
      <c r="AK27" s="422"/>
      <c r="AL27" s="423"/>
      <c r="AM27" s="421">
        <v>11634</v>
      </c>
      <c r="AN27" s="422"/>
      <c r="AO27" s="422"/>
      <c r="AP27" s="422"/>
      <c r="AQ27" s="422"/>
      <c r="AR27" s="423"/>
      <c r="AS27" s="421">
        <v>1939</v>
      </c>
      <c r="AT27" s="422"/>
      <c r="AU27" s="422"/>
      <c r="AV27" s="422"/>
      <c r="AW27" s="422"/>
      <c r="AX27" s="424"/>
      <c r="AY27" s="451" t="s">
        <v>178</v>
      </c>
      <c r="AZ27" s="452"/>
      <c r="BA27" s="452"/>
      <c r="BB27" s="452"/>
      <c r="BC27" s="452"/>
      <c r="BD27" s="452"/>
      <c r="BE27" s="452"/>
      <c r="BF27" s="452"/>
      <c r="BG27" s="452"/>
      <c r="BH27" s="452"/>
      <c r="BI27" s="452"/>
      <c r="BJ27" s="452"/>
      <c r="BK27" s="452"/>
      <c r="BL27" s="452"/>
      <c r="BM27" s="453"/>
      <c r="BN27" s="448">
        <v>332175</v>
      </c>
      <c r="BO27" s="449"/>
      <c r="BP27" s="449"/>
      <c r="BQ27" s="449"/>
      <c r="BR27" s="449"/>
      <c r="BS27" s="449"/>
      <c r="BT27" s="449"/>
      <c r="BU27" s="450"/>
      <c r="BV27" s="448">
        <v>332175</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179</v>
      </c>
      <c r="F28" s="419"/>
      <c r="G28" s="419"/>
      <c r="H28" s="419"/>
      <c r="I28" s="419"/>
      <c r="J28" s="419"/>
      <c r="K28" s="420"/>
      <c r="L28" s="421">
        <v>1</v>
      </c>
      <c r="M28" s="422"/>
      <c r="N28" s="422"/>
      <c r="O28" s="422"/>
      <c r="P28" s="423"/>
      <c r="Q28" s="421">
        <v>2210</v>
      </c>
      <c r="R28" s="422"/>
      <c r="S28" s="422"/>
      <c r="T28" s="422"/>
      <c r="U28" s="422"/>
      <c r="V28" s="423"/>
      <c r="W28" s="487"/>
      <c r="X28" s="478"/>
      <c r="Y28" s="479"/>
      <c r="Z28" s="418" t="s">
        <v>180</v>
      </c>
      <c r="AA28" s="419"/>
      <c r="AB28" s="419"/>
      <c r="AC28" s="419"/>
      <c r="AD28" s="419"/>
      <c r="AE28" s="419"/>
      <c r="AF28" s="419"/>
      <c r="AG28" s="420"/>
      <c r="AH28" s="421" t="s">
        <v>169</v>
      </c>
      <c r="AI28" s="422"/>
      <c r="AJ28" s="422"/>
      <c r="AK28" s="422"/>
      <c r="AL28" s="423"/>
      <c r="AM28" s="421" t="s">
        <v>169</v>
      </c>
      <c r="AN28" s="422"/>
      <c r="AO28" s="422"/>
      <c r="AP28" s="422"/>
      <c r="AQ28" s="422"/>
      <c r="AR28" s="423"/>
      <c r="AS28" s="421" t="s">
        <v>131</v>
      </c>
      <c r="AT28" s="422"/>
      <c r="AU28" s="422"/>
      <c r="AV28" s="422"/>
      <c r="AW28" s="422"/>
      <c r="AX28" s="424"/>
      <c r="AY28" s="428" t="s">
        <v>181</v>
      </c>
      <c r="AZ28" s="429"/>
      <c r="BA28" s="429"/>
      <c r="BB28" s="430"/>
      <c r="BC28" s="437" t="s">
        <v>41</v>
      </c>
      <c r="BD28" s="438"/>
      <c r="BE28" s="438"/>
      <c r="BF28" s="438"/>
      <c r="BG28" s="438"/>
      <c r="BH28" s="438"/>
      <c r="BI28" s="438"/>
      <c r="BJ28" s="438"/>
      <c r="BK28" s="438"/>
      <c r="BL28" s="438"/>
      <c r="BM28" s="439"/>
      <c r="BN28" s="440">
        <v>1707932</v>
      </c>
      <c r="BO28" s="441"/>
      <c r="BP28" s="441"/>
      <c r="BQ28" s="441"/>
      <c r="BR28" s="441"/>
      <c r="BS28" s="441"/>
      <c r="BT28" s="441"/>
      <c r="BU28" s="442"/>
      <c r="BV28" s="440">
        <v>1542084</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182</v>
      </c>
      <c r="F29" s="419"/>
      <c r="G29" s="419"/>
      <c r="H29" s="419"/>
      <c r="I29" s="419"/>
      <c r="J29" s="419"/>
      <c r="K29" s="420"/>
      <c r="L29" s="421">
        <v>8</v>
      </c>
      <c r="M29" s="422"/>
      <c r="N29" s="422"/>
      <c r="O29" s="422"/>
      <c r="P29" s="423"/>
      <c r="Q29" s="421">
        <v>2050</v>
      </c>
      <c r="R29" s="422"/>
      <c r="S29" s="422"/>
      <c r="T29" s="422"/>
      <c r="U29" s="422"/>
      <c r="V29" s="423"/>
      <c r="W29" s="488"/>
      <c r="X29" s="489"/>
      <c r="Y29" s="490"/>
      <c r="Z29" s="418" t="s">
        <v>183</v>
      </c>
      <c r="AA29" s="419"/>
      <c r="AB29" s="419"/>
      <c r="AC29" s="419"/>
      <c r="AD29" s="419"/>
      <c r="AE29" s="419"/>
      <c r="AF29" s="419"/>
      <c r="AG29" s="420"/>
      <c r="AH29" s="421">
        <v>80</v>
      </c>
      <c r="AI29" s="422"/>
      <c r="AJ29" s="422"/>
      <c r="AK29" s="422"/>
      <c r="AL29" s="423"/>
      <c r="AM29" s="421">
        <v>222830</v>
      </c>
      <c r="AN29" s="422"/>
      <c r="AO29" s="422"/>
      <c r="AP29" s="422"/>
      <c r="AQ29" s="422"/>
      <c r="AR29" s="423"/>
      <c r="AS29" s="421">
        <v>2785</v>
      </c>
      <c r="AT29" s="422"/>
      <c r="AU29" s="422"/>
      <c r="AV29" s="422"/>
      <c r="AW29" s="422"/>
      <c r="AX29" s="424"/>
      <c r="AY29" s="431"/>
      <c r="AZ29" s="432"/>
      <c r="BA29" s="432"/>
      <c r="BB29" s="433"/>
      <c r="BC29" s="425" t="s">
        <v>184</v>
      </c>
      <c r="BD29" s="426"/>
      <c r="BE29" s="426"/>
      <c r="BF29" s="426"/>
      <c r="BG29" s="426"/>
      <c r="BH29" s="426"/>
      <c r="BI29" s="426"/>
      <c r="BJ29" s="426"/>
      <c r="BK29" s="426"/>
      <c r="BL29" s="426"/>
      <c r="BM29" s="427"/>
      <c r="BN29" s="445">
        <v>329244</v>
      </c>
      <c r="BO29" s="446"/>
      <c r="BP29" s="446"/>
      <c r="BQ29" s="446"/>
      <c r="BR29" s="446"/>
      <c r="BS29" s="446"/>
      <c r="BT29" s="446"/>
      <c r="BU29" s="447"/>
      <c r="BV29" s="445">
        <v>301863</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185</v>
      </c>
      <c r="X30" s="498"/>
      <c r="Y30" s="498"/>
      <c r="Z30" s="498"/>
      <c r="AA30" s="498"/>
      <c r="AB30" s="498"/>
      <c r="AC30" s="498"/>
      <c r="AD30" s="498"/>
      <c r="AE30" s="498"/>
      <c r="AF30" s="498"/>
      <c r="AG30" s="499"/>
      <c r="AH30" s="409">
        <v>94.5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2199704</v>
      </c>
      <c r="BO30" s="449"/>
      <c r="BP30" s="449"/>
      <c r="BQ30" s="449"/>
      <c r="BR30" s="449"/>
      <c r="BS30" s="449"/>
      <c r="BT30" s="449"/>
      <c r="BU30" s="450"/>
      <c r="BV30" s="448">
        <v>2191285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192</v>
      </c>
      <c r="D33" s="408"/>
      <c r="E33" s="407" t="s">
        <v>193</v>
      </c>
      <c r="F33" s="407"/>
      <c r="G33" s="407"/>
      <c r="H33" s="407"/>
      <c r="I33" s="407"/>
      <c r="J33" s="407"/>
      <c r="K33" s="407"/>
      <c r="L33" s="407"/>
      <c r="M33" s="407"/>
      <c r="N33" s="407"/>
      <c r="O33" s="407"/>
      <c r="P33" s="407"/>
      <c r="Q33" s="407"/>
      <c r="R33" s="407"/>
      <c r="S33" s="407"/>
      <c r="T33" s="195"/>
      <c r="U33" s="408" t="s">
        <v>192</v>
      </c>
      <c r="V33" s="408"/>
      <c r="W33" s="407" t="s">
        <v>193</v>
      </c>
      <c r="X33" s="407"/>
      <c r="Y33" s="407"/>
      <c r="Z33" s="407"/>
      <c r="AA33" s="407"/>
      <c r="AB33" s="407"/>
      <c r="AC33" s="407"/>
      <c r="AD33" s="407"/>
      <c r="AE33" s="407"/>
      <c r="AF33" s="407"/>
      <c r="AG33" s="407"/>
      <c r="AH33" s="407"/>
      <c r="AI33" s="407"/>
      <c r="AJ33" s="407"/>
      <c r="AK33" s="407"/>
      <c r="AL33" s="195"/>
      <c r="AM33" s="408" t="s">
        <v>194</v>
      </c>
      <c r="AN33" s="408"/>
      <c r="AO33" s="407" t="s">
        <v>193</v>
      </c>
      <c r="AP33" s="407"/>
      <c r="AQ33" s="407"/>
      <c r="AR33" s="407"/>
      <c r="AS33" s="407"/>
      <c r="AT33" s="407"/>
      <c r="AU33" s="407"/>
      <c r="AV33" s="407"/>
      <c r="AW33" s="407"/>
      <c r="AX33" s="407"/>
      <c r="AY33" s="407"/>
      <c r="AZ33" s="407"/>
      <c r="BA33" s="407"/>
      <c r="BB33" s="407"/>
      <c r="BC33" s="407"/>
      <c r="BD33" s="196"/>
      <c r="BE33" s="407" t="s">
        <v>195</v>
      </c>
      <c r="BF33" s="407"/>
      <c r="BG33" s="407" t="s">
        <v>196</v>
      </c>
      <c r="BH33" s="407"/>
      <c r="BI33" s="407"/>
      <c r="BJ33" s="407"/>
      <c r="BK33" s="407"/>
      <c r="BL33" s="407"/>
      <c r="BM33" s="407"/>
      <c r="BN33" s="407"/>
      <c r="BO33" s="407"/>
      <c r="BP33" s="407"/>
      <c r="BQ33" s="407"/>
      <c r="BR33" s="407"/>
      <c r="BS33" s="407"/>
      <c r="BT33" s="407"/>
      <c r="BU33" s="407"/>
      <c r="BV33" s="196"/>
      <c r="BW33" s="408" t="s">
        <v>195</v>
      </c>
      <c r="BX33" s="408"/>
      <c r="BY33" s="407" t="s">
        <v>197</v>
      </c>
      <c r="BZ33" s="407"/>
      <c r="CA33" s="407"/>
      <c r="CB33" s="407"/>
      <c r="CC33" s="407"/>
      <c r="CD33" s="407"/>
      <c r="CE33" s="407"/>
      <c r="CF33" s="407"/>
      <c r="CG33" s="407"/>
      <c r="CH33" s="407"/>
      <c r="CI33" s="407"/>
      <c r="CJ33" s="407"/>
      <c r="CK33" s="407"/>
      <c r="CL33" s="407"/>
      <c r="CM33" s="407"/>
      <c r="CN33" s="195"/>
      <c r="CO33" s="408" t="s">
        <v>192</v>
      </c>
      <c r="CP33" s="408"/>
      <c r="CQ33" s="407" t="s">
        <v>198</v>
      </c>
      <c r="CR33" s="407"/>
      <c r="CS33" s="407"/>
      <c r="CT33" s="407"/>
      <c r="CU33" s="407"/>
      <c r="CV33" s="407"/>
      <c r="CW33" s="407"/>
      <c r="CX33" s="407"/>
      <c r="CY33" s="407"/>
      <c r="CZ33" s="407"/>
      <c r="DA33" s="407"/>
      <c r="DB33" s="407"/>
      <c r="DC33" s="407"/>
      <c r="DD33" s="407"/>
      <c r="DE33" s="407"/>
      <c r="DF33" s="195"/>
      <c r="DG33" s="406" t="s">
        <v>199</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奈義町国民健康保険特別会計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IF('各会計、関係団体の財政状況及び健全化判断比率'!B32="","",'各会計、関係団体の財政状況及び健全化判断比率'!B32)</f>
        <v>奈義町上水道事業会計</v>
      </c>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IF('各会計、関係団体の財政状況及び健全化判断比率'!B34="","",'各会計、関係団体の財政状況及び健全化判断比率'!B34)</f>
        <v>奈義町下水道特別会計</v>
      </c>
      <c r="BH34" s="403"/>
      <c r="BI34" s="403"/>
      <c r="BJ34" s="403"/>
      <c r="BK34" s="403"/>
      <c r="BL34" s="403"/>
      <c r="BM34" s="403"/>
      <c r="BN34" s="403"/>
      <c r="BO34" s="403"/>
      <c r="BP34" s="403"/>
      <c r="BQ34" s="403"/>
      <c r="BR34" s="403"/>
      <c r="BS34" s="403"/>
      <c r="BT34" s="403"/>
      <c r="BU34" s="403"/>
      <c r="BV34" s="193"/>
      <c r="BW34" s="404">
        <f>IF(BY34="","",MAX(C34:D43,U34:V43,AM34:AN43,BE34:BF43)+1)</f>
        <v>12</v>
      </c>
      <c r="BX34" s="404"/>
      <c r="BY34" s="403" t="str">
        <f>IF('各会計、関係団体の財政状況及び健全化判断比率'!B68="","",'各会計、関係団体の財政状況及び健全化判断比率'!B68)</f>
        <v>勝英農業共済事務組合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津山圏域東部衛生施設組合清算特別会計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奈義町介護保険特別会計（保険事業勘定）</v>
      </c>
      <c r="X35" s="403"/>
      <c r="Y35" s="403"/>
      <c r="Z35" s="403"/>
      <c r="AA35" s="403"/>
      <c r="AB35" s="403"/>
      <c r="AC35" s="403"/>
      <c r="AD35" s="403"/>
      <c r="AE35" s="403"/>
      <c r="AF35" s="403"/>
      <c r="AG35" s="403"/>
      <c r="AH35" s="403"/>
      <c r="AI35" s="403"/>
      <c r="AJ35" s="403"/>
      <c r="AK35" s="403"/>
      <c r="AL35" s="193"/>
      <c r="AM35" s="404">
        <f t="shared" ref="AM35:AM43" si="0">IF(AO35="","",AM34+1)</f>
        <v>8</v>
      </c>
      <c r="AN35" s="404"/>
      <c r="AO35" s="403" t="str">
        <f>IF('各会計、関係団体の財政状況及び健全化判断比率'!B33="","",'各会計、関係団体の財政状況及び健全化判断比率'!B33)</f>
        <v>奈義町工業用水道事業会計</v>
      </c>
      <c r="AP35" s="403"/>
      <c r="AQ35" s="403"/>
      <c r="AR35" s="403"/>
      <c r="AS35" s="403"/>
      <c r="AT35" s="403"/>
      <c r="AU35" s="403"/>
      <c r="AV35" s="403"/>
      <c r="AW35" s="403"/>
      <c r="AX35" s="403"/>
      <c r="AY35" s="403"/>
      <c r="AZ35" s="403"/>
      <c r="BA35" s="403"/>
      <c r="BB35" s="403"/>
      <c r="BC35" s="403"/>
      <c r="BD35" s="193"/>
      <c r="BE35" s="404">
        <f t="shared" ref="BE35:BE43" si="1">IF(BG35="","",BE34+1)</f>
        <v>10</v>
      </c>
      <c r="BF35" s="404"/>
      <c r="BG35" s="403" t="str">
        <f>IF('各会計、関係団体の財政状況及び健全化判断比率'!B35="","",'各会計、関係団体の財政状況及び健全化判断比率'!B35)</f>
        <v>奈義町分譲地造成特別会計</v>
      </c>
      <c r="BH35" s="403"/>
      <c r="BI35" s="403"/>
      <c r="BJ35" s="403"/>
      <c r="BK35" s="403"/>
      <c r="BL35" s="403"/>
      <c r="BM35" s="403"/>
      <c r="BN35" s="403"/>
      <c r="BO35" s="403"/>
      <c r="BP35" s="403"/>
      <c r="BQ35" s="403"/>
      <c r="BR35" s="403"/>
      <c r="BS35" s="403"/>
      <c r="BT35" s="403"/>
      <c r="BU35" s="403"/>
      <c r="BV35" s="193"/>
      <c r="BW35" s="404">
        <f t="shared" ref="BW35:BW43" si="2">IF(BY35="","",BW34+1)</f>
        <v>13</v>
      </c>
      <c r="BX35" s="404"/>
      <c r="BY35" s="403" t="str">
        <f>IF('各会計、関係団体の財政状況及び健全化判断比率'!B69="","",'各会計、関係団体の財政状況及び健全化判断比率'!B69)</f>
        <v>勝英衛生施設組合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奈義町介護保険特別会計（サービス事業勘定）</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11</v>
      </c>
      <c r="BF36" s="404"/>
      <c r="BG36" s="403" t="str">
        <f>IF('各会計、関係団体の財政状況及び健全化判断比率'!B36="","",'各会計、関係団体の財政状況及び健全化判断比率'!B36)</f>
        <v>奈義町土地取得特別会計</v>
      </c>
      <c r="BH36" s="403"/>
      <c r="BI36" s="403"/>
      <c r="BJ36" s="403"/>
      <c r="BK36" s="403"/>
      <c r="BL36" s="403"/>
      <c r="BM36" s="403"/>
      <c r="BN36" s="403"/>
      <c r="BO36" s="403"/>
      <c r="BP36" s="403"/>
      <c r="BQ36" s="403"/>
      <c r="BR36" s="403"/>
      <c r="BS36" s="403"/>
      <c r="BT36" s="403"/>
      <c r="BU36" s="403"/>
      <c r="BV36" s="193"/>
      <c r="BW36" s="404">
        <f t="shared" si="2"/>
        <v>14</v>
      </c>
      <c r="BX36" s="404"/>
      <c r="BY36" s="403" t="str">
        <f>IF('各会計、関係団体の財政状況及び健全化判断比率'!B70="","",'各会計、関係団体の財政状況及び健全化判断比率'!B70)</f>
        <v>津山広域事務組合　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奈義町後期高齢者医療特別会計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15</v>
      </c>
      <c r="BX37" s="404"/>
      <c r="BY37" s="403" t="str">
        <f>IF('各会計、関係団体の財政状況及び健全化判断比率'!B71="","",'各会計、関係団体の財政状況及び健全化判断比率'!B71)</f>
        <v>津山広域事務組合　ふるさと振興事業特別会計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16</v>
      </c>
      <c r="BX38" s="404"/>
      <c r="BY38" s="403" t="str">
        <f>IF('各会計、関係団体の財政状況及び健全化判断比率'!B72="","",'各会計、関係団体の財政状況及び健全化判断比率'!B72)</f>
        <v>勝田郡老人福祉施設組合　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17</v>
      </c>
      <c r="BX39" s="404"/>
      <c r="BY39" s="403" t="str">
        <f>IF('各会計、関係団体の財政状況及び健全化判断比率'!B73="","",'各会計、関係団体の財政状況及び健全化判断比率'!B73)</f>
        <v>勝田郡老人福祉施設組合　訪問介護事業所会計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18</v>
      </c>
      <c r="BX40" s="404"/>
      <c r="BY40" s="403" t="str">
        <f>IF('各会計、関係団体の財政状況及び健全化判断比率'!B74="","",'各会計、関係団体の財政状況及び健全化判断比率'!B74)</f>
        <v>津山圏域資源循環施設組合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19</v>
      </c>
      <c r="BX41" s="404"/>
      <c r="BY41" s="403" t="str">
        <f>IF('各会計、関係団体の財政状況及び健全化判断比率'!B75="","",'各会計、関係団体の財政状況及び健全化判断比率'!B75)</f>
        <v>津山圏域消防組合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20</v>
      </c>
      <c r="BX42" s="404"/>
      <c r="BY42" s="403" t="str">
        <f>IF('各会計、関係団体の財政状況及び健全化判断比率'!B76="","",'各会計、関係団体の財政状況及び健全化判断比率'!B76)</f>
        <v>岡山県広域水道企業団</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21</v>
      </c>
      <c r="BX43" s="404"/>
      <c r="BY43" s="403" t="str">
        <f>IF('各会計、関係団体の財政状況及び健全化判断比率'!B77="","",'各会計、関係団体の財政状況及び健全化判断比率'!B77)</f>
        <v>岡山県後期高齢者医療広域連合一般会計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NKry12EgvPRw/5xOiS68zkhE1zAmhn6xKBQ/0ph5sbG4bTOEZ4jrryHEaI4N5cLtC5y7dkgS4dyUxe/dNb1mA==" saltValue="8R+rWpgMoC1pVrL4sqWgm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24" t="s">
        <v>564</v>
      </c>
      <c r="D34" s="1224"/>
      <c r="E34" s="1225"/>
      <c r="F34" s="32">
        <v>8.9600000000000009</v>
      </c>
      <c r="G34" s="33">
        <v>10.77</v>
      </c>
      <c r="H34" s="33">
        <v>11.93</v>
      </c>
      <c r="I34" s="33">
        <v>12.7</v>
      </c>
      <c r="J34" s="34">
        <v>13.99</v>
      </c>
      <c r="K34" s="22"/>
      <c r="L34" s="22"/>
      <c r="M34" s="22"/>
      <c r="N34" s="22"/>
      <c r="O34" s="22"/>
      <c r="P34" s="22"/>
    </row>
    <row r="35" spans="1:16" ht="39" customHeight="1" x14ac:dyDescent="0.15">
      <c r="A35" s="22"/>
      <c r="B35" s="35"/>
      <c r="C35" s="1218" t="s">
        <v>565</v>
      </c>
      <c r="D35" s="1219"/>
      <c r="E35" s="1220"/>
      <c r="F35" s="36">
        <v>32.200000000000003</v>
      </c>
      <c r="G35" s="37">
        <v>28.28</v>
      </c>
      <c r="H35" s="37">
        <v>15.7</v>
      </c>
      <c r="I35" s="37">
        <v>16.3</v>
      </c>
      <c r="J35" s="38">
        <v>12.41</v>
      </c>
      <c r="K35" s="22"/>
      <c r="L35" s="22"/>
      <c r="M35" s="22"/>
      <c r="N35" s="22"/>
      <c r="O35" s="22"/>
      <c r="P35" s="22"/>
    </row>
    <row r="36" spans="1:16" ht="39" customHeight="1" x14ac:dyDescent="0.15">
      <c r="A36" s="22"/>
      <c r="B36" s="35"/>
      <c r="C36" s="1218" t="s">
        <v>566</v>
      </c>
      <c r="D36" s="1219"/>
      <c r="E36" s="1220"/>
      <c r="F36" s="36">
        <v>0.88</v>
      </c>
      <c r="G36" s="37">
        <v>1.79</v>
      </c>
      <c r="H36" s="37">
        <v>2.36</v>
      </c>
      <c r="I36" s="37">
        <v>3.25</v>
      </c>
      <c r="J36" s="38">
        <v>4.55</v>
      </c>
      <c r="K36" s="22"/>
      <c r="L36" s="22"/>
      <c r="M36" s="22"/>
      <c r="N36" s="22"/>
      <c r="O36" s="22"/>
      <c r="P36" s="22"/>
    </row>
    <row r="37" spans="1:16" ht="39" customHeight="1" x14ac:dyDescent="0.15">
      <c r="A37" s="22"/>
      <c r="B37" s="35"/>
      <c r="C37" s="1218" t="s">
        <v>567</v>
      </c>
      <c r="D37" s="1219"/>
      <c r="E37" s="1220"/>
      <c r="F37" s="36">
        <v>3.25</v>
      </c>
      <c r="G37" s="37">
        <v>3.54</v>
      </c>
      <c r="H37" s="37">
        <v>3.35</v>
      </c>
      <c r="I37" s="37">
        <v>3.15</v>
      </c>
      <c r="J37" s="38">
        <v>3.46</v>
      </c>
      <c r="K37" s="22"/>
      <c r="L37" s="22"/>
      <c r="M37" s="22"/>
      <c r="N37" s="22"/>
      <c r="O37" s="22"/>
      <c r="P37" s="22"/>
    </row>
    <row r="38" spans="1:16" ht="39" customHeight="1" x14ac:dyDescent="0.15">
      <c r="A38" s="22"/>
      <c r="B38" s="35"/>
      <c r="C38" s="1218" t="s">
        <v>568</v>
      </c>
      <c r="D38" s="1219"/>
      <c r="E38" s="1220"/>
      <c r="F38" s="36" t="s">
        <v>514</v>
      </c>
      <c r="G38" s="37" t="s">
        <v>514</v>
      </c>
      <c r="H38" s="37" t="s">
        <v>514</v>
      </c>
      <c r="I38" s="37">
        <v>10.86</v>
      </c>
      <c r="J38" s="38">
        <v>3.27</v>
      </c>
      <c r="K38" s="22"/>
      <c r="L38" s="22"/>
      <c r="M38" s="22"/>
      <c r="N38" s="22"/>
      <c r="O38" s="22"/>
      <c r="P38" s="22"/>
    </row>
    <row r="39" spans="1:16" ht="39" customHeight="1" x14ac:dyDescent="0.15">
      <c r="A39" s="22"/>
      <c r="B39" s="35"/>
      <c r="C39" s="1218" t="s">
        <v>569</v>
      </c>
      <c r="D39" s="1219"/>
      <c r="E39" s="1220"/>
      <c r="F39" s="36">
        <v>1.43</v>
      </c>
      <c r="G39" s="37">
        <v>1.67</v>
      </c>
      <c r="H39" s="37">
        <v>1.85</v>
      </c>
      <c r="I39" s="37">
        <v>1.97</v>
      </c>
      <c r="J39" s="38">
        <v>2.2000000000000002</v>
      </c>
      <c r="K39" s="22"/>
      <c r="L39" s="22"/>
      <c r="M39" s="22"/>
      <c r="N39" s="22"/>
      <c r="O39" s="22"/>
      <c r="P39" s="22"/>
    </row>
    <row r="40" spans="1:16" ht="39" customHeight="1" x14ac:dyDescent="0.15">
      <c r="A40" s="22"/>
      <c r="B40" s="35"/>
      <c r="C40" s="1218" t="s">
        <v>570</v>
      </c>
      <c r="D40" s="1219"/>
      <c r="E40" s="1220"/>
      <c r="F40" s="36">
        <v>0.81</v>
      </c>
      <c r="G40" s="37">
        <v>0.54</v>
      </c>
      <c r="H40" s="37">
        <v>0.39</v>
      </c>
      <c r="I40" s="37">
        <v>2.04</v>
      </c>
      <c r="J40" s="38">
        <v>1.65</v>
      </c>
      <c r="K40" s="22"/>
      <c r="L40" s="22"/>
      <c r="M40" s="22"/>
      <c r="N40" s="22"/>
      <c r="O40" s="22"/>
      <c r="P40" s="22"/>
    </row>
    <row r="41" spans="1:16" ht="39" customHeight="1" x14ac:dyDescent="0.15">
      <c r="A41" s="22"/>
      <c r="B41" s="35"/>
      <c r="C41" s="1218" t="s">
        <v>571</v>
      </c>
      <c r="D41" s="1219"/>
      <c r="E41" s="1220"/>
      <c r="F41" s="36">
        <v>3.53</v>
      </c>
      <c r="G41" s="37">
        <v>2.87</v>
      </c>
      <c r="H41" s="37">
        <v>1.32</v>
      </c>
      <c r="I41" s="37">
        <v>0.98</v>
      </c>
      <c r="J41" s="38">
        <v>0.84</v>
      </c>
      <c r="K41" s="22"/>
      <c r="L41" s="22"/>
      <c r="M41" s="22"/>
      <c r="N41" s="22"/>
      <c r="O41" s="22"/>
      <c r="P41" s="22"/>
    </row>
    <row r="42" spans="1:16" ht="39" customHeight="1" x14ac:dyDescent="0.15">
      <c r="A42" s="22"/>
      <c r="B42" s="39"/>
      <c r="C42" s="1218" t="s">
        <v>572</v>
      </c>
      <c r="D42" s="1219"/>
      <c r="E42" s="1220"/>
      <c r="F42" s="36" t="s">
        <v>514</v>
      </c>
      <c r="G42" s="37" t="s">
        <v>514</v>
      </c>
      <c r="H42" s="37" t="s">
        <v>514</v>
      </c>
      <c r="I42" s="37" t="s">
        <v>514</v>
      </c>
      <c r="J42" s="38" t="s">
        <v>514</v>
      </c>
      <c r="K42" s="22"/>
      <c r="L42" s="22"/>
      <c r="M42" s="22"/>
      <c r="N42" s="22"/>
      <c r="O42" s="22"/>
      <c r="P42" s="22"/>
    </row>
    <row r="43" spans="1:16" ht="39" customHeight="1" thickBot="1" x14ac:dyDescent="0.2">
      <c r="A43" s="22"/>
      <c r="B43" s="40"/>
      <c r="C43" s="1221" t="s">
        <v>573</v>
      </c>
      <c r="D43" s="1222"/>
      <c r="E43" s="1223"/>
      <c r="F43" s="41">
        <v>9.35</v>
      </c>
      <c r="G43" s="42">
        <v>5.76</v>
      </c>
      <c r="H43" s="42">
        <v>5.09</v>
      </c>
      <c r="I43" s="42">
        <v>0.32</v>
      </c>
      <c r="J43" s="43">
        <v>0.32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pb26aZajJRrsMlYRVPRlK9G9p+3GqVFlLhcFZNbPtiHx4m7jP0EzuvguQOOLu6jqFipKARrg92WrED4nw4xwg==" saltValue="jhleQ4ngyp/OtCZ1ijPd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291</v>
      </c>
      <c r="L45" s="60">
        <v>251</v>
      </c>
      <c r="M45" s="60">
        <v>253</v>
      </c>
      <c r="N45" s="60">
        <v>257</v>
      </c>
      <c r="O45" s="61">
        <v>270</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514</v>
      </c>
      <c r="L46" s="64" t="s">
        <v>514</v>
      </c>
      <c r="M46" s="64" t="s">
        <v>514</v>
      </c>
      <c r="N46" s="64" t="s">
        <v>514</v>
      </c>
      <c r="O46" s="65" t="s">
        <v>514</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514</v>
      </c>
      <c r="L47" s="64" t="s">
        <v>514</v>
      </c>
      <c r="M47" s="64" t="s">
        <v>514</v>
      </c>
      <c r="N47" s="64" t="s">
        <v>514</v>
      </c>
      <c r="O47" s="65" t="s">
        <v>514</v>
      </c>
      <c r="P47" s="48"/>
      <c r="Q47" s="48"/>
      <c r="R47" s="48"/>
      <c r="S47" s="48"/>
      <c r="T47" s="48"/>
      <c r="U47" s="48"/>
    </row>
    <row r="48" spans="1:21" ht="30.75" customHeight="1" x14ac:dyDescent="0.15">
      <c r="A48" s="48"/>
      <c r="B48" s="1236"/>
      <c r="C48" s="1237"/>
      <c r="D48" s="62"/>
      <c r="E48" s="1228" t="s">
        <v>14</v>
      </c>
      <c r="F48" s="1228"/>
      <c r="G48" s="1228"/>
      <c r="H48" s="1228"/>
      <c r="I48" s="1228"/>
      <c r="J48" s="1229"/>
      <c r="K48" s="63">
        <v>100</v>
      </c>
      <c r="L48" s="64">
        <v>106</v>
      </c>
      <c r="M48" s="64">
        <v>123</v>
      </c>
      <c r="N48" s="64">
        <v>165</v>
      </c>
      <c r="O48" s="65">
        <v>167</v>
      </c>
      <c r="P48" s="48"/>
      <c r="Q48" s="48"/>
      <c r="R48" s="48"/>
      <c r="S48" s="48"/>
      <c r="T48" s="48"/>
      <c r="U48" s="48"/>
    </row>
    <row r="49" spans="1:21" ht="30.75" customHeight="1" x14ac:dyDescent="0.15">
      <c r="A49" s="48"/>
      <c r="B49" s="1236"/>
      <c r="C49" s="1237"/>
      <c r="D49" s="62"/>
      <c r="E49" s="1228" t="s">
        <v>15</v>
      </c>
      <c r="F49" s="1228"/>
      <c r="G49" s="1228"/>
      <c r="H49" s="1228"/>
      <c r="I49" s="1228"/>
      <c r="J49" s="1229"/>
      <c r="K49" s="63">
        <v>16</v>
      </c>
      <c r="L49" s="64">
        <v>15</v>
      </c>
      <c r="M49" s="64">
        <v>20</v>
      </c>
      <c r="N49" s="64">
        <v>23</v>
      </c>
      <c r="O49" s="65">
        <v>24</v>
      </c>
      <c r="P49" s="48"/>
      <c r="Q49" s="48"/>
      <c r="R49" s="48"/>
      <c r="S49" s="48"/>
      <c r="T49" s="48"/>
      <c r="U49" s="48"/>
    </row>
    <row r="50" spans="1:21" ht="30.75" customHeight="1" x14ac:dyDescent="0.15">
      <c r="A50" s="48"/>
      <c r="B50" s="1236"/>
      <c r="C50" s="1237"/>
      <c r="D50" s="62"/>
      <c r="E50" s="1228" t="s">
        <v>16</v>
      </c>
      <c r="F50" s="1228"/>
      <c r="G50" s="1228"/>
      <c r="H50" s="1228"/>
      <c r="I50" s="1228"/>
      <c r="J50" s="1229"/>
      <c r="K50" s="63">
        <v>10</v>
      </c>
      <c r="L50" s="64">
        <v>1</v>
      </c>
      <c r="M50" s="64">
        <v>1</v>
      </c>
      <c r="N50" s="64">
        <v>1</v>
      </c>
      <c r="O50" s="65">
        <v>0</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514</v>
      </c>
      <c r="L51" s="64" t="s">
        <v>514</v>
      </c>
      <c r="M51" s="64" t="s">
        <v>514</v>
      </c>
      <c r="N51" s="64" t="s">
        <v>514</v>
      </c>
      <c r="O51" s="65" t="s">
        <v>514</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285</v>
      </c>
      <c r="L52" s="64">
        <v>305</v>
      </c>
      <c r="M52" s="64">
        <v>314</v>
      </c>
      <c r="N52" s="64">
        <v>332</v>
      </c>
      <c r="O52" s="65">
        <v>347</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132</v>
      </c>
      <c r="L53" s="69">
        <v>68</v>
      </c>
      <c r="M53" s="69">
        <v>83</v>
      </c>
      <c r="N53" s="69">
        <v>114</v>
      </c>
      <c r="O53" s="70">
        <v>114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e9ejJ3R2CPivTfyqqEh98j7liLFvWguD8xamN7tEf/gKOGD0MZdcyj4jrWq4MukmAi9FPHpIxEJUGw4OjYMQ==" saltValue="0W8HEekBc4U0LrmsZV72v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557</v>
      </c>
      <c r="J40" s="79" t="s">
        <v>558</v>
      </c>
      <c r="K40" s="79" t="s">
        <v>559</v>
      </c>
      <c r="L40" s="79" t="s">
        <v>560</v>
      </c>
      <c r="M40" s="80" t="s">
        <v>561</v>
      </c>
    </row>
    <row r="41" spans="2:13" ht="27.75" customHeight="1" x14ac:dyDescent="0.15">
      <c r="B41" s="1254" t="s">
        <v>23</v>
      </c>
      <c r="C41" s="1255"/>
      <c r="D41" s="81"/>
      <c r="E41" s="1256" t="s">
        <v>24</v>
      </c>
      <c r="F41" s="1256"/>
      <c r="G41" s="1256"/>
      <c r="H41" s="1257"/>
      <c r="I41" s="82">
        <v>3077</v>
      </c>
      <c r="J41" s="83">
        <v>3535</v>
      </c>
      <c r="K41" s="83">
        <v>3516</v>
      </c>
      <c r="L41" s="83">
        <v>3447</v>
      </c>
      <c r="M41" s="84">
        <v>3551</v>
      </c>
    </row>
    <row r="42" spans="2:13" ht="27.75" customHeight="1" x14ac:dyDescent="0.15">
      <c r="B42" s="1244"/>
      <c r="C42" s="1245"/>
      <c r="D42" s="85"/>
      <c r="E42" s="1248" t="s">
        <v>25</v>
      </c>
      <c r="F42" s="1248"/>
      <c r="G42" s="1248"/>
      <c r="H42" s="1249"/>
      <c r="I42" s="86">
        <v>87</v>
      </c>
      <c r="J42" s="87">
        <v>78</v>
      </c>
      <c r="K42" s="87">
        <v>68</v>
      </c>
      <c r="L42" s="87">
        <v>59</v>
      </c>
      <c r="M42" s="88">
        <v>50</v>
      </c>
    </row>
    <row r="43" spans="2:13" ht="27.75" customHeight="1" x14ac:dyDescent="0.15">
      <c r="B43" s="1244"/>
      <c r="C43" s="1245"/>
      <c r="D43" s="85"/>
      <c r="E43" s="1248" t="s">
        <v>26</v>
      </c>
      <c r="F43" s="1248"/>
      <c r="G43" s="1248"/>
      <c r="H43" s="1249"/>
      <c r="I43" s="86">
        <v>2484</v>
      </c>
      <c r="J43" s="87">
        <v>2430</v>
      </c>
      <c r="K43" s="87">
        <v>2322</v>
      </c>
      <c r="L43" s="87">
        <v>2368</v>
      </c>
      <c r="M43" s="88">
        <v>2382</v>
      </c>
    </row>
    <row r="44" spans="2:13" ht="27.75" customHeight="1" x14ac:dyDescent="0.15">
      <c r="B44" s="1244"/>
      <c r="C44" s="1245"/>
      <c r="D44" s="85"/>
      <c r="E44" s="1248" t="s">
        <v>27</v>
      </c>
      <c r="F44" s="1248"/>
      <c r="G44" s="1248"/>
      <c r="H44" s="1249"/>
      <c r="I44" s="86">
        <v>166</v>
      </c>
      <c r="J44" s="87">
        <v>294</v>
      </c>
      <c r="K44" s="87">
        <v>448</v>
      </c>
      <c r="L44" s="87">
        <v>452</v>
      </c>
      <c r="M44" s="88">
        <v>431</v>
      </c>
    </row>
    <row r="45" spans="2:13" ht="27.75" customHeight="1" x14ac:dyDescent="0.15">
      <c r="B45" s="1244"/>
      <c r="C45" s="1245"/>
      <c r="D45" s="85"/>
      <c r="E45" s="1248" t="s">
        <v>28</v>
      </c>
      <c r="F45" s="1248"/>
      <c r="G45" s="1248"/>
      <c r="H45" s="1249"/>
      <c r="I45" s="86">
        <v>688</v>
      </c>
      <c r="J45" s="87">
        <v>537</v>
      </c>
      <c r="K45" s="87">
        <v>659</v>
      </c>
      <c r="L45" s="87">
        <v>661</v>
      </c>
      <c r="M45" s="88">
        <v>680</v>
      </c>
    </row>
    <row r="46" spans="2:13" ht="27.75" customHeight="1" x14ac:dyDescent="0.15">
      <c r="B46" s="1244"/>
      <c r="C46" s="1245"/>
      <c r="D46" s="89"/>
      <c r="E46" s="1248" t="s">
        <v>29</v>
      </c>
      <c r="F46" s="1248"/>
      <c r="G46" s="1248"/>
      <c r="H46" s="1249"/>
      <c r="I46" s="86" t="s">
        <v>514</v>
      </c>
      <c r="J46" s="87" t="s">
        <v>514</v>
      </c>
      <c r="K46" s="87" t="s">
        <v>514</v>
      </c>
      <c r="L46" s="87" t="s">
        <v>514</v>
      </c>
      <c r="M46" s="88" t="s">
        <v>514</v>
      </c>
    </row>
    <row r="47" spans="2:13" ht="27.75" customHeight="1" x14ac:dyDescent="0.15">
      <c r="B47" s="1244"/>
      <c r="C47" s="1245"/>
      <c r="D47" s="90"/>
      <c r="E47" s="1258" t="s">
        <v>30</v>
      </c>
      <c r="F47" s="1259"/>
      <c r="G47" s="1259"/>
      <c r="H47" s="1260"/>
      <c r="I47" s="86" t="s">
        <v>514</v>
      </c>
      <c r="J47" s="87" t="s">
        <v>514</v>
      </c>
      <c r="K47" s="87" t="s">
        <v>514</v>
      </c>
      <c r="L47" s="87" t="s">
        <v>514</v>
      </c>
      <c r="M47" s="88" t="s">
        <v>514</v>
      </c>
    </row>
    <row r="48" spans="2:13" ht="27.75" customHeight="1" x14ac:dyDescent="0.15">
      <c r="B48" s="1244"/>
      <c r="C48" s="1245"/>
      <c r="D48" s="85"/>
      <c r="E48" s="1248" t="s">
        <v>31</v>
      </c>
      <c r="F48" s="1248"/>
      <c r="G48" s="1248"/>
      <c r="H48" s="1249"/>
      <c r="I48" s="86" t="s">
        <v>514</v>
      </c>
      <c r="J48" s="87" t="s">
        <v>514</v>
      </c>
      <c r="K48" s="87" t="s">
        <v>514</v>
      </c>
      <c r="L48" s="87" t="s">
        <v>514</v>
      </c>
      <c r="M48" s="88" t="s">
        <v>514</v>
      </c>
    </row>
    <row r="49" spans="2:13" ht="27.75" customHeight="1" x14ac:dyDescent="0.15">
      <c r="B49" s="1246"/>
      <c r="C49" s="1247"/>
      <c r="D49" s="85"/>
      <c r="E49" s="1248" t="s">
        <v>32</v>
      </c>
      <c r="F49" s="1248"/>
      <c r="G49" s="1248"/>
      <c r="H49" s="1249"/>
      <c r="I49" s="86" t="s">
        <v>514</v>
      </c>
      <c r="J49" s="87" t="s">
        <v>514</v>
      </c>
      <c r="K49" s="87" t="s">
        <v>514</v>
      </c>
      <c r="L49" s="87" t="s">
        <v>514</v>
      </c>
      <c r="M49" s="88" t="s">
        <v>514</v>
      </c>
    </row>
    <row r="50" spans="2:13" ht="27.75" customHeight="1" x14ac:dyDescent="0.15">
      <c r="B50" s="1242" t="s">
        <v>33</v>
      </c>
      <c r="C50" s="1243"/>
      <c r="D50" s="91"/>
      <c r="E50" s="1248" t="s">
        <v>34</v>
      </c>
      <c r="F50" s="1248"/>
      <c r="G50" s="1248"/>
      <c r="H50" s="1249"/>
      <c r="I50" s="86">
        <v>2748</v>
      </c>
      <c r="J50" s="87">
        <v>3234</v>
      </c>
      <c r="K50" s="87">
        <v>3812</v>
      </c>
      <c r="L50" s="87">
        <v>4000</v>
      </c>
      <c r="M50" s="88">
        <v>4202</v>
      </c>
    </row>
    <row r="51" spans="2:13" ht="27.75" customHeight="1" x14ac:dyDescent="0.15">
      <c r="B51" s="1244"/>
      <c r="C51" s="1245"/>
      <c r="D51" s="85"/>
      <c r="E51" s="1248" t="s">
        <v>35</v>
      </c>
      <c r="F51" s="1248"/>
      <c r="G51" s="1248"/>
      <c r="H51" s="1249"/>
      <c r="I51" s="86" t="s">
        <v>514</v>
      </c>
      <c r="J51" s="87" t="s">
        <v>514</v>
      </c>
      <c r="K51" s="87" t="s">
        <v>514</v>
      </c>
      <c r="L51" s="87" t="s">
        <v>514</v>
      </c>
      <c r="M51" s="88" t="s">
        <v>514</v>
      </c>
    </row>
    <row r="52" spans="2:13" ht="27.75" customHeight="1" x14ac:dyDescent="0.15">
      <c r="B52" s="1246"/>
      <c r="C52" s="1247"/>
      <c r="D52" s="85"/>
      <c r="E52" s="1248" t="s">
        <v>36</v>
      </c>
      <c r="F52" s="1248"/>
      <c r="G52" s="1248"/>
      <c r="H52" s="1249"/>
      <c r="I52" s="86">
        <v>3736</v>
      </c>
      <c r="J52" s="87">
        <v>4107</v>
      </c>
      <c r="K52" s="87">
        <v>4094</v>
      </c>
      <c r="L52" s="87">
        <v>4090</v>
      </c>
      <c r="M52" s="88">
        <v>4024</v>
      </c>
    </row>
    <row r="53" spans="2:13" ht="27.75" customHeight="1" thickBot="1" x14ac:dyDescent="0.2">
      <c r="B53" s="1250" t="s">
        <v>37</v>
      </c>
      <c r="C53" s="1251"/>
      <c r="D53" s="92"/>
      <c r="E53" s="1252" t="s">
        <v>38</v>
      </c>
      <c r="F53" s="1252"/>
      <c r="G53" s="1252"/>
      <c r="H53" s="1253"/>
      <c r="I53" s="93">
        <v>18</v>
      </c>
      <c r="J53" s="94">
        <v>-468</v>
      </c>
      <c r="K53" s="94">
        <v>-892</v>
      </c>
      <c r="L53" s="94">
        <v>-1104</v>
      </c>
      <c r="M53" s="95">
        <v>-1132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xjN/mTAsz0poOQHtGuZSix9F2qJhUwRaR1cySGPGniQtktgrJ1iSzgWr1VDnN1/WO42xV1FTFyU7MsKavAk/g==" saltValue="FcIr7eWq+kaW1c0+3a59u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559</v>
      </c>
      <c r="G54" s="104" t="s">
        <v>560</v>
      </c>
      <c r="H54" s="105" t="s">
        <v>561</v>
      </c>
    </row>
    <row r="55" spans="2:8" ht="52.5" customHeight="1" x14ac:dyDescent="0.15">
      <c r="B55" s="106"/>
      <c r="C55" s="1269" t="s">
        <v>41</v>
      </c>
      <c r="D55" s="1269"/>
      <c r="E55" s="1270"/>
      <c r="F55" s="107">
        <v>1841</v>
      </c>
      <c r="G55" s="107">
        <v>1542</v>
      </c>
      <c r="H55" s="108">
        <v>1708</v>
      </c>
    </row>
    <row r="56" spans="2:8" ht="52.5" customHeight="1" x14ac:dyDescent="0.15">
      <c r="B56" s="109"/>
      <c r="C56" s="1271" t="s">
        <v>42</v>
      </c>
      <c r="D56" s="1271"/>
      <c r="E56" s="1272"/>
      <c r="F56" s="110">
        <v>271</v>
      </c>
      <c r="G56" s="110">
        <v>302</v>
      </c>
      <c r="H56" s="111">
        <v>329</v>
      </c>
    </row>
    <row r="57" spans="2:8" ht="53.25" customHeight="1" x14ac:dyDescent="0.15">
      <c r="B57" s="109"/>
      <c r="C57" s="1273" t="s">
        <v>43</v>
      </c>
      <c r="D57" s="1273"/>
      <c r="E57" s="1274"/>
      <c r="F57" s="112">
        <v>1735</v>
      </c>
      <c r="G57" s="112">
        <v>2191</v>
      </c>
      <c r="H57" s="113">
        <v>2200</v>
      </c>
    </row>
    <row r="58" spans="2:8" ht="45.75" customHeight="1" x14ac:dyDescent="0.15">
      <c r="B58" s="114"/>
      <c r="C58" s="1261" t="s">
        <v>594</v>
      </c>
      <c r="D58" s="1262"/>
      <c r="E58" s="1263"/>
      <c r="F58" s="115">
        <v>1000</v>
      </c>
      <c r="G58" s="115">
        <v>1501</v>
      </c>
      <c r="H58" s="116">
        <v>1502</v>
      </c>
    </row>
    <row r="59" spans="2:8" ht="45.75" customHeight="1" x14ac:dyDescent="0.15">
      <c r="B59" s="114"/>
      <c r="C59" s="1261" t="s">
        <v>595</v>
      </c>
      <c r="D59" s="1262"/>
      <c r="E59" s="1263"/>
      <c r="F59" s="115">
        <v>180</v>
      </c>
      <c r="G59" s="115">
        <v>211</v>
      </c>
      <c r="H59" s="116">
        <v>220</v>
      </c>
    </row>
    <row r="60" spans="2:8" ht="45.75" customHeight="1" x14ac:dyDescent="0.15">
      <c r="B60" s="114"/>
      <c r="C60" s="1261" t="s">
        <v>596</v>
      </c>
      <c r="D60" s="1262"/>
      <c r="E60" s="1263"/>
      <c r="F60" s="115">
        <v>140</v>
      </c>
      <c r="G60" s="115">
        <v>149</v>
      </c>
      <c r="H60" s="116">
        <v>164</v>
      </c>
    </row>
    <row r="61" spans="2:8" ht="45.75" customHeight="1" x14ac:dyDescent="0.15">
      <c r="B61" s="114"/>
      <c r="C61" s="1261" t="s">
        <v>598</v>
      </c>
      <c r="D61" s="1262"/>
      <c r="E61" s="1263"/>
      <c r="F61" s="115">
        <v>162</v>
      </c>
      <c r="G61" s="115">
        <v>162</v>
      </c>
      <c r="H61" s="116">
        <v>162</v>
      </c>
    </row>
    <row r="62" spans="2:8" ht="45.75" customHeight="1" thickBot="1" x14ac:dyDescent="0.2">
      <c r="B62" s="117"/>
      <c r="C62" s="1264" t="s">
        <v>597</v>
      </c>
      <c r="D62" s="1265"/>
      <c r="E62" s="1266"/>
      <c r="F62" s="118">
        <v>37</v>
      </c>
      <c r="G62" s="118">
        <v>38</v>
      </c>
      <c r="H62" s="119">
        <v>39</v>
      </c>
    </row>
    <row r="63" spans="2:8" ht="52.5" customHeight="1" thickBot="1" x14ac:dyDescent="0.2">
      <c r="B63" s="120"/>
      <c r="C63" s="1267" t="s">
        <v>44</v>
      </c>
      <c r="D63" s="1267"/>
      <c r="E63" s="1268"/>
      <c r="F63" s="121">
        <v>3847</v>
      </c>
      <c r="G63" s="121">
        <v>4035</v>
      </c>
      <c r="H63" s="122">
        <v>4237</v>
      </c>
    </row>
    <row r="64" spans="2:8" ht="15" customHeight="1" x14ac:dyDescent="0.15"/>
    <row r="65" ht="0" hidden="1" customHeight="1" x14ac:dyDescent="0.15"/>
    <row r="66" ht="0" hidden="1" customHeight="1" x14ac:dyDescent="0.15"/>
  </sheetData>
  <sheetProtection algorithmName="SHA-512" hashValue="voeD4mNnlhIgJIbFwp6qXTcMUqB0JgfqIM0uhFFDwAdfjoP/ZkMBRElRsdROpnh8gUEXXNHNZv0WJtS87abtEQ==" saltValue="gcmyl7CLTeCpLoMWPgT3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110" zoomScaleNormal="11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602</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603</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557</v>
      </c>
      <c r="BQ50" s="1280"/>
      <c r="BR50" s="1280"/>
      <c r="BS50" s="1280"/>
      <c r="BT50" s="1280"/>
      <c r="BU50" s="1280"/>
      <c r="BV50" s="1280"/>
      <c r="BW50" s="1280"/>
      <c r="BX50" s="1280" t="s">
        <v>558</v>
      </c>
      <c r="BY50" s="1280"/>
      <c r="BZ50" s="1280"/>
      <c r="CA50" s="1280"/>
      <c r="CB50" s="1280"/>
      <c r="CC50" s="1280"/>
      <c r="CD50" s="1280"/>
      <c r="CE50" s="1280"/>
      <c r="CF50" s="1280" t="s">
        <v>559</v>
      </c>
      <c r="CG50" s="1280"/>
      <c r="CH50" s="1280"/>
      <c r="CI50" s="1280"/>
      <c r="CJ50" s="1280"/>
      <c r="CK50" s="1280"/>
      <c r="CL50" s="1280"/>
      <c r="CM50" s="1280"/>
      <c r="CN50" s="1280" t="s">
        <v>560</v>
      </c>
      <c r="CO50" s="1280"/>
      <c r="CP50" s="1280"/>
      <c r="CQ50" s="1280"/>
      <c r="CR50" s="1280"/>
      <c r="CS50" s="1280"/>
      <c r="CT50" s="1280"/>
      <c r="CU50" s="1280"/>
      <c r="CV50" s="1280" t="s">
        <v>561</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604</v>
      </c>
      <c r="AO51" s="1278"/>
      <c r="AP51" s="1278"/>
      <c r="AQ51" s="1278"/>
      <c r="AR51" s="1278"/>
      <c r="AS51" s="1278"/>
      <c r="AT51" s="1278"/>
      <c r="AU51" s="1278"/>
      <c r="AV51" s="1278"/>
      <c r="AW51" s="1278"/>
      <c r="AX51" s="1278"/>
      <c r="AY51" s="1278"/>
      <c r="AZ51" s="1278"/>
      <c r="BA51" s="1278"/>
      <c r="BB51" s="1278" t="s">
        <v>605</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c r="CO51" s="1275"/>
      <c r="CP51" s="1275"/>
      <c r="CQ51" s="1275"/>
      <c r="CR51" s="1275"/>
      <c r="CS51" s="1275"/>
      <c r="CT51" s="1275"/>
      <c r="CU51" s="1275"/>
      <c r="CV51" s="1287"/>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606</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68.8</v>
      </c>
      <c r="CO53" s="1275"/>
      <c r="CP53" s="1275"/>
      <c r="CQ53" s="1275"/>
      <c r="CR53" s="1275"/>
      <c r="CS53" s="1275"/>
      <c r="CT53" s="1275"/>
      <c r="CU53" s="1275"/>
      <c r="CV53" s="1287"/>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607</v>
      </c>
      <c r="AO55" s="1280"/>
      <c r="AP55" s="1280"/>
      <c r="AQ55" s="1280"/>
      <c r="AR55" s="1280"/>
      <c r="AS55" s="1280"/>
      <c r="AT55" s="1280"/>
      <c r="AU55" s="1280"/>
      <c r="AV55" s="1280"/>
      <c r="AW55" s="1280"/>
      <c r="AX55" s="1280"/>
      <c r="AY55" s="1280"/>
      <c r="AZ55" s="1280"/>
      <c r="BA55" s="1280"/>
      <c r="BB55" s="1278" t="s">
        <v>605</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25.4</v>
      </c>
      <c r="CO55" s="1275"/>
      <c r="CP55" s="1275"/>
      <c r="CQ55" s="1275"/>
      <c r="CR55" s="1275"/>
      <c r="CS55" s="1275"/>
      <c r="CT55" s="1275"/>
      <c r="CU55" s="1275"/>
      <c r="CV55" s="1287"/>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606</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58.7</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608</v>
      </c>
    </row>
    <row r="64" spans="1:109" x14ac:dyDescent="0.15">
      <c r="B64" s="374"/>
      <c r="G64" s="381"/>
      <c r="I64" s="394"/>
      <c r="J64" s="394"/>
      <c r="K64" s="394"/>
      <c r="L64" s="394"/>
      <c r="M64" s="394"/>
      <c r="N64" s="395"/>
      <c r="AM64" s="381"/>
      <c r="AN64" s="381" t="s">
        <v>601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609</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603</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557</v>
      </c>
      <c r="BQ72" s="1280"/>
      <c r="BR72" s="1280"/>
      <c r="BS72" s="1280"/>
      <c r="BT72" s="1280"/>
      <c r="BU72" s="1280"/>
      <c r="BV72" s="1280"/>
      <c r="BW72" s="1280"/>
      <c r="BX72" s="1280" t="s">
        <v>558</v>
      </c>
      <c r="BY72" s="1280"/>
      <c r="BZ72" s="1280"/>
      <c r="CA72" s="1280"/>
      <c r="CB72" s="1280"/>
      <c r="CC72" s="1280"/>
      <c r="CD72" s="1280"/>
      <c r="CE72" s="1280"/>
      <c r="CF72" s="1280" t="s">
        <v>559</v>
      </c>
      <c r="CG72" s="1280"/>
      <c r="CH72" s="1280"/>
      <c r="CI72" s="1280"/>
      <c r="CJ72" s="1280"/>
      <c r="CK72" s="1280"/>
      <c r="CL72" s="1280"/>
      <c r="CM72" s="1280"/>
      <c r="CN72" s="1280" t="s">
        <v>560</v>
      </c>
      <c r="CO72" s="1280"/>
      <c r="CP72" s="1280"/>
      <c r="CQ72" s="1280"/>
      <c r="CR72" s="1280"/>
      <c r="CS72" s="1280"/>
      <c r="CT72" s="1280"/>
      <c r="CU72" s="1280"/>
      <c r="CV72" s="1280" t="s">
        <v>561</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604</v>
      </c>
      <c r="AO73" s="1278"/>
      <c r="AP73" s="1278"/>
      <c r="AQ73" s="1278"/>
      <c r="AR73" s="1278"/>
      <c r="AS73" s="1278"/>
      <c r="AT73" s="1278"/>
      <c r="AU73" s="1278"/>
      <c r="AV73" s="1278"/>
      <c r="AW73" s="1278"/>
      <c r="AX73" s="1278"/>
      <c r="AY73" s="1278"/>
      <c r="AZ73" s="1278"/>
      <c r="BA73" s="1278"/>
      <c r="BB73" s="1278" t="s">
        <v>605</v>
      </c>
      <c r="BC73" s="1278"/>
      <c r="BD73" s="1278"/>
      <c r="BE73" s="1278"/>
      <c r="BF73" s="1278"/>
      <c r="BG73" s="1278"/>
      <c r="BH73" s="1278"/>
      <c r="BI73" s="1278"/>
      <c r="BJ73" s="1278"/>
      <c r="BK73" s="1278"/>
      <c r="BL73" s="1278"/>
      <c r="BM73" s="1278"/>
      <c r="BN73" s="1278"/>
      <c r="BO73" s="1278"/>
      <c r="BP73" s="1275">
        <v>0.8</v>
      </c>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610</v>
      </c>
      <c r="BC75" s="1278"/>
      <c r="BD75" s="1278"/>
      <c r="BE75" s="1278"/>
      <c r="BF75" s="1278"/>
      <c r="BG75" s="1278"/>
      <c r="BH75" s="1278"/>
      <c r="BI75" s="1278"/>
      <c r="BJ75" s="1278"/>
      <c r="BK75" s="1278"/>
      <c r="BL75" s="1278"/>
      <c r="BM75" s="1278"/>
      <c r="BN75" s="1278"/>
      <c r="BO75" s="1278"/>
      <c r="BP75" s="1275">
        <v>8.6999999999999993</v>
      </c>
      <c r="BQ75" s="1275"/>
      <c r="BR75" s="1275"/>
      <c r="BS75" s="1275"/>
      <c r="BT75" s="1275"/>
      <c r="BU75" s="1275"/>
      <c r="BV75" s="1275"/>
      <c r="BW75" s="1275"/>
      <c r="BX75" s="1275">
        <v>6.2</v>
      </c>
      <c r="BY75" s="1275"/>
      <c r="BZ75" s="1275"/>
      <c r="CA75" s="1275"/>
      <c r="CB75" s="1275"/>
      <c r="CC75" s="1275"/>
      <c r="CD75" s="1275"/>
      <c r="CE75" s="1275"/>
      <c r="CF75" s="1275">
        <v>4.4000000000000004</v>
      </c>
      <c r="CG75" s="1275"/>
      <c r="CH75" s="1275"/>
      <c r="CI75" s="1275"/>
      <c r="CJ75" s="1275"/>
      <c r="CK75" s="1275"/>
      <c r="CL75" s="1275"/>
      <c r="CM75" s="1275"/>
      <c r="CN75" s="1275">
        <v>4.0999999999999996</v>
      </c>
      <c r="CO75" s="1275"/>
      <c r="CP75" s="1275"/>
      <c r="CQ75" s="1275"/>
      <c r="CR75" s="1275"/>
      <c r="CS75" s="1275"/>
      <c r="CT75" s="1275"/>
      <c r="CU75" s="1275"/>
      <c r="CV75" s="1275">
        <v>4.8</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607</v>
      </c>
      <c r="AO77" s="1280"/>
      <c r="AP77" s="1280"/>
      <c r="AQ77" s="1280"/>
      <c r="AR77" s="1280"/>
      <c r="AS77" s="1280"/>
      <c r="AT77" s="1280"/>
      <c r="AU77" s="1280"/>
      <c r="AV77" s="1280"/>
      <c r="AW77" s="1280"/>
      <c r="AX77" s="1280"/>
      <c r="AY77" s="1280"/>
      <c r="AZ77" s="1280"/>
      <c r="BA77" s="1280"/>
      <c r="BB77" s="1278" t="s">
        <v>605</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25.4</v>
      </c>
      <c r="CO77" s="1275"/>
      <c r="CP77" s="1275"/>
      <c r="CQ77" s="1275"/>
      <c r="CR77" s="1275"/>
      <c r="CS77" s="1275"/>
      <c r="CT77" s="1275"/>
      <c r="CU77" s="1275"/>
      <c r="CV77" s="1275">
        <v>23.4</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610</v>
      </c>
      <c r="BC79" s="1278"/>
      <c r="BD79" s="1278"/>
      <c r="BE79" s="1278"/>
      <c r="BF79" s="1278"/>
      <c r="BG79" s="1278"/>
      <c r="BH79" s="1278"/>
      <c r="BI79" s="1278"/>
      <c r="BJ79" s="1278"/>
      <c r="BK79" s="1278"/>
      <c r="BL79" s="1278"/>
      <c r="BM79" s="1278"/>
      <c r="BN79" s="1278"/>
      <c r="BO79" s="1278"/>
      <c r="BP79" s="1275">
        <v>9.8000000000000007</v>
      </c>
      <c r="BQ79" s="1275"/>
      <c r="BR79" s="1275"/>
      <c r="BS79" s="1275"/>
      <c r="BT79" s="1275"/>
      <c r="BU79" s="1275"/>
      <c r="BV79" s="1275"/>
      <c r="BW79" s="1275"/>
      <c r="BX79" s="1275">
        <v>9.1</v>
      </c>
      <c r="BY79" s="1275"/>
      <c r="BZ79" s="1275"/>
      <c r="CA79" s="1275"/>
      <c r="CB79" s="1275"/>
      <c r="CC79" s="1275"/>
      <c r="CD79" s="1275"/>
      <c r="CE79" s="1275"/>
      <c r="CF79" s="1275">
        <v>8.6</v>
      </c>
      <c r="CG79" s="1275"/>
      <c r="CH79" s="1275"/>
      <c r="CI79" s="1275"/>
      <c r="CJ79" s="1275"/>
      <c r="CK79" s="1275"/>
      <c r="CL79" s="1275"/>
      <c r="CM79" s="1275"/>
      <c r="CN79" s="1275">
        <v>8.6</v>
      </c>
      <c r="CO79" s="1275"/>
      <c r="CP79" s="1275"/>
      <c r="CQ79" s="1275"/>
      <c r="CR79" s="1275"/>
      <c r="CS79" s="1275"/>
      <c r="CT79" s="1275"/>
      <c r="CU79" s="1275"/>
      <c r="CV79" s="1275">
        <v>8.5</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bKWq0jdj6jzxm2njpHiRHVXXS8cjj/6z1+3OK5fJK+Nec4GydTNAUKObYptdfV/cGsAfop2jDmbv2+z7uRvOQ==" saltValue="ZQL72U4CmOqZAmaDCqs1n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ma0jCJYn78sQpWUzvdlz00f0y9bZSml8VcCTOWPgb6zhFT4WeFTjP0Jjq2FXfRYkYlk/B90lNseHTMRCsL9mw==" saltValue="J7BeZb09ZuxEZBLj0YM0E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RYmWAFyqE1r3GjyszS546A7R0GsjO8QUO9DjPeYo3IQktnZuNr3RCvRDzEQIPIbChZ+MxEBnY/jia8LEQ35DQ==" saltValue="4sakbOCCJtatwcc6eedER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554</v>
      </c>
      <c r="G2" s="136"/>
      <c r="H2" s="137"/>
    </row>
    <row r="3" spans="1:8" x14ac:dyDescent="0.15">
      <c r="A3" s="133" t="s">
        <v>547</v>
      </c>
      <c r="B3" s="138"/>
      <c r="C3" s="139"/>
      <c r="D3" s="140">
        <v>134214</v>
      </c>
      <c r="E3" s="141"/>
      <c r="F3" s="142">
        <v>174587</v>
      </c>
      <c r="G3" s="143"/>
      <c r="H3" s="144"/>
    </row>
    <row r="4" spans="1:8" x14ac:dyDescent="0.15">
      <c r="A4" s="145"/>
      <c r="B4" s="146"/>
      <c r="C4" s="147"/>
      <c r="D4" s="148">
        <v>48881</v>
      </c>
      <c r="E4" s="149"/>
      <c r="F4" s="150">
        <v>79695</v>
      </c>
      <c r="G4" s="151"/>
      <c r="H4" s="152"/>
    </row>
    <row r="5" spans="1:8" x14ac:dyDescent="0.15">
      <c r="A5" s="133" t="s">
        <v>549</v>
      </c>
      <c r="B5" s="138"/>
      <c r="C5" s="139"/>
      <c r="D5" s="140">
        <v>211747</v>
      </c>
      <c r="E5" s="141"/>
      <c r="F5" s="142">
        <v>175675</v>
      </c>
      <c r="G5" s="143"/>
      <c r="H5" s="144"/>
    </row>
    <row r="6" spans="1:8" x14ac:dyDescent="0.15">
      <c r="A6" s="145"/>
      <c r="B6" s="146"/>
      <c r="C6" s="147"/>
      <c r="D6" s="148">
        <v>137528</v>
      </c>
      <c r="E6" s="149"/>
      <c r="F6" s="150">
        <v>87698</v>
      </c>
      <c r="G6" s="151"/>
      <c r="H6" s="152"/>
    </row>
    <row r="7" spans="1:8" x14ac:dyDescent="0.15">
      <c r="A7" s="133" t="s">
        <v>550</v>
      </c>
      <c r="B7" s="138"/>
      <c r="C7" s="139"/>
      <c r="D7" s="140">
        <v>79544</v>
      </c>
      <c r="E7" s="141"/>
      <c r="F7" s="142">
        <v>162193</v>
      </c>
      <c r="G7" s="143"/>
      <c r="H7" s="144"/>
    </row>
    <row r="8" spans="1:8" x14ac:dyDescent="0.15">
      <c r="A8" s="145"/>
      <c r="B8" s="146"/>
      <c r="C8" s="147"/>
      <c r="D8" s="148">
        <v>47611</v>
      </c>
      <c r="E8" s="149"/>
      <c r="F8" s="150">
        <v>79985</v>
      </c>
      <c r="G8" s="151"/>
      <c r="H8" s="152"/>
    </row>
    <row r="9" spans="1:8" x14ac:dyDescent="0.15">
      <c r="A9" s="133" t="s">
        <v>551</v>
      </c>
      <c r="B9" s="138"/>
      <c r="C9" s="139"/>
      <c r="D9" s="140">
        <v>72003</v>
      </c>
      <c r="E9" s="141"/>
      <c r="F9" s="142">
        <v>119882</v>
      </c>
      <c r="G9" s="143"/>
      <c r="H9" s="144"/>
    </row>
    <row r="10" spans="1:8" x14ac:dyDescent="0.15">
      <c r="A10" s="145"/>
      <c r="B10" s="146"/>
      <c r="C10" s="147"/>
      <c r="D10" s="148">
        <v>38503</v>
      </c>
      <c r="E10" s="149"/>
      <c r="F10" s="150">
        <v>66481</v>
      </c>
      <c r="G10" s="151"/>
      <c r="H10" s="152"/>
    </row>
    <row r="11" spans="1:8" x14ac:dyDescent="0.15">
      <c r="A11" s="133" t="s">
        <v>552</v>
      </c>
      <c r="B11" s="138"/>
      <c r="C11" s="139"/>
      <c r="D11" s="140">
        <v>127862</v>
      </c>
      <c r="E11" s="141"/>
      <c r="F11" s="142">
        <v>116162</v>
      </c>
      <c r="G11" s="143"/>
      <c r="H11" s="144"/>
    </row>
    <row r="12" spans="1:8" x14ac:dyDescent="0.15">
      <c r="A12" s="145"/>
      <c r="B12" s="146"/>
      <c r="C12" s="153"/>
      <c r="D12" s="148">
        <v>55658</v>
      </c>
      <c r="E12" s="149"/>
      <c r="F12" s="150">
        <v>61562</v>
      </c>
      <c r="G12" s="151"/>
      <c r="H12" s="152"/>
    </row>
    <row r="13" spans="1:8" x14ac:dyDescent="0.15">
      <c r="A13" s="133"/>
      <c r="B13" s="138"/>
      <c r="C13" s="154"/>
      <c r="D13" s="155">
        <v>125074</v>
      </c>
      <c r="E13" s="156"/>
      <c r="F13" s="157">
        <v>149700</v>
      </c>
      <c r="G13" s="158"/>
      <c r="H13" s="144"/>
    </row>
    <row r="14" spans="1:8" x14ac:dyDescent="0.15">
      <c r="A14" s="145"/>
      <c r="B14" s="146"/>
      <c r="C14" s="147"/>
      <c r="D14" s="148">
        <v>65636</v>
      </c>
      <c r="E14" s="149"/>
      <c r="F14" s="150">
        <v>75084</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32.200000000000003</v>
      </c>
      <c r="C19" s="159">
        <f>ROUND(VALUE(SUBSTITUTE(実質収支比率等に係る経年分析!G$48,"▲","-")),2)</f>
        <v>28.28</v>
      </c>
      <c r="D19" s="159">
        <f>ROUND(VALUE(SUBSTITUTE(実質収支比率等に係る経年分析!H$48,"▲","-")),2)</f>
        <v>15.71</v>
      </c>
      <c r="E19" s="159">
        <f>ROUND(VALUE(SUBSTITUTE(実質収支比率等に係る経年分析!I$48,"▲","-")),2)</f>
        <v>27.17</v>
      </c>
      <c r="F19" s="159">
        <f>ROUND(VALUE(SUBSTITUTE(実質収支比率等に係る経年分析!J$48,"▲","-")),2)</f>
        <v>15.68</v>
      </c>
    </row>
    <row r="20" spans="1:11" x14ac:dyDescent="0.15">
      <c r="A20" s="159" t="s">
        <v>48</v>
      </c>
      <c r="B20" s="159">
        <f>ROUND(VALUE(SUBSTITUTE(実質収支比率等に係る経年分析!F$47,"▲","-")),2)</f>
        <v>96.37</v>
      </c>
      <c r="C20" s="159">
        <f>ROUND(VALUE(SUBSTITUTE(実質収支比率等に係る経年分析!G$47,"▲","-")),2)</f>
        <v>107.3</v>
      </c>
      <c r="D20" s="159">
        <f>ROUND(VALUE(SUBSTITUTE(実質収支比率等に係る経年分析!H$47,"▲","-")),2)</f>
        <v>75.13</v>
      </c>
      <c r="E20" s="159">
        <f>ROUND(VALUE(SUBSTITUTE(実質収支比率等に係る経年分析!I$47,"▲","-")),2)</f>
        <v>61.55</v>
      </c>
      <c r="F20" s="159">
        <f>ROUND(VALUE(SUBSTITUTE(実質収支比率等に係る経年分析!J$47,"▲","-")),2)</f>
        <v>70.27</v>
      </c>
    </row>
    <row r="21" spans="1:11" x14ac:dyDescent="0.15">
      <c r="A21" s="159" t="s">
        <v>49</v>
      </c>
      <c r="B21" s="159">
        <f>IF(ISNUMBER(VALUE(SUBSTITUTE(実質収支比率等に係る経年分析!F$49,"▲","-"))),ROUND(VALUE(SUBSTITUTE(実質収支比率等に係る経年分析!F$49,"▲","-")),2),NA())</f>
        <v>13.63</v>
      </c>
      <c r="C21" s="159">
        <f>IF(ISNUMBER(VALUE(SUBSTITUTE(実質収支比率等に係る経年分析!G$49,"▲","-"))),ROUND(VALUE(SUBSTITUTE(実質収支比率等に係る経年分析!G$49,"▲","-")),2),NA())</f>
        <v>3.78</v>
      </c>
      <c r="D21" s="159">
        <f>IF(ISNUMBER(VALUE(SUBSTITUTE(実質収支比率等に係る経年分析!H$49,"▲","-"))),ROUND(VALUE(SUBSTITUTE(実質収支比率等に係る経年分析!H$49,"▲","-")),2),NA())</f>
        <v>-37.619999999999997</v>
      </c>
      <c r="E21" s="159">
        <f>IF(ISNUMBER(VALUE(SUBSTITUTE(実質収支比率等に係る経年分析!I$49,"▲","-"))),ROUND(VALUE(SUBSTITUTE(実質収支比率等に係る経年分析!I$49,"▲","-")),2),NA())</f>
        <v>3.43</v>
      </c>
      <c r="F21" s="159">
        <f>IF(ISNUMBER(VALUE(SUBSTITUTE(実質収支比率等に係る経年分析!J$49,"▲","-"))),ROUND(VALUE(SUBSTITUTE(実質収支比率等に係る経年分析!J$49,"▲","-")),2),NA())</f>
        <v>-5.5</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9.35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5.76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5.09</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0.32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0.32</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奈義町下水道特別会計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3.53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2.87</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1.32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0.98</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0.84</v>
      </c>
    </row>
    <row r="30" spans="1:11" x14ac:dyDescent="0.15">
      <c r="A30" s="160" t="str">
        <f>IF(連結実質赤字比率に係る赤字・黒字の構成分析!C$40="",NA(),連結実質赤字比率に係る赤字・黒字の構成分析!C$40)</f>
        <v>奈義町介護保険特別会計（保険事業勘定）</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0.81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0.54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2.04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1.65</v>
      </c>
    </row>
    <row r="31" spans="1:11" x14ac:dyDescent="0.15">
      <c r="A31" s="160" t="str">
        <f>IF(連結実質赤字比率に係る赤字・黒字の構成分析!C$39="",NA(),連結実質赤字比率に係る赤字・黒字の構成分析!C$39)</f>
        <v>奈義町工業用水道事業会計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1.43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1.67</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1.85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1.97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2.2000000000000002</v>
      </c>
    </row>
    <row r="32" spans="1:11" x14ac:dyDescent="0.15">
      <c r="A32" s="160" t="str">
        <f>IF(連結実質赤字比率に係る赤字・黒字の構成分析!C$38="",NA(),連結実質赤字比率に係る赤字・黒字の構成分析!C$38)</f>
        <v>津山圏域東部衛生施設組合清算特別会計</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#VALUE!</v>
      </c>
      <c r="G32" s="160" t="e">
        <f>IF(ROUND(VALUE(SUBSTITUTE(連結実質赤字比率に係る赤字・黒字の構成分析!H$38,"▲", "-")), 2) &gt;= 0, ABS(ROUND(VALUE(SUBSTITUTE(連結実質赤字比率に係る赤字・黒字の構成分析!H$38,"▲", "-")), 2)), NA())</f>
        <v>#VALUE!</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10.86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3.27</v>
      </c>
    </row>
    <row r="33" spans="1:16" x14ac:dyDescent="0.15">
      <c r="A33" s="160" t="str">
        <f>IF(連結実質赤字比率に係る赤字・黒字の構成分析!C$37="",NA(),連結実質赤字比率に係る赤字・黒字の構成分析!C$37)</f>
        <v>奈義町分譲地造成特別会計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3.25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3.54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3.35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3.15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3.46</v>
      </c>
    </row>
    <row r="34" spans="1:16" x14ac:dyDescent="0.15">
      <c r="A34" s="160" t="str">
        <f>IF(連結実質赤字比率に係る赤字・黒字の構成分析!C$36="",NA(),連結実質赤字比率に係る赤字・黒字の構成分析!C$36)</f>
        <v>奈義町国民健康保険特別会計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0.88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1.79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2.36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3.25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4.55</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32.200000000000003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28.28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15.7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16.3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12.41</v>
      </c>
    </row>
    <row r="36" spans="1:16" x14ac:dyDescent="0.15">
      <c r="A36" s="160" t="str">
        <f>IF(連結実質赤字比率に係る赤字・黒字の構成分析!C$34="",NA(),連結実質赤字比率に係る赤字・黒字の構成分析!C$34)</f>
        <v>奈義町上水道事業会計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8.9600000000000009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10.77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11.93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13.99</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285</v>
      </c>
      <c r="E42" s="161"/>
      <c r="F42" s="161"/>
      <c r="G42" s="161">
        <f>'実質公債費比率（分子）の構造'!L$52</f>
        <v>305</v>
      </c>
      <c r="H42" s="161"/>
      <c r="I42" s="161"/>
      <c r="J42" s="161">
        <f>'実質公債費比率（分子）の構造'!M$52</f>
        <v>314</v>
      </c>
      <c r="K42" s="161"/>
      <c r="L42" s="161"/>
      <c r="M42" s="161">
        <f>'実質公債費比率（分子）の構造'!N$52</f>
        <v>332</v>
      </c>
      <c r="N42" s="161"/>
      <c r="O42" s="161"/>
      <c r="P42" s="161">
        <f>'実質公債費比率（分子）の構造'!O$52</f>
        <v>347</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10</v>
      </c>
      <c r="C44" s="161"/>
      <c r="D44" s="161"/>
      <c r="E44" s="161">
        <f>'実質公債費比率（分子）の構造'!L$50</f>
        <v>1</v>
      </c>
      <c r="F44" s="161"/>
      <c r="G44" s="161"/>
      <c r="H44" s="161">
        <f>'実質公債費比率（分子）の構造'!M$50</f>
        <v>1</v>
      </c>
      <c r="I44" s="161"/>
      <c r="J44" s="161"/>
      <c r="K44" s="161">
        <f>'実質公債費比率（分子）の構造'!N$50</f>
        <v>1</v>
      </c>
      <c r="L44" s="161"/>
      <c r="M44" s="161"/>
      <c r="N44" s="161">
        <f>'実質公債費比率（分子）の構造'!O$50</f>
        <v>0</v>
      </c>
      <c r="O44" s="161"/>
      <c r="P44" s="161"/>
    </row>
    <row r="45" spans="1:16" x14ac:dyDescent="0.15">
      <c r="A45" s="161" t="s">
        <v>59</v>
      </c>
      <c r="B45" s="161">
        <f>'実質公債費比率（分子）の構造'!K$49</f>
        <v>16</v>
      </c>
      <c r="C45" s="161"/>
      <c r="D45" s="161"/>
      <c r="E45" s="161">
        <f>'実質公債費比率（分子）の構造'!L$49</f>
        <v>15</v>
      </c>
      <c r="F45" s="161"/>
      <c r="G45" s="161"/>
      <c r="H45" s="161">
        <f>'実質公債費比率（分子）の構造'!M$49</f>
        <v>20</v>
      </c>
      <c r="I45" s="161"/>
      <c r="J45" s="161"/>
      <c r="K45" s="161">
        <f>'実質公債費比率（分子）の構造'!N$49</f>
        <v>23</v>
      </c>
      <c r="L45" s="161"/>
      <c r="M45" s="161"/>
      <c r="N45" s="161">
        <f>'実質公債費比率（分子）の構造'!O$49</f>
        <v>24</v>
      </c>
      <c r="O45" s="161"/>
      <c r="P45" s="161"/>
    </row>
    <row r="46" spans="1:16" x14ac:dyDescent="0.15">
      <c r="A46" s="161" t="s">
        <v>60</v>
      </c>
      <c r="B46" s="161">
        <f>'実質公債費比率（分子）の構造'!K$48</f>
        <v>100</v>
      </c>
      <c r="C46" s="161"/>
      <c r="D46" s="161"/>
      <c r="E46" s="161">
        <f>'実質公債費比率（分子）の構造'!L$48</f>
        <v>106</v>
      </c>
      <c r="F46" s="161"/>
      <c r="G46" s="161"/>
      <c r="H46" s="161">
        <f>'実質公債費比率（分子）の構造'!M$48</f>
        <v>123</v>
      </c>
      <c r="I46" s="161"/>
      <c r="J46" s="161"/>
      <c r="K46" s="161">
        <f>'実質公債費比率（分子）の構造'!N$48</f>
        <v>165</v>
      </c>
      <c r="L46" s="161"/>
      <c r="M46" s="161"/>
      <c r="N46" s="161">
        <f>'実質公債費比率（分子）の構造'!O$48</f>
        <v>167</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291</v>
      </c>
      <c r="C49" s="161"/>
      <c r="D49" s="161"/>
      <c r="E49" s="161">
        <f>'実質公債費比率（分子）の構造'!L$45</f>
        <v>251</v>
      </c>
      <c r="F49" s="161"/>
      <c r="G49" s="161"/>
      <c r="H49" s="161">
        <f>'実質公債費比率（分子）の構造'!M$45</f>
        <v>253</v>
      </c>
      <c r="I49" s="161"/>
      <c r="J49" s="161"/>
      <c r="K49" s="161">
        <f>'実質公債費比率（分子）の構造'!N$45</f>
        <v>257</v>
      </c>
      <c r="L49" s="161"/>
      <c r="M49" s="161"/>
      <c r="N49" s="161">
        <f>'実質公債費比率（分子）の構造'!O$45</f>
        <v>270</v>
      </c>
      <c r="O49" s="161"/>
      <c r="P49" s="161"/>
    </row>
    <row r="50" spans="1:16" x14ac:dyDescent="0.15">
      <c r="A50" s="161" t="s">
        <v>64</v>
      </c>
      <c r="B50" s="161" t="e">
        <f>NA()</f>
        <v>#N/A</v>
      </c>
      <c r="C50" s="161">
        <f>IF(ISNUMBER('実質公債費比率（分子）の構造'!K$53),'実質公債費比率（分子）の構造'!K$53,NA())</f>
        <v>132</v>
      </c>
      <c r="D50" s="161" t="e">
        <f>NA()</f>
        <v>#N/A</v>
      </c>
      <c r="E50" s="161" t="e">
        <f>NA()</f>
        <v>#N/A</v>
      </c>
      <c r="F50" s="161">
        <f>IF(ISNUMBER('実質公債費比率（分子）の構造'!L$53),'実質公債費比率（分子）の構造'!L$53,NA())</f>
        <v>68</v>
      </c>
      <c r="G50" s="161" t="e">
        <f>NA()</f>
        <v>#N/A</v>
      </c>
      <c r="H50" s="161" t="e">
        <f>NA()</f>
        <v>#N/A</v>
      </c>
      <c r="I50" s="161">
        <f>IF(ISNUMBER('実質公債費比率（分子）の構造'!M$53),'実質公債費比率（分子）の構造'!M$53,NA())</f>
        <v>83</v>
      </c>
      <c r="J50" s="161" t="e">
        <f>NA()</f>
        <v>#N/A</v>
      </c>
      <c r="K50" s="161" t="e">
        <f>NA()</f>
        <v>#N/A</v>
      </c>
      <c r="L50" s="161">
        <f>IF(ISNUMBER('実質公債費比率（分子）の構造'!N$53),'実質公債費比率（分子）の構造'!N$53,NA())</f>
        <v>114</v>
      </c>
      <c r="M50" s="161" t="e">
        <f>NA()</f>
        <v>#N/A</v>
      </c>
      <c r="N50" s="161" t="e">
        <f>NA()</f>
        <v>#N/A</v>
      </c>
      <c r="O50" s="161">
        <f>IF(ISNUMBER('実質公債費比率（分子）の構造'!O$53),'実質公債費比率（分子）の構造'!O$53,NA())</f>
        <v>114</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3736</v>
      </c>
      <c r="E56" s="160"/>
      <c r="F56" s="160"/>
      <c r="G56" s="160">
        <f>'将来負担比率（分子）の構造'!J$52</f>
        <v>4107</v>
      </c>
      <c r="H56" s="160"/>
      <c r="I56" s="160"/>
      <c r="J56" s="160">
        <f>'将来負担比率（分子）の構造'!K$52</f>
        <v>4094</v>
      </c>
      <c r="K56" s="160"/>
      <c r="L56" s="160"/>
      <c r="M56" s="160">
        <f>'将来負担比率（分子）の構造'!L$52</f>
        <v>4090</v>
      </c>
      <c r="N56" s="160"/>
      <c r="O56" s="160"/>
      <c r="P56" s="160">
        <f>'将来負担比率（分子）の構造'!M$52</f>
        <v>4024</v>
      </c>
    </row>
    <row r="57" spans="1:16" x14ac:dyDescent="0.15">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34</v>
      </c>
      <c r="B58" s="160"/>
      <c r="C58" s="160"/>
      <c r="D58" s="160">
        <f>'将来負担比率（分子）の構造'!I$50</f>
        <v>2748</v>
      </c>
      <c r="E58" s="160"/>
      <c r="F58" s="160"/>
      <c r="G58" s="160">
        <f>'将来負担比率（分子）の構造'!J$50</f>
        <v>3234</v>
      </c>
      <c r="H58" s="160"/>
      <c r="I58" s="160"/>
      <c r="J58" s="160">
        <f>'将来負担比率（分子）の構造'!K$50</f>
        <v>3812</v>
      </c>
      <c r="K58" s="160"/>
      <c r="L58" s="160"/>
      <c r="M58" s="160">
        <f>'将来負担比率（分子）の構造'!L$50</f>
        <v>4000</v>
      </c>
      <c r="N58" s="160"/>
      <c r="O58" s="160"/>
      <c r="P58" s="160">
        <f>'将来負担比率（分子）の構造'!M$50</f>
        <v>4202</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688</v>
      </c>
      <c r="C62" s="160"/>
      <c r="D62" s="160"/>
      <c r="E62" s="160">
        <f>'将来負担比率（分子）の構造'!J$45</f>
        <v>537</v>
      </c>
      <c r="F62" s="160"/>
      <c r="G62" s="160"/>
      <c r="H62" s="160">
        <f>'将来負担比率（分子）の構造'!K$45</f>
        <v>659</v>
      </c>
      <c r="I62" s="160"/>
      <c r="J62" s="160"/>
      <c r="K62" s="160">
        <f>'将来負担比率（分子）の構造'!L$45</f>
        <v>661</v>
      </c>
      <c r="L62" s="160"/>
      <c r="M62" s="160"/>
      <c r="N62" s="160">
        <f>'将来負担比率（分子）の構造'!M$45</f>
        <v>680</v>
      </c>
      <c r="O62" s="160"/>
      <c r="P62" s="160"/>
    </row>
    <row r="63" spans="1:16" x14ac:dyDescent="0.15">
      <c r="A63" s="160" t="s">
        <v>27</v>
      </c>
      <c r="B63" s="160">
        <f>'将来負担比率（分子）の構造'!I$44</f>
        <v>166</v>
      </c>
      <c r="C63" s="160"/>
      <c r="D63" s="160"/>
      <c r="E63" s="160">
        <f>'将来負担比率（分子）の構造'!J$44</f>
        <v>294</v>
      </c>
      <c r="F63" s="160"/>
      <c r="G63" s="160"/>
      <c r="H63" s="160">
        <f>'将来負担比率（分子）の構造'!K$44</f>
        <v>448</v>
      </c>
      <c r="I63" s="160"/>
      <c r="J63" s="160"/>
      <c r="K63" s="160">
        <f>'将来負担比率（分子）の構造'!L$44</f>
        <v>452</v>
      </c>
      <c r="L63" s="160"/>
      <c r="M63" s="160"/>
      <c r="N63" s="160">
        <f>'将来負担比率（分子）の構造'!M$44</f>
        <v>431</v>
      </c>
      <c r="O63" s="160"/>
      <c r="P63" s="160"/>
    </row>
    <row r="64" spans="1:16" x14ac:dyDescent="0.15">
      <c r="A64" s="160" t="s">
        <v>26</v>
      </c>
      <c r="B64" s="160">
        <f>'将来負担比率（分子）の構造'!I$43</f>
        <v>2484</v>
      </c>
      <c r="C64" s="160"/>
      <c r="D64" s="160"/>
      <c r="E64" s="160">
        <f>'将来負担比率（分子）の構造'!J$43</f>
        <v>2430</v>
      </c>
      <c r="F64" s="160"/>
      <c r="G64" s="160"/>
      <c r="H64" s="160">
        <f>'将来負担比率（分子）の構造'!K$43</f>
        <v>2322</v>
      </c>
      <c r="I64" s="160"/>
      <c r="J64" s="160"/>
      <c r="K64" s="160">
        <f>'将来負担比率（分子）の構造'!L$43</f>
        <v>2368</v>
      </c>
      <c r="L64" s="160"/>
      <c r="M64" s="160"/>
      <c r="N64" s="160">
        <f>'将来負担比率（分子）の構造'!M$43</f>
        <v>2382</v>
      </c>
      <c r="O64" s="160"/>
      <c r="P64" s="160"/>
    </row>
    <row r="65" spans="1:16" x14ac:dyDescent="0.15">
      <c r="A65" s="160" t="s">
        <v>25</v>
      </c>
      <c r="B65" s="160">
        <f>'将来負担比率（分子）の構造'!I$42</f>
        <v>87</v>
      </c>
      <c r="C65" s="160"/>
      <c r="D65" s="160"/>
      <c r="E65" s="160">
        <f>'将来負担比率（分子）の構造'!J$42</f>
        <v>78</v>
      </c>
      <c r="F65" s="160"/>
      <c r="G65" s="160"/>
      <c r="H65" s="160">
        <f>'将来負担比率（分子）の構造'!K$42</f>
        <v>68</v>
      </c>
      <c r="I65" s="160"/>
      <c r="J65" s="160"/>
      <c r="K65" s="160">
        <f>'将来負担比率（分子）の構造'!L$42</f>
        <v>59</v>
      </c>
      <c r="L65" s="160"/>
      <c r="M65" s="160"/>
      <c r="N65" s="160">
        <f>'将来負担比率（分子）の構造'!M$42</f>
        <v>50</v>
      </c>
      <c r="O65" s="160"/>
      <c r="P65" s="160"/>
    </row>
    <row r="66" spans="1:16" x14ac:dyDescent="0.15">
      <c r="A66" s="160" t="s">
        <v>24</v>
      </c>
      <c r="B66" s="160">
        <f>'将来負担比率（分子）の構造'!I$41</f>
        <v>3077</v>
      </c>
      <c r="C66" s="160"/>
      <c r="D66" s="160"/>
      <c r="E66" s="160">
        <f>'将来負担比率（分子）の構造'!J$41</f>
        <v>3535</v>
      </c>
      <c r="F66" s="160"/>
      <c r="G66" s="160"/>
      <c r="H66" s="160">
        <f>'将来負担比率（分子）の構造'!K$41</f>
        <v>3516</v>
      </c>
      <c r="I66" s="160"/>
      <c r="J66" s="160"/>
      <c r="K66" s="160">
        <f>'将来負担比率（分子）の構造'!L$41</f>
        <v>3447</v>
      </c>
      <c r="L66" s="160"/>
      <c r="M66" s="160"/>
      <c r="N66" s="160">
        <f>'将来負担比率（分子）の構造'!M$41</f>
        <v>3551</v>
      </c>
      <c r="O66" s="160"/>
      <c r="P66" s="160"/>
    </row>
    <row r="67" spans="1:16" x14ac:dyDescent="0.15">
      <c r="A67" s="160" t="s">
        <v>68</v>
      </c>
      <c r="B67" s="160" t="e">
        <f>NA()</f>
        <v>#N/A</v>
      </c>
      <c r="C67" s="160">
        <f>IF(ISNUMBER('将来負担比率（分子）の構造'!I$53), IF('将来負担比率（分子）の構造'!I$53 &lt; 0, 0, '将来負担比率（分子）の構造'!I$53), NA())</f>
        <v>18</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1841</v>
      </c>
      <c r="C72" s="164">
        <f>基金残高に係る経年分析!G55</f>
        <v>1542</v>
      </c>
      <c r="D72" s="164">
        <f>基金残高に係る経年分析!H55</f>
        <v>1708</v>
      </c>
    </row>
    <row r="73" spans="1:16" x14ac:dyDescent="0.15">
      <c r="A73" s="163" t="s">
        <v>71</v>
      </c>
      <c r="B73" s="164">
        <f>基金残高に係る経年分析!F56</f>
        <v>271</v>
      </c>
      <c r="C73" s="164">
        <f>基金残高に係る経年分析!G56</f>
        <v>302</v>
      </c>
      <c r="D73" s="164">
        <f>基金残高に係る経年分析!H56</f>
        <v>329</v>
      </c>
    </row>
    <row r="74" spans="1:16" x14ac:dyDescent="0.15">
      <c r="A74" s="163" t="s">
        <v>72</v>
      </c>
      <c r="B74" s="164">
        <f>基金残高に係る経年分析!F57</f>
        <v>1735</v>
      </c>
      <c r="C74" s="164">
        <f>基金残高に係る経年分析!G57</f>
        <v>2191</v>
      </c>
      <c r="D74" s="164">
        <f>基金残高に係る経年分析!H57</f>
        <v>2200</v>
      </c>
    </row>
  </sheetData>
  <sheetProtection algorithmName="SHA-512" hashValue="nkzTOYK1gi9VBZlcjMs7eueJh230/U3R5+5Qt0d55xZEaZvZSzwDOSk+wGnKgIwUR8iYvdnXCDFstYMZBhfLOg==" saltValue="oEGfCfUsjJS6ljTyKMuc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209</v>
      </c>
      <c r="DI1" s="774"/>
      <c r="DJ1" s="774"/>
      <c r="DK1" s="774"/>
      <c r="DL1" s="774"/>
      <c r="DM1" s="774"/>
      <c r="DN1" s="775"/>
      <c r="DO1" s="205"/>
      <c r="DP1" s="773" t="s">
        <v>210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215</v>
      </c>
      <c r="S4" s="716"/>
      <c r="T4" s="716"/>
      <c r="U4" s="716"/>
      <c r="V4" s="716"/>
      <c r="W4" s="716"/>
      <c r="X4" s="716"/>
      <c r="Y4" s="717"/>
      <c r="Z4" s="715" t="s">
        <v>216</v>
      </c>
      <c r="AA4" s="716"/>
      <c r="AB4" s="716"/>
      <c r="AC4" s="717"/>
      <c r="AD4" s="715" t="s">
        <v>217</v>
      </c>
      <c r="AE4" s="716"/>
      <c r="AF4" s="716"/>
      <c r="AG4" s="716"/>
      <c r="AH4" s="716"/>
      <c r="AI4" s="716"/>
      <c r="AJ4" s="716"/>
      <c r="AK4" s="717"/>
      <c r="AL4" s="715" t="s">
        <v>216</v>
      </c>
      <c r="AM4" s="716"/>
      <c r="AN4" s="716"/>
      <c r="AO4" s="717"/>
      <c r="AP4" s="776" t="s">
        <v>218</v>
      </c>
      <c r="AQ4" s="776"/>
      <c r="AR4" s="776"/>
      <c r="AS4" s="776"/>
      <c r="AT4" s="776"/>
      <c r="AU4" s="776"/>
      <c r="AV4" s="776"/>
      <c r="AW4" s="776"/>
      <c r="AX4" s="776"/>
      <c r="AY4" s="776"/>
      <c r="AZ4" s="776"/>
      <c r="BA4" s="776"/>
      <c r="BB4" s="776"/>
      <c r="BC4" s="776"/>
      <c r="BD4" s="776"/>
      <c r="BE4" s="776"/>
      <c r="BF4" s="776"/>
      <c r="BG4" s="776" t="s">
        <v>219</v>
      </c>
      <c r="BH4" s="776"/>
      <c r="BI4" s="776"/>
      <c r="BJ4" s="776"/>
      <c r="BK4" s="776"/>
      <c r="BL4" s="776"/>
      <c r="BM4" s="776"/>
      <c r="BN4" s="776"/>
      <c r="BO4" s="776" t="s">
        <v>216</v>
      </c>
      <c r="BP4" s="776"/>
      <c r="BQ4" s="776"/>
      <c r="BR4" s="776"/>
      <c r="BS4" s="776" t="s">
        <v>220</v>
      </c>
      <c r="BT4" s="776"/>
      <c r="BU4" s="776"/>
      <c r="BV4" s="776"/>
      <c r="BW4" s="776"/>
      <c r="BX4" s="776"/>
      <c r="BY4" s="776"/>
      <c r="BZ4" s="776"/>
      <c r="CA4" s="776"/>
      <c r="CB4" s="776"/>
      <c r="CD4" s="758" t="s">
        <v>221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222</v>
      </c>
      <c r="C5" s="741"/>
      <c r="D5" s="741"/>
      <c r="E5" s="741"/>
      <c r="F5" s="741"/>
      <c r="G5" s="741"/>
      <c r="H5" s="741"/>
      <c r="I5" s="741"/>
      <c r="J5" s="741"/>
      <c r="K5" s="741"/>
      <c r="L5" s="741"/>
      <c r="M5" s="741"/>
      <c r="N5" s="741"/>
      <c r="O5" s="741"/>
      <c r="P5" s="741"/>
      <c r="Q5" s="742"/>
      <c r="R5" s="706">
        <v>600926</v>
      </c>
      <c r="S5" s="707"/>
      <c r="T5" s="707"/>
      <c r="U5" s="707"/>
      <c r="V5" s="707"/>
      <c r="W5" s="707"/>
      <c r="X5" s="707"/>
      <c r="Y5" s="753"/>
      <c r="Z5" s="771">
        <v>11.7</v>
      </c>
      <c r="AA5" s="771"/>
      <c r="AB5" s="771"/>
      <c r="AC5" s="771"/>
      <c r="AD5" s="772">
        <v>600926</v>
      </c>
      <c r="AE5" s="772"/>
      <c r="AF5" s="772"/>
      <c r="AG5" s="772"/>
      <c r="AH5" s="772"/>
      <c r="AI5" s="772"/>
      <c r="AJ5" s="772"/>
      <c r="AK5" s="772"/>
      <c r="AL5" s="754">
        <v>24.8</v>
      </c>
      <c r="AM5" s="723"/>
      <c r="AN5" s="723"/>
      <c r="AO5" s="755"/>
      <c r="AP5" s="740" t="s">
        <v>223</v>
      </c>
      <c r="AQ5" s="741"/>
      <c r="AR5" s="741"/>
      <c r="AS5" s="741"/>
      <c r="AT5" s="741"/>
      <c r="AU5" s="741"/>
      <c r="AV5" s="741"/>
      <c r="AW5" s="741"/>
      <c r="AX5" s="741"/>
      <c r="AY5" s="741"/>
      <c r="AZ5" s="741"/>
      <c r="BA5" s="741"/>
      <c r="BB5" s="741"/>
      <c r="BC5" s="741"/>
      <c r="BD5" s="741"/>
      <c r="BE5" s="741"/>
      <c r="BF5" s="742"/>
      <c r="BG5" s="641">
        <v>600926</v>
      </c>
      <c r="BH5" s="644"/>
      <c r="BI5" s="644"/>
      <c r="BJ5" s="644"/>
      <c r="BK5" s="644"/>
      <c r="BL5" s="644"/>
      <c r="BM5" s="644"/>
      <c r="BN5" s="645"/>
      <c r="BO5" s="703">
        <v>100</v>
      </c>
      <c r="BP5" s="703"/>
      <c r="BQ5" s="703"/>
      <c r="BR5" s="703"/>
      <c r="BS5" s="704">
        <v>8378</v>
      </c>
      <c r="BT5" s="704"/>
      <c r="BU5" s="704"/>
      <c r="BV5" s="704"/>
      <c r="BW5" s="704"/>
      <c r="BX5" s="704"/>
      <c r="BY5" s="704"/>
      <c r="BZ5" s="704"/>
      <c r="CA5" s="704"/>
      <c r="CB5" s="745"/>
      <c r="CD5" s="758" t="s">
        <v>218</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216</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x14ac:dyDescent="0.15">
      <c r="B6" s="638" t="s">
        <v>227</v>
      </c>
      <c r="C6" s="639"/>
      <c r="D6" s="639"/>
      <c r="E6" s="639"/>
      <c r="F6" s="639"/>
      <c r="G6" s="639"/>
      <c r="H6" s="639"/>
      <c r="I6" s="639"/>
      <c r="J6" s="639"/>
      <c r="K6" s="639"/>
      <c r="L6" s="639"/>
      <c r="M6" s="639"/>
      <c r="N6" s="639"/>
      <c r="O6" s="639"/>
      <c r="P6" s="639"/>
      <c r="Q6" s="640"/>
      <c r="R6" s="641">
        <v>68950</v>
      </c>
      <c r="S6" s="644"/>
      <c r="T6" s="644"/>
      <c r="U6" s="644"/>
      <c r="V6" s="644"/>
      <c r="W6" s="644"/>
      <c r="X6" s="644"/>
      <c r="Y6" s="645"/>
      <c r="Z6" s="703">
        <v>1.3</v>
      </c>
      <c r="AA6" s="703"/>
      <c r="AB6" s="703"/>
      <c r="AC6" s="703"/>
      <c r="AD6" s="704">
        <v>68950</v>
      </c>
      <c r="AE6" s="704"/>
      <c r="AF6" s="704"/>
      <c r="AG6" s="704"/>
      <c r="AH6" s="704"/>
      <c r="AI6" s="704"/>
      <c r="AJ6" s="704"/>
      <c r="AK6" s="704"/>
      <c r="AL6" s="646">
        <v>2.8</v>
      </c>
      <c r="AM6" s="647"/>
      <c r="AN6" s="647"/>
      <c r="AO6" s="705"/>
      <c r="AP6" s="638" t="s">
        <v>228</v>
      </c>
      <c r="AQ6" s="639"/>
      <c r="AR6" s="639"/>
      <c r="AS6" s="639"/>
      <c r="AT6" s="639"/>
      <c r="AU6" s="639"/>
      <c r="AV6" s="639"/>
      <c r="AW6" s="639"/>
      <c r="AX6" s="639"/>
      <c r="AY6" s="639"/>
      <c r="AZ6" s="639"/>
      <c r="BA6" s="639"/>
      <c r="BB6" s="639"/>
      <c r="BC6" s="639"/>
      <c r="BD6" s="639"/>
      <c r="BE6" s="639"/>
      <c r="BF6" s="640"/>
      <c r="BG6" s="641">
        <v>600926</v>
      </c>
      <c r="BH6" s="644"/>
      <c r="BI6" s="644"/>
      <c r="BJ6" s="644"/>
      <c r="BK6" s="644"/>
      <c r="BL6" s="644"/>
      <c r="BM6" s="644"/>
      <c r="BN6" s="645"/>
      <c r="BO6" s="703">
        <v>100</v>
      </c>
      <c r="BP6" s="703"/>
      <c r="BQ6" s="703"/>
      <c r="BR6" s="703"/>
      <c r="BS6" s="704">
        <v>8378</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64943</v>
      </c>
      <c r="CS6" s="644"/>
      <c r="CT6" s="644"/>
      <c r="CU6" s="644"/>
      <c r="CV6" s="644"/>
      <c r="CW6" s="644"/>
      <c r="CX6" s="644"/>
      <c r="CY6" s="645"/>
      <c r="CZ6" s="754">
        <v>1.4</v>
      </c>
      <c r="DA6" s="723"/>
      <c r="DB6" s="723"/>
      <c r="DC6" s="757"/>
      <c r="DD6" s="649" t="s">
        <v>230</v>
      </c>
      <c r="DE6" s="644"/>
      <c r="DF6" s="644"/>
      <c r="DG6" s="644"/>
      <c r="DH6" s="644"/>
      <c r="DI6" s="644"/>
      <c r="DJ6" s="644"/>
      <c r="DK6" s="644"/>
      <c r="DL6" s="644"/>
      <c r="DM6" s="644"/>
      <c r="DN6" s="644"/>
      <c r="DO6" s="644"/>
      <c r="DP6" s="645"/>
      <c r="DQ6" s="649">
        <v>64943</v>
      </c>
      <c r="DR6" s="644"/>
      <c r="DS6" s="644"/>
      <c r="DT6" s="644"/>
      <c r="DU6" s="644"/>
      <c r="DV6" s="644"/>
      <c r="DW6" s="644"/>
      <c r="DX6" s="644"/>
      <c r="DY6" s="644"/>
      <c r="DZ6" s="644"/>
      <c r="EA6" s="644"/>
      <c r="EB6" s="644"/>
      <c r="EC6" s="684"/>
    </row>
    <row r="7" spans="2:143" ht="11.25" customHeight="1" x14ac:dyDescent="0.15">
      <c r="B7" s="638" t="s">
        <v>231</v>
      </c>
      <c r="C7" s="639"/>
      <c r="D7" s="639"/>
      <c r="E7" s="639"/>
      <c r="F7" s="639"/>
      <c r="G7" s="639"/>
      <c r="H7" s="639"/>
      <c r="I7" s="639"/>
      <c r="J7" s="639"/>
      <c r="K7" s="639"/>
      <c r="L7" s="639"/>
      <c r="M7" s="639"/>
      <c r="N7" s="639"/>
      <c r="O7" s="639"/>
      <c r="P7" s="639"/>
      <c r="Q7" s="640"/>
      <c r="R7" s="641">
        <v>1249</v>
      </c>
      <c r="S7" s="644"/>
      <c r="T7" s="644"/>
      <c r="U7" s="644"/>
      <c r="V7" s="644"/>
      <c r="W7" s="644"/>
      <c r="X7" s="644"/>
      <c r="Y7" s="645"/>
      <c r="Z7" s="703">
        <v>0</v>
      </c>
      <c r="AA7" s="703"/>
      <c r="AB7" s="703"/>
      <c r="AC7" s="703"/>
      <c r="AD7" s="704">
        <v>1249</v>
      </c>
      <c r="AE7" s="704"/>
      <c r="AF7" s="704"/>
      <c r="AG7" s="704"/>
      <c r="AH7" s="704"/>
      <c r="AI7" s="704"/>
      <c r="AJ7" s="704"/>
      <c r="AK7" s="704"/>
      <c r="AL7" s="646">
        <v>0.1</v>
      </c>
      <c r="AM7" s="647"/>
      <c r="AN7" s="647"/>
      <c r="AO7" s="705"/>
      <c r="AP7" s="638" t="s">
        <v>232</v>
      </c>
      <c r="AQ7" s="639"/>
      <c r="AR7" s="639"/>
      <c r="AS7" s="639"/>
      <c r="AT7" s="639"/>
      <c r="AU7" s="639"/>
      <c r="AV7" s="639"/>
      <c r="AW7" s="639"/>
      <c r="AX7" s="639"/>
      <c r="AY7" s="639"/>
      <c r="AZ7" s="639"/>
      <c r="BA7" s="639"/>
      <c r="BB7" s="639"/>
      <c r="BC7" s="639"/>
      <c r="BD7" s="639"/>
      <c r="BE7" s="639"/>
      <c r="BF7" s="640"/>
      <c r="BG7" s="641">
        <v>274894</v>
      </c>
      <c r="BH7" s="644"/>
      <c r="BI7" s="644"/>
      <c r="BJ7" s="644"/>
      <c r="BK7" s="644"/>
      <c r="BL7" s="644"/>
      <c r="BM7" s="644"/>
      <c r="BN7" s="645"/>
      <c r="BO7" s="703">
        <v>45.7</v>
      </c>
      <c r="BP7" s="703"/>
      <c r="BQ7" s="703"/>
      <c r="BR7" s="703"/>
      <c r="BS7" s="704">
        <v>8378</v>
      </c>
      <c r="BT7" s="704"/>
      <c r="BU7" s="704"/>
      <c r="BV7" s="704"/>
      <c r="BW7" s="704"/>
      <c r="BX7" s="704"/>
      <c r="BY7" s="704"/>
      <c r="BZ7" s="704"/>
      <c r="CA7" s="704"/>
      <c r="CB7" s="745"/>
      <c r="CD7" s="685" t="s">
        <v>233</v>
      </c>
      <c r="CE7" s="682"/>
      <c r="CF7" s="682"/>
      <c r="CG7" s="682"/>
      <c r="CH7" s="682"/>
      <c r="CI7" s="682"/>
      <c r="CJ7" s="682"/>
      <c r="CK7" s="682"/>
      <c r="CL7" s="682"/>
      <c r="CM7" s="682"/>
      <c r="CN7" s="682"/>
      <c r="CO7" s="682"/>
      <c r="CP7" s="682"/>
      <c r="CQ7" s="683"/>
      <c r="CR7" s="641">
        <v>1553707</v>
      </c>
      <c r="CS7" s="644"/>
      <c r="CT7" s="644"/>
      <c r="CU7" s="644"/>
      <c r="CV7" s="644"/>
      <c r="CW7" s="644"/>
      <c r="CX7" s="644"/>
      <c r="CY7" s="645"/>
      <c r="CZ7" s="703">
        <v>33.700000000000003</v>
      </c>
      <c r="DA7" s="703"/>
      <c r="DB7" s="703"/>
      <c r="DC7" s="703"/>
      <c r="DD7" s="649">
        <v>265782</v>
      </c>
      <c r="DE7" s="644"/>
      <c r="DF7" s="644"/>
      <c r="DG7" s="644"/>
      <c r="DH7" s="644"/>
      <c r="DI7" s="644"/>
      <c r="DJ7" s="644"/>
      <c r="DK7" s="644"/>
      <c r="DL7" s="644"/>
      <c r="DM7" s="644"/>
      <c r="DN7" s="644"/>
      <c r="DO7" s="644"/>
      <c r="DP7" s="645"/>
      <c r="DQ7" s="649">
        <v>958495</v>
      </c>
      <c r="DR7" s="644"/>
      <c r="DS7" s="644"/>
      <c r="DT7" s="644"/>
      <c r="DU7" s="644"/>
      <c r="DV7" s="644"/>
      <c r="DW7" s="644"/>
      <c r="DX7" s="644"/>
      <c r="DY7" s="644"/>
      <c r="DZ7" s="644"/>
      <c r="EA7" s="644"/>
      <c r="EB7" s="644"/>
      <c r="EC7" s="684"/>
    </row>
    <row r="8" spans="2:143" ht="11.25" customHeight="1" x14ac:dyDescent="0.15">
      <c r="B8" s="638" t="s">
        <v>234</v>
      </c>
      <c r="C8" s="639"/>
      <c r="D8" s="639"/>
      <c r="E8" s="639"/>
      <c r="F8" s="639"/>
      <c r="G8" s="639"/>
      <c r="H8" s="639"/>
      <c r="I8" s="639"/>
      <c r="J8" s="639"/>
      <c r="K8" s="639"/>
      <c r="L8" s="639"/>
      <c r="M8" s="639"/>
      <c r="N8" s="639"/>
      <c r="O8" s="639"/>
      <c r="P8" s="639"/>
      <c r="Q8" s="640"/>
      <c r="R8" s="641">
        <v>3239</v>
      </c>
      <c r="S8" s="644"/>
      <c r="T8" s="644"/>
      <c r="U8" s="644"/>
      <c r="V8" s="644"/>
      <c r="W8" s="644"/>
      <c r="X8" s="644"/>
      <c r="Y8" s="645"/>
      <c r="Z8" s="703">
        <v>0.1</v>
      </c>
      <c r="AA8" s="703"/>
      <c r="AB8" s="703"/>
      <c r="AC8" s="703"/>
      <c r="AD8" s="704">
        <v>3239</v>
      </c>
      <c r="AE8" s="704"/>
      <c r="AF8" s="704"/>
      <c r="AG8" s="704"/>
      <c r="AH8" s="704"/>
      <c r="AI8" s="704"/>
      <c r="AJ8" s="704"/>
      <c r="AK8" s="704"/>
      <c r="AL8" s="646">
        <v>0.1</v>
      </c>
      <c r="AM8" s="647"/>
      <c r="AN8" s="647"/>
      <c r="AO8" s="705"/>
      <c r="AP8" s="638" t="s">
        <v>235</v>
      </c>
      <c r="AQ8" s="639"/>
      <c r="AR8" s="639"/>
      <c r="AS8" s="639"/>
      <c r="AT8" s="639"/>
      <c r="AU8" s="639"/>
      <c r="AV8" s="639"/>
      <c r="AW8" s="639"/>
      <c r="AX8" s="639"/>
      <c r="AY8" s="639"/>
      <c r="AZ8" s="639"/>
      <c r="BA8" s="639"/>
      <c r="BB8" s="639"/>
      <c r="BC8" s="639"/>
      <c r="BD8" s="639"/>
      <c r="BE8" s="639"/>
      <c r="BF8" s="640"/>
      <c r="BG8" s="641">
        <v>10442</v>
      </c>
      <c r="BH8" s="644"/>
      <c r="BI8" s="644"/>
      <c r="BJ8" s="644"/>
      <c r="BK8" s="644"/>
      <c r="BL8" s="644"/>
      <c r="BM8" s="644"/>
      <c r="BN8" s="645"/>
      <c r="BO8" s="703">
        <v>1.7</v>
      </c>
      <c r="BP8" s="703"/>
      <c r="BQ8" s="703"/>
      <c r="BR8" s="703"/>
      <c r="BS8" s="649" t="s">
        <v>131</v>
      </c>
      <c r="BT8" s="644"/>
      <c r="BU8" s="644"/>
      <c r="BV8" s="644"/>
      <c r="BW8" s="644"/>
      <c r="BX8" s="644"/>
      <c r="BY8" s="644"/>
      <c r="BZ8" s="644"/>
      <c r="CA8" s="644"/>
      <c r="CB8" s="684"/>
      <c r="CD8" s="685" t="s">
        <v>236</v>
      </c>
      <c r="CE8" s="682"/>
      <c r="CF8" s="682"/>
      <c r="CG8" s="682"/>
      <c r="CH8" s="682"/>
      <c r="CI8" s="682"/>
      <c r="CJ8" s="682"/>
      <c r="CK8" s="682"/>
      <c r="CL8" s="682"/>
      <c r="CM8" s="682"/>
      <c r="CN8" s="682"/>
      <c r="CO8" s="682"/>
      <c r="CP8" s="682"/>
      <c r="CQ8" s="683"/>
      <c r="CR8" s="641">
        <v>907621</v>
      </c>
      <c r="CS8" s="644"/>
      <c r="CT8" s="644"/>
      <c r="CU8" s="644"/>
      <c r="CV8" s="644"/>
      <c r="CW8" s="644"/>
      <c r="CX8" s="644"/>
      <c r="CY8" s="645"/>
      <c r="CZ8" s="703">
        <v>19.7</v>
      </c>
      <c r="DA8" s="703"/>
      <c r="DB8" s="703"/>
      <c r="DC8" s="703"/>
      <c r="DD8" s="649">
        <v>64761</v>
      </c>
      <c r="DE8" s="644"/>
      <c r="DF8" s="644"/>
      <c r="DG8" s="644"/>
      <c r="DH8" s="644"/>
      <c r="DI8" s="644"/>
      <c r="DJ8" s="644"/>
      <c r="DK8" s="644"/>
      <c r="DL8" s="644"/>
      <c r="DM8" s="644"/>
      <c r="DN8" s="644"/>
      <c r="DO8" s="644"/>
      <c r="DP8" s="645"/>
      <c r="DQ8" s="649">
        <v>608520</v>
      </c>
      <c r="DR8" s="644"/>
      <c r="DS8" s="644"/>
      <c r="DT8" s="644"/>
      <c r="DU8" s="644"/>
      <c r="DV8" s="644"/>
      <c r="DW8" s="644"/>
      <c r="DX8" s="644"/>
      <c r="DY8" s="644"/>
      <c r="DZ8" s="644"/>
      <c r="EA8" s="644"/>
      <c r="EB8" s="644"/>
      <c r="EC8" s="684"/>
    </row>
    <row r="9" spans="2:143" ht="11.25" customHeight="1" x14ac:dyDescent="0.15">
      <c r="B9" s="638" t="s">
        <v>237</v>
      </c>
      <c r="C9" s="639"/>
      <c r="D9" s="639"/>
      <c r="E9" s="639"/>
      <c r="F9" s="639"/>
      <c r="G9" s="639"/>
      <c r="H9" s="639"/>
      <c r="I9" s="639"/>
      <c r="J9" s="639"/>
      <c r="K9" s="639"/>
      <c r="L9" s="639"/>
      <c r="M9" s="639"/>
      <c r="N9" s="639"/>
      <c r="O9" s="639"/>
      <c r="P9" s="639"/>
      <c r="Q9" s="640"/>
      <c r="R9" s="641">
        <v>3106</v>
      </c>
      <c r="S9" s="644"/>
      <c r="T9" s="644"/>
      <c r="U9" s="644"/>
      <c r="V9" s="644"/>
      <c r="W9" s="644"/>
      <c r="X9" s="644"/>
      <c r="Y9" s="645"/>
      <c r="Z9" s="703">
        <v>0.1</v>
      </c>
      <c r="AA9" s="703"/>
      <c r="AB9" s="703"/>
      <c r="AC9" s="703"/>
      <c r="AD9" s="704">
        <v>3106</v>
      </c>
      <c r="AE9" s="704"/>
      <c r="AF9" s="704"/>
      <c r="AG9" s="704"/>
      <c r="AH9" s="704"/>
      <c r="AI9" s="704"/>
      <c r="AJ9" s="704"/>
      <c r="AK9" s="704"/>
      <c r="AL9" s="646">
        <v>0.1</v>
      </c>
      <c r="AM9" s="647"/>
      <c r="AN9" s="647"/>
      <c r="AO9" s="705"/>
      <c r="AP9" s="638" t="s">
        <v>238</v>
      </c>
      <c r="AQ9" s="639"/>
      <c r="AR9" s="639"/>
      <c r="AS9" s="639"/>
      <c r="AT9" s="639"/>
      <c r="AU9" s="639"/>
      <c r="AV9" s="639"/>
      <c r="AW9" s="639"/>
      <c r="AX9" s="639"/>
      <c r="AY9" s="639"/>
      <c r="AZ9" s="639"/>
      <c r="BA9" s="639"/>
      <c r="BB9" s="639"/>
      <c r="BC9" s="639"/>
      <c r="BD9" s="639"/>
      <c r="BE9" s="639"/>
      <c r="BF9" s="640"/>
      <c r="BG9" s="641">
        <v>205249</v>
      </c>
      <c r="BH9" s="644"/>
      <c r="BI9" s="644"/>
      <c r="BJ9" s="644"/>
      <c r="BK9" s="644"/>
      <c r="BL9" s="644"/>
      <c r="BM9" s="644"/>
      <c r="BN9" s="645"/>
      <c r="BO9" s="703">
        <v>34.200000000000003</v>
      </c>
      <c r="BP9" s="703"/>
      <c r="BQ9" s="703"/>
      <c r="BR9" s="703"/>
      <c r="BS9" s="649" t="s">
        <v>131</v>
      </c>
      <c r="BT9" s="644"/>
      <c r="BU9" s="644"/>
      <c r="BV9" s="644"/>
      <c r="BW9" s="644"/>
      <c r="BX9" s="644"/>
      <c r="BY9" s="644"/>
      <c r="BZ9" s="644"/>
      <c r="CA9" s="644"/>
      <c r="CB9" s="684"/>
      <c r="CD9" s="685" t="s">
        <v>239</v>
      </c>
      <c r="CE9" s="682"/>
      <c r="CF9" s="682"/>
      <c r="CG9" s="682"/>
      <c r="CH9" s="682"/>
      <c r="CI9" s="682"/>
      <c r="CJ9" s="682"/>
      <c r="CK9" s="682"/>
      <c r="CL9" s="682"/>
      <c r="CM9" s="682"/>
      <c r="CN9" s="682"/>
      <c r="CO9" s="682"/>
      <c r="CP9" s="682"/>
      <c r="CQ9" s="683"/>
      <c r="CR9" s="641">
        <v>314618</v>
      </c>
      <c r="CS9" s="644"/>
      <c r="CT9" s="644"/>
      <c r="CU9" s="644"/>
      <c r="CV9" s="644"/>
      <c r="CW9" s="644"/>
      <c r="CX9" s="644"/>
      <c r="CY9" s="645"/>
      <c r="CZ9" s="703">
        <v>6.8</v>
      </c>
      <c r="DA9" s="703"/>
      <c r="DB9" s="703"/>
      <c r="DC9" s="703"/>
      <c r="DD9" s="649">
        <v>80344</v>
      </c>
      <c r="DE9" s="644"/>
      <c r="DF9" s="644"/>
      <c r="DG9" s="644"/>
      <c r="DH9" s="644"/>
      <c r="DI9" s="644"/>
      <c r="DJ9" s="644"/>
      <c r="DK9" s="644"/>
      <c r="DL9" s="644"/>
      <c r="DM9" s="644"/>
      <c r="DN9" s="644"/>
      <c r="DO9" s="644"/>
      <c r="DP9" s="645"/>
      <c r="DQ9" s="649">
        <v>269692</v>
      </c>
      <c r="DR9" s="644"/>
      <c r="DS9" s="644"/>
      <c r="DT9" s="644"/>
      <c r="DU9" s="644"/>
      <c r="DV9" s="644"/>
      <c r="DW9" s="644"/>
      <c r="DX9" s="644"/>
      <c r="DY9" s="644"/>
      <c r="DZ9" s="644"/>
      <c r="EA9" s="644"/>
      <c r="EB9" s="644"/>
      <c r="EC9" s="684"/>
    </row>
    <row r="10" spans="2:143" ht="11.25" customHeight="1" x14ac:dyDescent="0.15">
      <c r="B10" s="638" t="s">
        <v>240</v>
      </c>
      <c r="C10" s="639"/>
      <c r="D10" s="639"/>
      <c r="E10" s="639"/>
      <c r="F10" s="639"/>
      <c r="G10" s="639"/>
      <c r="H10" s="639"/>
      <c r="I10" s="639"/>
      <c r="J10" s="639"/>
      <c r="K10" s="639"/>
      <c r="L10" s="639"/>
      <c r="M10" s="639"/>
      <c r="N10" s="639"/>
      <c r="O10" s="639"/>
      <c r="P10" s="639"/>
      <c r="Q10" s="640"/>
      <c r="R10" s="641" t="s">
        <v>131</v>
      </c>
      <c r="S10" s="644"/>
      <c r="T10" s="644"/>
      <c r="U10" s="644"/>
      <c r="V10" s="644"/>
      <c r="W10" s="644"/>
      <c r="X10" s="644"/>
      <c r="Y10" s="645"/>
      <c r="Z10" s="703" t="s">
        <v>230</v>
      </c>
      <c r="AA10" s="703"/>
      <c r="AB10" s="703"/>
      <c r="AC10" s="703"/>
      <c r="AD10" s="704" t="s">
        <v>230</v>
      </c>
      <c r="AE10" s="704"/>
      <c r="AF10" s="704"/>
      <c r="AG10" s="704"/>
      <c r="AH10" s="704"/>
      <c r="AI10" s="704"/>
      <c r="AJ10" s="704"/>
      <c r="AK10" s="704"/>
      <c r="AL10" s="646" t="s">
        <v>230</v>
      </c>
      <c r="AM10" s="647"/>
      <c r="AN10" s="647"/>
      <c r="AO10" s="705"/>
      <c r="AP10" s="638" t="s">
        <v>241</v>
      </c>
      <c r="AQ10" s="639"/>
      <c r="AR10" s="639"/>
      <c r="AS10" s="639"/>
      <c r="AT10" s="639"/>
      <c r="AU10" s="639"/>
      <c r="AV10" s="639"/>
      <c r="AW10" s="639"/>
      <c r="AX10" s="639"/>
      <c r="AY10" s="639"/>
      <c r="AZ10" s="639"/>
      <c r="BA10" s="639"/>
      <c r="BB10" s="639"/>
      <c r="BC10" s="639"/>
      <c r="BD10" s="639"/>
      <c r="BE10" s="639"/>
      <c r="BF10" s="640"/>
      <c r="BG10" s="641">
        <v>16962</v>
      </c>
      <c r="BH10" s="644"/>
      <c r="BI10" s="644"/>
      <c r="BJ10" s="644"/>
      <c r="BK10" s="644"/>
      <c r="BL10" s="644"/>
      <c r="BM10" s="644"/>
      <c r="BN10" s="645"/>
      <c r="BO10" s="703">
        <v>2.8</v>
      </c>
      <c r="BP10" s="703"/>
      <c r="BQ10" s="703"/>
      <c r="BR10" s="703"/>
      <c r="BS10" s="649" t="s">
        <v>230</v>
      </c>
      <c r="BT10" s="644"/>
      <c r="BU10" s="644"/>
      <c r="BV10" s="644"/>
      <c r="BW10" s="644"/>
      <c r="BX10" s="644"/>
      <c r="BY10" s="644"/>
      <c r="BZ10" s="644"/>
      <c r="CA10" s="644"/>
      <c r="CB10" s="684"/>
      <c r="CD10" s="685" t="s">
        <v>242</v>
      </c>
      <c r="CE10" s="682"/>
      <c r="CF10" s="682"/>
      <c r="CG10" s="682"/>
      <c r="CH10" s="682"/>
      <c r="CI10" s="682"/>
      <c r="CJ10" s="682"/>
      <c r="CK10" s="682"/>
      <c r="CL10" s="682"/>
      <c r="CM10" s="682"/>
      <c r="CN10" s="682"/>
      <c r="CO10" s="682"/>
      <c r="CP10" s="682"/>
      <c r="CQ10" s="683"/>
      <c r="CR10" s="641">
        <v>3000</v>
      </c>
      <c r="CS10" s="644"/>
      <c r="CT10" s="644"/>
      <c r="CU10" s="644"/>
      <c r="CV10" s="644"/>
      <c r="CW10" s="644"/>
      <c r="CX10" s="644"/>
      <c r="CY10" s="645"/>
      <c r="CZ10" s="703">
        <v>0.1</v>
      </c>
      <c r="DA10" s="703"/>
      <c r="DB10" s="703"/>
      <c r="DC10" s="703"/>
      <c r="DD10" s="649" t="s">
        <v>230</v>
      </c>
      <c r="DE10" s="644"/>
      <c r="DF10" s="644"/>
      <c r="DG10" s="644"/>
      <c r="DH10" s="644"/>
      <c r="DI10" s="644"/>
      <c r="DJ10" s="644"/>
      <c r="DK10" s="644"/>
      <c r="DL10" s="644"/>
      <c r="DM10" s="644"/>
      <c r="DN10" s="644"/>
      <c r="DO10" s="644"/>
      <c r="DP10" s="645"/>
      <c r="DQ10" s="649" t="s">
        <v>230</v>
      </c>
      <c r="DR10" s="644"/>
      <c r="DS10" s="644"/>
      <c r="DT10" s="644"/>
      <c r="DU10" s="644"/>
      <c r="DV10" s="644"/>
      <c r="DW10" s="644"/>
      <c r="DX10" s="644"/>
      <c r="DY10" s="644"/>
      <c r="DZ10" s="644"/>
      <c r="EA10" s="644"/>
      <c r="EB10" s="644"/>
      <c r="EC10" s="684"/>
    </row>
    <row r="11" spans="2:143" ht="11.25" customHeight="1" x14ac:dyDescent="0.15">
      <c r="B11" s="638" t="s">
        <v>243</v>
      </c>
      <c r="C11" s="639"/>
      <c r="D11" s="639"/>
      <c r="E11" s="639"/>
      <c r="F11" s="639"/>
      <c r="G11" s="639"/>
      <c r="H11" s="639"/>
      <c r="I11" s="639"/>
      <c r="J11" s="639"/>
      <c r="K11" s="639"/>
      <c r="L11" s="639"/>
      <c r="M11" s="639"/>
      <c r="N11" s="639"/>
      <c r="O11" s="639"/>
      <c r="P11" s="639"/>
      <c r="Q11" s="640"/>
      <c r="R11" s="641" t="s">
        <v>131</v>
      </c>
      <c r="S11" s="644"/>
      <c r="T11" s="644"/>
      <c r="U11" s="644"/>
      <c r="V11" s="644"/>
      <c r="W11" s="644"/>
      <c r="X11" s="644"/>
      <c r="Y11" s="645"/>
      <c r="Z11" s="703" t="s">
        <v>230</v>
      </c>
      <c r="AA11" s="703"/>
      <c r="AB11" s="703"/>
      <c r="AC11" s="703"/>
      <c r="AD11" s="704" t="s">
        <v>230</v>
      </c>
      <c r="AE11" s="704"/>
      <c r="AF11" s="704"/>
      <c r="AG11" s="704"/>
      <c r="AH11" s="704"/>
      <c r="AI11" s="704"/>
      <c r="AJ11" s="704"/>
      <c r="AK11" s="704"/>
      <c r="AL11" s="646" t="s">
        <v>230</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42241</v>
      </c>
      <c r="BH11" s="644"/>
      <c r="BI11" s="644"/>
      <c r="BJ11" s="644"/>
      <c r="BK11" s="644"/>
      <c r="BL11" s="644"/>
      <c r="BM11" s="644"/>
      <c r="BN11" s="645"/>
      <c r="BO11" s="703">
        <v>7</v>
      </c>
      <c r="BP11" s="703"/>
      <c r="BQ11" s="703"/>
      <c r="BR11" s="703"/>
      <c r="BS11" s="649">
        <v>8378</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384452</v>
      </c>
      <c r="CS11" s="644"/>
      <c r="CT11" s="644"/>
      <c r="CU11" s="644"/>
      <c r="CV11" s="644"/>
      <c r="CW11" s="644"/>
      <c r="CX11" s="644"/>
      <c r="CY11" s="645"/>
      <c r="CZ11" s="703">
        <v>8.3000000000000007</v>
      </c>
      <c r="DA11" s="703"/>
      <c r="DB11" s="703"/>
      <c r="DC11" s="703"/>
      <c r="DD11" s="649">
        <v>81136</v>
      </c>
      <c r="DE11" s="644"/>
      <c r="DF11" s="644"/>
      <c r="DG11" s="644"/>
      <c r="DH11" s="644"/>
      <c r="DI11" s="644"/>
      <c r="DJ11" s="644"/>
      <c r="DK11" s="644"/>
      <c r="DL11" s="644"/>
      <c r="DM11" s="644"/>
      <c r="DN11" s="644"/>
      <c r="DO11" s="644"/>
      <c r="DP11" s="645"/>
      <c r="DQ11" s="649">
        <v>143776</v>
      </c>
      <c r="DR11" s="644"/>
      <c r="DS11" s="644"/>
      <c r="DT11" s="644"/>
      <c r="DU11" s="644"/>
      <c r="DV11" s="644"/>
      <c r="DW11" s="644"/>
      <c r="DX11" s="644"/>
      <c r="DY11" s="644"/>
      <c r="DZ11" s="644"/>
      <c r="EA11" s="644"/>
      <c r="EB11" s="644"/>
      <c r="EC11" s="684"/>
    </row>
    <row r="12" spans="2:143" ht="11.25" customHeight="1" x14ac:dyDescent="0.15">
      <c r="B12" s="638" t="s">
        <v>246</v>
      </c>
      <c r="C12" s="639"/>
      <c r="D12" s="639"/>
      <c r="E12" s="639"/>
      <c r="F12" s="639"/>
      <c r="G12" s="639"/>
      <c r="H12" s="639"/>
      <c r="I12" s="639"/>
      <c r="J12" s="639"/>
      <c r="K12" s="639"/>
      <c r="L12" s="639"/>
      <c r="M12" s="639"/>
      <c r="N12" s="639"/>
      <c r="O12" s="639"/>
      <c r="P12" s="639"/>
      <c r="Q12" s="640"/>
      <c r="R12" s="641">
        <v>110695</v>
      </c>
      <c r="S12" s="644"/>
      <c r="T12" s="644"/>
      <c r="U12" s="644"/>
      <c r="V12" s="644"/>
      <c r="W12" s="644"/>
      <c r="X12" s="644"/>
      <c r="Y12" s="645"/>
      <c r="Z12" s="703">
        <v>2.2000000000000002</v>
      </c>
      <c r="AA12" s="703"/>
      <c r="AB12" s="703"/>
      <c r="AC12" s="703"/>
      <c r="AD12" s="704">
        <v>110695</v>
      </c>
      <c r="AE12" s="704"/>
      <c r="AF12" s="704"/>
      <c r="AG12" s="704"/>
      <c r="AH12" s="704"/>
      <c r="AI12" s="704"/>
      <c r="AJ12" s="704"/>
      <c r="AK12" s="704"/>
      <c r="AL12" s="646">
        <v>4.5999999999999996</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267845</v>
      </c>
      <c r="BH12" s="644"/>
      <c r="BI12" s="644"/>
      <c r="BJ12" s="644"/>
      <c r="BK12" s="644"/>
      <c r="BL12" s="644"/>
      <c r="BM12" s="644"/>
      <c r="BN12" s="645"/>
      <c r="BO12" s="703">
        <v>44.6</v>
      </c>
      <c r="BP12" s="703"/>
      <c r="BQ12" s="703"/>
      <c r="BR12" s="703"/>
      <c r="BS12" s="649" t="s">
        <v>230</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29805</v>
      </c>
      <c r="CS12" s="644"/>
      <c r="CT12" s="644"/>
      <c r="CU12" s="644"/>
      <c r="CV12" s="644"/>
      <c r="CW12" s="644"/>
      <c r="CX12" s="644"/>
      <c r="CY12" s="645"/>
      <c r="CZ12" s="703">
        <v>0.6</v>
      </c>
      <c r="DA12" s="703"/>
      <c r="DB12" s="703"/>
      <c r="DC12" s="703"/>
      <c r="DD12" s="649" t="s">
        <v>230</v>
      </c>
      <c r="DE12" s="644"/>
      <c r="DF12" s="644"/>
      <c r="DG12" s="644"/>
      <c r="DH12" s="644"/>
      <c r="DI12" s="644"/>
      <c r="DJ12" s="644"/>
      <c r="DK12" s="644"/>
      <c r="DL12" s="644"/>
      <c r="DM12" s="644"/>
      <c r="DN12" s="644"/>
      <c r="DO12" s="644"/>
      <c r="DP12" s="645"/>
      <c r="DQ12" s="649">
        <v>26367</v>
      </c>
      <c r="DR12" s="644"/>
      <c r="DS12" s="644"/>
      <c r="DT12" s="644"/>
      <c r="DU12" s="644"/>
      <c r="DV12" s="644"/>
      <c r="DW12" s="644"/>
      <c r="DX12" s="644"/>
      <c r="DY12" s="644"/>
      <c r="DZ12" s="644"/>
      <c r="EA12" s="644"/>
      <c r="EB12" s="644"/>
      <c r="EC12" s="684"/>
    </row>
    <row r="13" spans="2:143" ht="11.25" customHeight="1" x14ac:dyDescent="0.15">
      <c r="B13" s="638" t="s">
        <v>249</v>
      </c>
      <c r="C13" s="639"/>
      <c r="D13" s="639"/>
      <c r="E13" s="639"/>
      <c r="F13" s="639"/>
      <c r="G13" s="639"/>
      <c r="H13" s="639"/>
      <c r="I13" s="639"/>
      <c r="J13" s="639"/>
      <c r="K13" s="639"/>
      <c r="L13" s="639"/>
      <c r="M13" s="639"/>
      <c r="N13" s="639"/>
      <c r="O13" s="639"/>
      <c r="P13" s="639"/>
      <c r="Q13" s="640"/>
      <c r="R13" s="641" t="s">
        <v>230</v>
      </c>
      <c r="S13" s="644"/>
      <c r="T13" s="644"/>
      <c r="U13" s="644"/>
      <c r="V13" s="644"/>
      <c r="W13" s="644"/>
      <c r="X13" s="644"/>
      <c r="Y13" s="645"/>
      <c r="Z13" s="703" t="s">
        <v>230</v>
      </c>
      <c r="AA13" s="703"/>
      <c r="AB13" s="703"/>
      <c r="AC13" s="703"/>
      <c r="AD13" s="704" t="s">
        <v>230</v>
      </c>
      <c r="AE13" s="704"/>
      <c r="AF13" s="704"/>
      <c r="AG13" s="704"/>
      <c r="AH13" s="704"/>
      <c r="AI13" s="704"/>
      <c r="AJ13" s="704"/>
      <c r="AK13" s="704"/>
      <c r="AL13" s="646" t="s">
        <v>230</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263530</v>
      </c>
      <c r="BH13" s="644"/>
      <c r="BI13" s="644"/>
      <c r="BJ13" s="644"/>
      <c r="BK13" s="644"/>
      <c r="BL13" s="644"/>
      <c r="BM13" s="644"/>
      <c r="BN13" s="645"/>
      <c r="BO13" s="703">
        <v>43.9</v>
      </c>
      <c r="BP13" s="703"/>
      <c r="BQ13" s="703"/>
      <c r="BR13" s="703"/>
      <c r="BS13" s="649" t="s">
        <v>230</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506886</v>
      </c>
      <c r="CS13" s="644"/>
      <c r="CT13" s="644"/>
      <c r="CU13" s="644"/>
      <c r="CV13" s="644"/>
      <c r="CW13" s="644"/>
      <c r="CX13" s="644"/>
      <c r="CY13" s="645"/>
      <c r="CZ13" s="703">
        <v>11</v>
      </c>
      <c r="DA13" s="703"/>
      <c r="DB13" s="703"/>
      <c r="DC13" s="703"/>
      <c r="DD13" s="649">
        <v>239825</v>
      </c>
      <c r="DE13" s="644"/>
      <c r="DF13" s="644"/>
      <c r="DG13" s="644"/>
      <c r="DH13" s="644"/>
      <c r="DI13" s="644"/>
      <c r="DJ13" s="644"/>
      <c r="DK13" s="644"/>
      <c r="DL13" s="644"/>
      <c r="DM13" s="644"/>
      <c r="DN13" s="644"/>
      <c r="DO13" s="644"/>
      <c r="DP13" s="645"/>
      <c r="DQ13" s="649">
        <v>333350</v>
      </c>
      <c r="DR13" s="644"/>
      <c r="DS13" s="644"/>
      <c r="DT13" s="644"/>
      <c r="DU13" s="644"/>
      <c r="DV13" s="644"/>
      <c r="DW13" s="644"/>
      <c r="DX13" s="644"/>
      <c r="DY13" s="644"/>
      <c r="DZ13" s="644"/>
      <c r="EA13" s="644"/>
      <c r="EB13" s="644"/>
      <c r="EC13" s="684"/>
    </row>
    <row r="14" spans="2:143" ht="11.25" customHeight="1" x14ac:dyDescent="0.15">
      <c r="B14" s="638" t="s">
        <v>252</v>
      </c>
      <c r="C14" s="639"/>
      <c r="D14" s="639"/>
      <c r="E14" s="639"/>
      <c r="F14" s="639"/>
      <c r="G14" s="639"/>
      <c r="H14" s="639"/>
      <c r="I14" s="639"/>
      <c r="J14" s="639"/>
      <c r="K14" s="639"/>
      <c r="L14" s="639"/>
      <c r="M14" s="639"/>
      <c r="N14" s="639"/>
      <c r="O14" s="639"/>
      <c r="P14" s="639"/>
      <c r="Q14" s="640"/>
      <c r="R14" s="641" t="s">
        <v>230</v>
      </c>
      <c r="S14" s="644"/>
      <c r="T14" s="644"/>
      <c r="U14" s="644"/>
      <c r="V14" s="644"/>
      <c r="W14" s="644"/>
      <c r="X14" s="644"/>
      <c r="Y14" s="645"/>
      <c r="Z14" s="703" t="s">
        <v>230</v>
      </c>
      <c r="AA14" s="703"/>
      <c r="AB14" s="703"/>
      <c r="AC14" s="703"/>
      <c r="AD14" s="704" t="s">
        <v>230</v>
      </c>
      <c r="AE14" s="704"/>
      <c r="AF14" s="704"/>
      <c r="AG14" s="704"/>
      <c r="AH14" s="704"/>
      <c r="AI14" s="704"/>
      <c r="AJ14" s="704"/>
      <c r="AK14" s="704"/>
      <c r="AL14" s="646" t="s">
        <v>230</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23277</v>
      </c>
      <c r="BH14" s="644"/>
      <c r="BI14" s="644"/>
      <c r="BJ14" s="644"/>
      <c r="BK14" s="644"/>
      <c r="BL14" s="644"/>
      <c r="BM14" s="644"/>
      <c r="BN14" s="645"/>
      <c r="BO14" s="703">
        <v>3.9</v>
      </c>
      <c r="BP14" s="703"/>
      <c r="BQ14" s="703"/>
      <c r="BR14" s="703"/>
      <c r="BS14" s="649" t="s">
        <v>230</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124112</v>
      </c>
      <c r="CS14" s="644"/>
      <c r="CT14" s="644"/>
      <c r="CU14" s="644"/>
      <c r="CV14" s="644"/>
      <c r="CW14" s="644"/>
      <c r="CX14" s="644"/>
      <c r="CY14" s="645"/>
      <c r="CZ14" s="703">
        <v>2.7</v>
      </c>
      <c r="DA14" s="703"/>
      <c r="DB14" s="703"/>
      <c r="DC14" s="703"/>
      <c r="DD14" s="649">
        <v>10195</v>
      </c>
      <c r="DE14" s="644"/>
      <c r="DF14" s="644"/>
      <c r="DG14" s="644"/>
      <c r="DH14" s="644"/>
      <c r="DI14" s="644"/>
      <c r="DJ14" s="644"/>
      <c r="DK14" s="644"/>
      <c r="DL14" s="644"/>
      <c r="DM14" s="644"/>
      <c r="DN14" s="644"/>
      <c r="DO14" s="644"/>
      <c r="DP14" s="645"/>
      <c r="DQ14" s="649">
        <v>115909</v>
      </c>
      <c r="DR14" s="644"/>
      <c r="DS14" s="644"/>
      <c r="DT14" s="644"/>
      <c r="DU14" s="644"/>
      <c r="DV14" s="644"/>
      <c r="DW14" s="644"/>
      <c r="DX14" s="644"/>
      <c r="DY14" s="644"/>
      <c r="DZ14" s="644"/>
      <c r="EA14" s="644"/>
      <c r="EB14" s="644"/>
      <c r="EC14" s="684"/>
    </row>
    <row r="15" spans="2:143" ht="11.25" customHeight="1" x14ac:dyDescent="0.15">
      <c r="B15" s="638" t="s">
        <v>255</v>
      </c>
      <c r="C15" s="639"/>
      <c r="D15" s="639"/>
      <c r="E15" s="639"/>
      <c r="F15" s="639"/>
      <c r="G15" s="639"/>
      <c r="H15" s="639"/>
      <c r="I15" s="639"/>
      <c r="J15" s="639"/>
      <c r="K15" s="639"/>
      <c r="L15" s="639"/>
      <c r="M15" s="639"/>
      <c r="N15" s="639"/>
      <c r="O15" s="639"/>
      <c r="P15" s="639"/>
      <c r="Q15" s="640"/>
      <c r="R15" s="641">
        <v>17935</v>
      </c>
      <c r="S15" s="644"/>
      <c r="T15" s="644"/>
      <c r="U15" s="644"/>
      <c r="V15" s="644"/>
      <c r="W15" s="644"/>
      <c r="X15" s="644"/>
      <c r="Y15" s="645"/>
      <c r="Z15" s="703">
        <v>0.3</v>
      </c>
      <c r="AA15" s="703"/>
      <c r="AB15" s="703"/>
      <c r="AC15" s="703"/>
      <c r="AD15" s="704">
        <v>17935</v>
      </c>
      <c r="AE15" s="704"/>
      <c r="AF15" s="704"/>
      <c r="AG15" s="704"/>
      <c r="AH15" s="704"/>
      <c r="AI15" s="704"/>
      <c r="AJ15" s="704"/>
      <c r="AK15" s="704"/>
      <c r="AL15" s="646">
        <v>0.7</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34910</v>
      </c>
      <c r="BH15" s="644"/>
      <c r="BI15" s="644"/>
      <c r="BJ15" s="644"/>
      <c r="BK15" s="644"/>
      <c r="BL15" s="644"/>
      <c r="BM15" s="644"/>
      <c r="BN15" s="645"/>
      <c r="BO15" s="703">
        <v>5.8</v>
      </c>
      <c r="BP15" s="703"/>
      <c r="BQ15" s="703"/>
      <c r="BR15" s="703"/>
      <c r="BS15" s="649" t="s">
        <v>230</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441882</v>
      </c>
      <c r="CS15" s="644"/>
      <c r="CT15" s="644"/>
      <c r="CU15" s="644"/>
      <c r="CV15" s="644"/>
      <c r="CW15" s="644"/>
      <c r="CX15" s="644"/>
      <c r="CY15" s="645"/>
      <c r="CZ15" s="703">
        <v>9.6</v>
      </c>
      <c r="DA15" s="703"/>
      <c r="DB15" s="703"/>
      <c r="DC15" s="703"/>
      <c r="DD15" s="649">
        <v>40215</v>
      </c>
      <c r="DE15" s="644"/>
      <c r="DF15" s="644"/>
      <c r="DG15" s="644"/>
      <c r="DH15" s="644"/>
      <c r="DI15" s="644"/>
      <c r="DJ15" s="644"/>
      <c r="DK15" s="644"/>
      <c r="DL15" s="644"/>
      <c r="DM15" s="644"/>
      <c r="DN15" s="644"/>
      <c r="DO15" s="644"/>
      <c r="DP15" s="645"/>
      <c r="DQ15" s="649">
        <v>397792</v>
      </c>
      <c r="DR15" s="644"/>
      <c r="DS15" s="644"/>
      <c r="DT15" s="644"/>
      <c r="DU15" s="644"/>
      <c r="DV15" s="644"/>
      <c r="DW15" s="644"/>
      <c r="DX15" s="644"/>
      <c r="DY15" s="644"/>
      <c r="DZ15" s="644"/>
      <c r="EA15" s="644"/>
      <c r="EB15" s="644"/>
      <c r="EC15" s="684"/>
    </row>
    <row r="16" spans="2:143" ht="11.25" customHeight="1" x14ac:dyDescent="0.15">
      <c r="B16" s="638" t="s">
        <v>258</v>
      </c>
      <c r="C16" s="639"/>
      <c r="D16" s="639"/>
      <c r="E16" s="639"/>
      <c r="F16" s="639"/>
      <c r="G16" s="639"/>
      <c r="H16" s="639"/>
      <c r="I16" s="639"/>
      <c r="J16" s="639"/>
      <c r="K16" s="639"/>
      <c r="L16" s="639"/>
      <c r="M16" s="639"/>
      <c r="N16" s="639"/>
      <c r="O16" s="639"/>
      <c r="P16" s="639"/>
      <c r="Q16" s="640"/>
      <c r="R16" s="641" t="s">
        <v>230</v>
      </c>
      <c r="S16" s="644"/>
      <c r="T16" s="644"/>
      <c r="U16" s="644"/>
      <c r="V16" s="644"/>
      <c r="W16" s="644"/>
      <c r="X16" s="644"/>
      <c r="Y16" s="645"/>
      <c r="Z16" s="703" t="s">
        <v>230</v>
      </c>
      <c r="AA16" s="703"/>
      <c r="AB16" s="703"/>
      <c r="AC16" s="703"/>
      <c r="AD16" s="704" t="s">
        <v>230</v>
      </c>
      <c r="AE16" s="704"/>
      <c r="AF16" s="704"/>
      <c r="AG16" s="704"/>
      <c r="AH16" s="704"/>
      <c r="AI16" s="704"/>
      <c r="AJ16" s="704"/>
      <c r="AK16" s="704"/>
      <c r="AL16" s="646" t="s">
        <v>131</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230</v>
      </c>
      <c r="BH16" s="644"/>
      <c r="BI16" s="644"/>
      <c r="BJ16" s="644"/>
      <c r="BK16" s="644"/>
      <c r="BL16" s="644"/>
      <c r="BM16" s="644"/>
      <c r="BN16" s="645"/>
      <c r="BO16" s="703" t="s">
        <v>230</v>
      </c>
      <c r="BP16" s="703"/>
      <c r="BQ16" s="703"/>
      <c r="BR16" s="703"/>
      <c r="BS16" s="649" t="s">
        <v>230</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v>5767</v>
      </c>
      <c r="CS16" s="644"/>
      <c r="CT16" s="644"/>
      <c r="CU16" s="644"/>
      <c r="CV16" s="644"/>
      <c r="CW16" s="644"/>
      <c r="CX16" s="644"/>
      <c r="CY16" s="645"/>
      <c r="CZ16" s="703">
        <v>0.1</v>
      </c>
      <c r="DA16" s="703"/>
      <c r="DB16" s="703"/>
      <c r="DC16" s="703"/>
      <c r="DD16" s="649" t="s">
        <v>230</v>
      </c>
      <c r="DE16" s="644"/>
      <c r="DF16" s="644"/>
      <c r="DG16" s="644"/>
      <c r="DH16" s="644"/>
      <c r="DI16" s="644"/>
      <c r="DJ16" s="644"/>
      <c r="DK16" s="644"/>
      <c r="DL16" s="644"/>
      <c r="DM16" s="644"/>
      <c r="DN16" s="644"/>
      <c r="DO16" s="644"/>
      <c r="DP16" s="645"/>
      <c r="DQ16" s="649">
        <v>479</v>
      </c>
      <c r="DR16" s="644"/>
      <c r="DS16" s="644"/>
      <c r="DT16" s="644"/>
      <c r="DU16" s="644"/>
      <c r="DV16" s="644"/>
      <c r="DW16" s="644"/>
      <c r="DX16" s="644"/>
      <c r="DY16" s="644"/>
      <c r="DZ16" s="644"/>
      <c r="EA16" s="644"/>
      <c r="EB16" s="644"/>
      <c r="EC16" s="684"/>
    </row>
    <row r="17" spans="2:133" ht="11.25" customHeight="1" x14ac:dyDescent="0.15">
      <c r="B17" s="638" t="s">
        <v>261</v>
      </c>
      <c r="C17" s="639"/>
      <c r="D17" s="639"/>
      <c r="E17" s="639"/>
      <c r="F17" s="639"/>
      <c r="G17" s="639"/>
      <c r="H17" s="639"/>
      <c r="I17" s="639"/>
      <c r="J17" s="639"/>
      <c r="K17" s="639"/>
      <c r="L17" s="639"/>
      <c r="M17" s="639"/>
      <c r="N17" s="639"/>
      <c r="O17" s="639"/>
      <c r="P17" s="639"/>
      <c r="Q17" s="640"/>
      <c r="R17" s="641">
        <v>2675</v>
      </c>
      <c r="S17" s="644"/>
      <c r="T17" s="644"/>
      <c r="U17" s="644"/>
      <c r="V17" s="644"/>
      <c r="W17" s="644"/>
      <c r="X17" s="644"/>
      <c r="Y17" s="645"/>
      <c r="Z17" s="703">
        <v>0.1</v>
      </c>
      <c r="AA17" s="703"/>
      <c r="AB17" s="703"/>
      <c r="AC17" s="703"/>
      <c r="AD17" s="704">
        <v>2675</v>
      </c>
      <c r="AE17" s="704"/>
      <c r="AF17" s="704"/>
      <c r="AG17" s="704"/>
      <c r="AH17" s="704"/>
      <c r="AI17" s="704"/>
      <c r="AJ17" s="704"/>
      <c r="AK17" s="704"/>
      <c r="AL17" s="646">
        <v>0.1</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230</v>
      </c>
      <c r="BH17" s="644"/>
      <c r="BI17" s="644"/>
      <c r="BJ17" s="644"/>
      <c r="BK17" s="644"/>
      <c r="BL17" s="644"/>
      <c r="BM17" s="644"/>
      <c r="BN17" s="645"/>
      <c r="BO17" s="703" t="s">
        <v>230</v>
      </c>
      <c r="BP17" s="703"/>
      <c r="BQ17" s="703"/>
      <c r="BR17" s="703"/>
      <c r="BS17" s="649" t="s">
        <v>230</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269995</v>
      </c>
      <c r="CS17" s="644"/>
      <c r="CT17" s="644"/>
      <c r="CU17" s="644"/>
      <c r="CV17" s="644"/>
      <c r="CW17" s="644"/>
      <c r="CX17" s="644"/>
      <c r="CY17" s="645"/>
      <c r="CZ17" s="703">
        <v>5.9</v>
      </c>
      <c r="DA17" s="703"/>
      <c r="DB17" s="703"/>
      <c r="DC17" s="703"/>
      <c r="DD17" s="649" t="s">
        <v>230</v>
      </c>
      <c r="DE17" s="644"/>
      <c r="DF17" s="644"/>
      <c r="DG17" s="644"/>
      <c r="DH17" s="644"/>
      <c r="DI17" s="644"/>
      <c r="DJ17" s="644"/>
      <c r="DK17" s="644"/>
      <c r="DL17" s="644"/>
      <c r="DM17" s="644"/>
      <c r="DN17" s="644"/>
      <c r="DO17" s="644"/>
      <c r="DP17" s="645"/>
      <c r="DQ17" s="649">
        <v>269995</v>
      </c>
      <c r="DR17" s="644"/>
      <c r="DS17" s="644"/>
      <c r="DT17" s="644"/>
      <c r="DU17" s="644"/>
      <c r="DV17" s="644"/>
      <c r="DW17" s="644"/>
      <c r="DX17" s="644"/>
      <c r="DY17" s="644"/>
      <c r="DZ17" s="644"/>
      <c r="EA17" s="644"/>
      <c r="EB17" s="644"/>
      <c r="EC17" s="684"/>
    </row>
    <row r="18" spans="2:133" ht="11.25" customHeight="1" x14ac:dyDescent="0.15">
      <c r="B18" s="638" t="s">
        <v>264</v>
      </c>
      <c r="C18" s="639"/>
      <c r="D18" s="639"/>
      <c r="E18" s="639"/>
      <c r="F18" s="639"/>
      <c r="G18" s="639"/>
      <c r="H18" s="639"/>
      <c r="I18" s="639"/>
      <c r="J18" s="639"/>
      <c r="K18" s="639"/>
      <c r="L18" s="639"/>
      <c r="M18" s="639"/>
      <c r="N18" s="639"/>
      <c r="O18" s="639"/>
      <c r="P18" s="639"/>
      <c r="Q18" s="640"/>
      <c r="R18" s="641">
        <v>1875281</v>
      </c>
      <c r="S18" s="644"/>
      <c r="T18" s="644"/>
      <c r="U18" s="644"/>
      <c r="V18" s="644"/>
      <c r="W18" s="644"/>
      <c r="X18" s="644"/>
      <c r="Y18" s="645"/>
      <c r="Z18" s="703">
        <v>36.6</v>
      </c>
      <c r="AA18" s="703"/>
      <c r="AB18" s="703"/>
      <c r="AC18" s="703"/>
      <c r="AD18" s="704">
        <v>1541098</v>
      </c>
      <c r="AE18" s="704"/>
      <c r="AF18" s="704"/>
      <c r="AG18" s="704"/>
      <c r="AH18" s="704"/>
      <c r="AI18" s="704"/>
      <c r="AJ18" s="704"/>
      <c r="AK18" s="704"/>
      <c r="AL18" s="646">
        <v>63.6</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230</v>
      </c>
      <c r="BH18" s="644"/>
      <c r="BI18" s="644"/>
      <c r="BJ18" s="644"/>
      <c r="BK18" s="644"/>
      <c r="BL18" s="644"/>
      <c r="BM18" s="644"/>
      <c r="BN18" s="645"/>
      <c r="BO18" s="703" t="s">
        <v>230</v>
      </c>
      <c r="BP18" s="703"/>
      <c r="BQ18" s="703"/>
      <c r="BR18" s="703"/>
      <c r="BS18" s="649" t="s">
        <v>230</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230</v>
      </c>
      <c r="CS18" s="644"/>
      <c r="CT18" s="644"/>
      <c r="CU18" s="644"/>
      <c r="CV18" s="644"/>
      <c r="CW18" s="644"/>
      <c r="CX18" s="644"/>
      <c r="CY18" s="645"/>
      <c r="CZ18" s="703" t="s">
        <v>230</v>
      </c>
      <c r="DA18" s="703"/>
      <c r="DB18" s="703"/>
      <c r="DC18" s="703"/>
      <c r="DD18" s="649" t="s">
        <v>131</v>
      </c>
      <c r="DE18" s="644"/>
      <c r="DF18" s="644"/>
      <c r="DG18" s="644"/>
      <c r="DH18" s="644"/>
      <c r="DI18" s="644"/>
      <c r="DJ18" s="644"/>
      <c r="DK18" s="644"/>
      <c r="DL18" s="644"/>
      <c r="DM18" s="644"/>
      <c r="DN18" s="644"/>
      <c r="DO18" s="644"/>
      <c r="DP18" s="645"/>
      <c r="DQ18" s="649" t="s">
        <v>230</v>
      </c>
      <c r="DR18" s="644"/>
      <c r="DS18" s="644"/>
      <c r="DT18" s="644"/>
      <c r="DU18" s="644"/>
      <c r="DV18" s="644"/>
      <c r="DW18" s="644"/>
      <c r="DX18" s="644"/>
      <c r="DY18" s="644"/>
      <c r="DZ18" s="644"/>
      <c r="EA18" s="644"/>
      <c r="EB18" s="644"/>
      <c r="EC18" s="684"/>
    </row>
    <row r="19" spans="2:133" ht="11.25" customHeight="1" x14ac:dyDescent="0.15">
      <c r="B19" s="638" t="s">
        <v>267</v>
      </c>
      <c r="C19" s="639"/>
      <c r="D19" s="639"/>
      <c r="E19" s="639"/>
      <c r="F19" s="639"/>
      <c r="G19" s="639"/>
      <c r="H19" s="639"/>
      <c r="I19" s="639"/>
      <c r="J19" s="639"/>
      <c r="K19" s="639"/>
      <c r="L19" s="639"/>
      <c r="M19" s="639"/>
      <c r="N19" s="639"/>
      <c r="O19" s="639"/>
      <c r="P19" s="639"/>
      <c r="Q19" s="640"/>
      <c r="R19" s="641">
        <v>1541098</v>
      </c>
      <c r="S19" s="644"/>
      <c r="T19" s="644"/>
      <c r="U19" s="644"/>
      <c r="V19" s="644"/>
      <c r="W19" s="644"/>
      <c r="X19" s="644"/>
      <c r="Y19" s="645"/>
      <c r="Z19" s="703">
        <v>30.1</v>
      </c>
      <c r="AA19" s="703"/>
      <c r="AB19" s="703"/>
      <c r="AC19" s="703"/>
      <c r="AD19" s="704">
        <v>1541098</v>
      </c>
      <c r="AE19" s="704"/>
      <c r="AF19" s="704"/>
      <c r="AG19" s="704"/>
      <c r="AH19" s="704"/>
      <c r="AI19" s="704"/>
      <c r="AJ19" s="704"/>
      <c r="AK19" s="704"/>
      <c r="AL19" s="646">
        <v>63.6</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t="s">
        <v>230</v>
      </c>
      <c r="BH19" s="644"/>
      <c r="BI19" s="644"/>
      <c r="BJ19" s="644"/>
      <c r="BK19" s="644"/>
      <c r="BL19" s="644"/>
      <c r="BM19" s="644"/>
      <c r="BN19" s="645"/>
      <c r="BO19" s="703" t="s">
        <v>230</v>
      </c>
      <c r="BP19" s="703"/>
      <c r="BQ19" s="703"/>
      <c r="BR19" s="703"/>
      <c r="BS19" s="649" t="s">
        <v>230</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230</v>
      </c>
      <c r="CS19" s="644"/>
      <c r="CT19" s="644"/>
      <c r="CU19" s="644"/>
      <c r="CV19" s="644"/>
      <c r="CW19" s="644"/>
      <c r="CX19" s="644"/>
      <c r="CY19" s="645"/>
      <c r="CZ19" s="703" t="s">
        <v>230</v>
      </c>
      <c r="DA19" s="703"/>
      <c r="DB19" s="703"/>
      <c r="DC19" s="703"/>
      <c r="DD19" s="649" t="s">
        <v>230</v>
      </c>
      <c r="DE19" s="644"/>
      <c r="DF19" s="644"/>
      <c r="DG19" s="644"/>
      <c r="DH19" s="644"/>
      <c r="DI19" s="644"/>
      <c r="DJ19" s="644"/>
      <c r="DK19" s="644"/>
      <c r="DL19" s="644"/>
      <c r="DM19" s="644"/>
      <c r="DN19" s="644"/>
      <c r="DO19" s="644"/>
      <c r="DP19" s="645"/>
      <c r="DQ19" s="649" t="s">
        <v>230</v>
      </c>
      <c r="DR19" s="644"/>
      <c r="DS19" s="644"/>
      <c r="DT19" s="644"/>
      <c r="DU19" s="644"/>
      <c r="DV19" s="644"/>
      <c r="DW19" s="644"/>
      <c r="DX19" s="644"/>
      <c r="DY19" s="644"/>
      <c r="DZ19" s="644"/>
      <c r="EA19" s="644"/>
      <c r="EB19" s="644"/>
      <c r="EC19" s="684"/>
    </row>
    <row r="20" spans="2:133" ht="11.25" customHeight="1" x14ac:dyDescent="0.15">
      <c r="B20" s="638" t="s">
        <v>270</v>
      </c>
      <c r="C20" s="639"/>
      <c r="D20" s="639"/>
      <c r="E20" s="639"/>
      <c r="F20" s="639"/>
      <c r="G20" s="639"/>
      <c r="H20" s="639"/>
      <c r="I20" s="639"/>
      <c r="J20" s="639"/>
      <c r="K20" s="639"/>
      <c r="L20" s="639"/>
      <c r="M20" s="639"/>
      <c r="N20" s="639"/>
      <c r="O20" s="639"/>
      <c r="P20" s="639"/>
      <c r="Q20" s="640"/>
      <c r="R20" s="641">
        <v>334183</v>
      </c>
      <c r="S20" s="644"/>
      <c r="T20" s="644"/>
      <c r="U20" s="644"/>
      <c r="V20" s="644"/>
      <c r="W20" s="644"/>
      <c r="X20" s="644"/>
      <c r="Y20" s="645"/>
      <c r="Z20" s="703">
        <v>6.5</v>
      </c>
      <c r="AA20" s="703"/>
      <c r="AB20" s="703"/>
      <c r="AC20" s="703"/>
      <c r="AD20" s="704" t="s">
        <v>230</v>
      </c>
      <c r="AE20" s="704"/>
      <c r="AF20" s="704"/>
      <c r="AG20" s="704"/>
      <c r="AH20" s="704"/>
      <c r="AI20" s="704"/>
      <c r="AJ20" s="704"/>
      <c r="AK20" s="704"/>
      <c r="AL20" s="646" t="s">
        <v>230</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t="s">
        <v>230</v>
      </c>
      <c r="BH20" s="644"/>
      <c r="BI20" s="644"/>
      <c r="BJ20" s="644"/>
      <c r="BK20" s="644"/>
      <c r="BL20" s="644"/>
      <c r="BM20" s="644"/>
      <c r="BN20" s="645"/>
      <c r="BO20" s="703" t="s">
        <v>131</v>
      </c>
      <c r="BP20" s="703"/>
      <c r="BQ20" s="703"/>
      <c r="BR20" s="703"/>
      <c r="BS20" s="649" t="s">
        <v>230</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4606788</v>
      </c>
      <c r="CS20" s="644"/>
      <c r="CT20" s="644"/>
      <c r="CU20" s="644"/>
      <c r="CV20" s="644"/>
      <c r="CW20" s="644"/>
      <c r="CX20" s="644"/>
      <c r="CY20" s="645"/>
      <c r="CZ20" s="703">
        <v>100</v>
      </c>
      <c r="DA20" s="703"/>
      <c r="DB20" s="703"/>
      <c r="DC20" s="703"/>
      <c r="DD20" s="649">
        <v>782258</v>
      </c>
      <c r="DE20" s="644"/>
      <c r="DF20" s="644"/>
      <c r="DG20" s="644"/>
      <c r="DH20" s="644"/>
      <c r="DI20" s="644"/>
      <c r="DJ20" s="644"/>
      <c r="DK20" s="644"/>
      <c r="DL20" s="644"/>
      <c r="DM20" s="644"/>
      <c r="DN20" s="644"/>
      <c r="DO20" s="644"/>
      <c r="DP20" s="645"/>
      <c r="DQ20" s="649">
        <v>3189318</v>
      </c>
      <c r="DR20" s="644"/>
      <c r="DS20" s="644"/>
      <c r="DT20" s="644"/>
      <c r="DU20" s="644"/>
      <c r="DV20" s="644"/>
      <c r="DW20" s="644"/>
      <c r="DX20" s="644"/>
      <c r="DY20" s="644"/>
      <c r="DZ20" s="644"/>
      <c r="EA20" s="644"/>
      <c r="EB20" s="644"/>
      <c r="EC20" s="684"/>
    </row>
    <row r="21" spans="2:133" ht="11.25" customHeight="1" x14ac:dyDescent="0.15">
      <c r="B21" s="638" t="s">
        <v>273</v>
      </c>
      <c r="C21" s="639"/>
      <c r="D21" s="639"/>
      <c r="E21" s="639"/>
      <c r="F21" s="639"/>
      <c r="G21" s="639"/>
      <c r="H21" s="639"/>
      <c r="I21" s="639"/>
      <c r="J21" s="639"/>
      <c r="K21" s="639"/>
      <c r="L21" s="639"/>
      <c r="M21" s="639"/>
      <c r="N21" s="639"/>
      <c r="O21" s="639"/>
      <c r="P21" s="639"/>
      <c r="Q21" s="640"/>
      <c r="R21" s="641" t="s">
        <v>230</v>
      </c>
      <c r="S21" s="644"/>
      <c r="T21" s="644"/>
      <c r="U21" s="644"/>
      <c r="V21" s="644"/>
      <c r="W21" s="644"/>
      <c r="X21" s="644"/>
      <c r="Y21" s="645"/>
      <c r="Z21" s="703" t="s">
        <v>230</v>
      </c>
      <c r="AA21" s="703"/>
      <c r="AB21" s="703"/>
      <c r="AC21" s="703"/>
      <c r="AD21" s="704" t="s">
        <v>230</v>
      </c>
      <c r="AE21" s="704"/>
      <c r="AF21" s="704"/>
      <c r="AG21" s="704"/>
      <c r="AH21" s="704"/>
      <c r="AI21" s="704"/>
      <c r="AJ21" s="704"/>
      <c r="AK21" s="704"/>
      <c r="AL21" s="646" t="s">
        <v>230</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t="s">
        <v>230</v>
      </c>
      <c r="BH21" s="644"/>
      <c r="BI21" s="644"/>
      <c r="BJ21" s="644"/>
      <c r="BK21" s="644"/>
      <c r="BL21" s="644"/>
      <c r="BM21" s="644"/>
      <c r="BN21" s="645"/>
      <c r="BO21" s="703" t="s">
        <v>230</v>
      </c>
      <c r="BP21" s="703"/>
      <c r="BQ21" s="703"/>
      <c r="BR21" s="703"/>
      <c r="BS21" s="649" t="s">
        <v>230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275</v>
      </c>
      <c r="C22" s="639"/>
      <c r="D22" s="639"/>
      <c r="E22" s="639"/>
      <c r="F22" s="639"/>
      <c r="G22" s="639"/>
      <c r="H22" s="639"/>
      <c r="I22" s="639"/>
      <c r="J22" s="639"/>
      <c r="K22" s="639"/>
      <c r="L22" s="639"/>
      <c r="M22" s="639"/>
      <c r="N22" s="639"/>
      <c r="O22" s="639"/>
      <c r="P22" s="639"/>
      <c r="Q22" s="640"/>
      <c r="R22" s="641">
        <v>2684056</v>
      </c>
      <c r="S22" s="644"/>
      <c r="T22" s="644"/>
      <c r="U22" s="644"/>
      <c r="V22" s="644"/>
      <c r="W22" s="644"/>
      <c r="X22" s="644"/>
      <c r="Y22" s="645"/>
      <c r="Z22" s="703">
        <v>52.4</v>
      </c>
      <c r="AA22" s="703"/>
      <c r="AB22" s="703"/>
      <c r="AC22" s="703"/>
      <c r="AD22" s="704">
        <v>2349873</v>
      </c>
      <c r="AE22" s="704"/>
      <c r="AF22" s="704"/>
      <c r="AG22" s="704"/>
      <c r="AH22" s="704"/>
      <c r="AI22" s="704"/>
      <c r="AJ22" s="704"/>
      <c r="AK22" s="704"/>
      <c r="AL22" s="646">
        <v>97</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230</v>
      </c>
      <c r="BH22" s="644"/>
      <c r="BI22" s="644"/>
      <c r="BJ22" s="644"/>
      <c r="BK22" s="644"/>
      <c r="BL22" s="644"/>
      <c r="BM22" s="644"/>
      <c r="BN22" s="645"/>
      <c r="BO22" s="703" t="s">
        <v>230</v>
      </c>
      <c r="BP22" s="703"/>
      <c r="BQ22" s="703"/>
      <c r="BR22" s="703"/>
      <c r="BS22" s="649" t="s">
        <v>230</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278</v>
      </c>
      <c r="C23" s="639"/>
      <c r="D23" s="639"/>
      <c r="E23" s="639"/>
      <c r="F23" s="639"/>
      <c r="G23" s="639"/>
      <c r="H23" s="639"/>
      <c r="I23" s="639"/>
      <c r="J23" s="639"/>
      <c r="K23" s="639"/>
      <c r="L23" s="639"/>
      <c r="M23" s="639"/>
      <c r="N23" s="639"/>
      <c r="O23" s="639"/>
      <c r="P23" s="639"/>
      <c r="Q23" s="640"/>
      <c r="R23" s="641">
        <v>896</v>
      </c>
      <c r="S23" s="644"/>
      <c r="T23" s="644"/>
      <c r="U23" s="644"/>
      <c r="V23" s="644"/>
      <c r="W23" s="644"/>
      <c r="X23" s="644"/>
      <c r="Y23" s="645"/>
      <c r="Z23" s="703">
        <v>0</v>
      </c>
      <c r="AA23" s="703"/>
      <c r="AB23" s="703"/>
      <c r="AC23" s="703"/>
      <c r="AD23" s="704">
        <v>896</v>
      </c>
      <c r="AE23" s="704"/>
      <c r="AF23" s="704"/>
      <c r="AG23" s="704"/>
      <c r="AH23" s="704"/>
      <c r="AI23" s="704"/>
      <c r="AJ23" s="704"/>
      <c r="AK23" s="704"/>
      <c r="AL23" s="646">
        <v>0</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t="s">
        <v>230</v>
      </c>
      <c r="BH23" s="644"/>
      <c r="BI23" s="644"/>
      <c r="BJ23" s="644"/>
      <c r="BK23" s="644"/>
      <c r="BL23" s="644"/>
      <c r="BM23" s="644"/>
      <c r="BN23" s="645"/>
      <c r="BO23" s="703" t="s">
        <v>230</v>
      </c>
      <c r="BP23" s="703"/>
      <c r="BQ23" s="703"/>
      <c r="BR23" s="703"/>
      <c r="BS23" s="649" t="s">
        <v>230</v>
      </c>
      <c r="BT23" s="644"/>
      <c r="BU23" s="644"/>
      <c r="BV23" s="644"/>
      <c r="BW23" s="644"/>
      <c r="BX23" s="644"/>
      <c r="BY23" s="644"/>
      <c r="BZ23" s="644"/>
      <c r="CA23" s="644"/>
      <c r="CB23" s="684"/>
      <c r="CD23" s="758" t="s">
        <v>218</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x14ac:dyDescent="0.15">
      <c r="B24" s="638" t="s">
        <v>285</v>
      </c>
      <c r="C24" s="639"/>
      <c r="D24" s="639"/>
      <c r="E24" s="639"/>
      <c r="F24" s="639"/>
      <c r="G24" s="639"/>
      <c r="H24" s="639"/>
      <c r="I24" s="639"/>
      <c r="J24" s="639"/>
      <c r="K24" s="639"/>
      <c r="L24" s="639"/>
      <c r="M24" s="639"/>
      <c r="N24" s="639"/>
      <c r="O24" s="639"/>
      <c r="P24" s="639"/>
      <c r="Q24" s="640"/>
      <c r="R24" s="641">
        <v>24555</v>
      </c>
      <c r="S24" s="644"/>
      <c r="T24" s="644"/>
      <c r="U24" s="644"/>
      <c r="V24" s="644"/>
      <c r="W24" s="644"/>
      <c r="X24" s="644"/>
      <c r="Y24" s="645"/>
      <c r="Z24" s="703">
        <v>0.5</v>
      </c>
      <c r="AA24" s="703"/>
      <c r="AB24" s="703"/>
      <c r="AC24" s="703"/>
      <c r="AD24" s="704" t="s">
        <v>230</v>
      </c>
      <c r="AE24" s="704"/>
      <c r="AF24" s="704"/>
      <c r="AG24" s="704"/>
      <c r="AH24" s="704"/>
      <c r="AI24" s="704"/>
      <c r="AJ24" s="704"/>
      <c r="AK24" s="704"/>
      <c r="AL24" s="646" t="s">
        <v>230</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230</v>
      </c>
      <c r="BH24" s="644"/>
      <c r="BI24" s="644"/>
      <c r="BJ24" s="644"/>
      <c r="BK24" s="644"/>
      <c r="BL24" s="644"/>
      <c r="BM24" s="644"/>
      <c r="BN24" s="645"/>
      <c r="BO24" s="703" t="s">
        <v>230</v>
      </c>
      <c r="BP24" s="703"/>
      <c r="BQ24" s="703"/>
      <c r="BR24" s="703"/>
      <c r="BS24" s="649" t="s">
        <v>230</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1245233</v>
      </c>
      <c r="CS24" s="707"/>
      <c r="CT24" s="707"/>
      <c r="CU24" s="707"/>
      <c r="CV24" s="707"/>
      <c r="CW24" s="707"/>
      <c r="CX24" s="707"/>
      <c r="CY24" s="753"/>
      <c r="CZ24" s="754">
        <v>27</v>
      </c>
      <c r="DA24" s="723"/>
      <c r="DB24" s="723"/>
      <c r="DC24" s="757"/>
      <c r="DD24" s="752">
        <v>927590</v>
      </c>
      <c r="DE24" s="707"/>
      <c r="DF24" s="707"/>
      <c r="DG24" s="707"/>
      <c r="DH24" s="707"/>
      <c r="DI24" s="707"/>
      <c r="DJ24" s="707"/>
      <c r="DK24" s="753"/>
      <c r="DL24" s="752">
        <v>892694</v>
      </c>
      <c r="DM24" s="707"/>
      <c r="DN24" s="707"/>
      <c r="DO24" s="707"/>
      <c r="DP24" s="707"/>
      <c r="DQ24" s="707"/>
      <c r="DR24" s="707"/>
      <c r="DS24" s="707"/>
      <c r="DT24" s="707"/>
      <c r="DU24" s="707"/>
      <c r="DV24" s="753"/>
      <c r="DW24" s="754">
        <v>35.299999999999997</v>
      </c>
      <c r="DX24" s="723"/>
      <c r="DY24" s="723"/>
      <c r="DZ24" s="723"/>
      <c r="EA24" s="723"/>
      <c r="EB24" s="723"/>
      <c r="EC24" s="755"/>
    </row>
    <row r="25" spans="2:133" ht="11.25" customHeight="1" x14ac:dyDescent="0.15">
      <c r="B25" s="638" t="s">
        <v>288</v>
      </c>
      <c r="C25" s="639"/>
      <c r="D25" s="639"/>
      <c r="E25" s="639"/>
      <c r="F25" s="639"/>
      <c r="G25" s="639"/>
      <c r="H25" s="639"/>
      <c r="I25" s="639"/>
      <c r="J25" s="639"/>
      <c r="K25" s="639"/>
      <c r="L25" s="639"/>
      <c r="M25" s="639"/>
      <c r="N25" s="639"/>
      <c r="O25" s="639"/>
      <c r="P25" s="639"/>
      <c r="Q25" s="640"/>
      <c r="R25" s="641">
        <v>80848</v>
      </c>
      <c r="S25" s="644"/>
      <c r="T25" s="644"/>
      <c r="U25" s="644"/>
      <c r="V25" s="644"/>
      <c r="W25" s="644"/>
      <c r="X25" s="644"/>
      <c r="Y25" s="645"/>
      <c r="Z25" s="703">
        <v>1.6</v>
      </c>
      <c r="AA25" s="703"/>
      <c r="AB25" s="703"/>
      <c r="AC25" s="703"/>
      <c r="AD25" s="704">
        <v>1215</v>
      </c>
      <c r="AE25" s="704"/>
      <c r="AF25" s="704"/>
      <c r="AG25" s="704"/>
      <c r="AH25" s="704"/>
      <c r="AI25" s="704"/>
      <c r="AJ25" s="704"/>
      <c r="AK25" s="704"/>
      <c r="AL25" s="646">
        <v>0.1</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230</v>
      </c>
      <c r="BH25" s="644"/>
      <c r="BI25" s="644"/>
      <c r="BJ25" s="644"/>
      <c r="BK25" s="644"/>
      <c r="BL25" s="644"/>
      <c r="BM25" s="644"/>
      <c r="BN25" s="645"/>
      <c r="BO25" s="703" t="s">
        <v>230</v>
      </c>
      <c r="BP25" s="703"/>
      <c r="BQ25" s="703"/>
      <c r="BR25" s="703"/>
      <c r="BS25" s="649" t="s">
        <v>230</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619241</v>
      </c>
      <c r="CS25" s="642"/>
      <c r="CT25" s="642"/>
      <c r="CU25" s="642"/>
      <c r="CV25" s="642"/>
      <c r="CW25" s="642"/>
      <c r="CX25" s="642"/>
      <c r="CY25" s="643"/>
      <c r="CZ25" s="646">
        <v>13.4</v>
      </c>
      <c r="DA25" s="675"/>
      <c r="DB25" s="675"/>
      <c r="DC25" s="676"/>
      <c r="DD25" s="649">
        <v>552495</v>
      </c>
      <c r="DE25" s="642"/>
      <c r="DF25" s="642"/>
      <c r="DG25" s="642"/>
      <c r="DH25" s="642"/>
      <c r="DI25" s="642"/>
      <c r="DJ25" s="642"/>
      <c r="DK25" s="643"/>
      <c r="DL25" s="649">
        <v>542320</v>
      </c>
      <c r="DM25" s="642"/>
      <c r="DN25" s="642"/>
      <c r="DO25" s="642"/>
      <c r="DP25" s="642"/>
      <c r="DQ25" s="642"/>
      <c r="DR25" s="642"/>
      <c r="DS25" s="642"/>
      <c r="DT25" s="642"/>
      <c r="DU25" s="642"/>
      <c r="DV25" s="643"/>
      <c r="DW25" s="646">
        <v>21.4</v>
      </c>
      <c r="DX25" s="675"/>
      <c r="DY25" s="675"/>
      <c r="DZ25" s="675"/>
      <c r="EA25" s="675"/>
      <c r="EB25" s="675"/>
      <c r="EC25" s="677"/>
    </row>
    <row r="26" spans="2:133" ht="11.25" customHeight="1" x14ac:dyDescent="0.15">
      <c r="B26" s="638" t="s">
        <v>291</v>
      </c>
      <c r="C26" s="639"/>
      <c r="D26" s="639"/>
      <c r="E26" s="639"/>
      <c r="F26" s="639"/>
      <c r="G26" s="639"/>
      <c r="H26" s="639"/>
      <c r="I26" s="639"/>
      <c r="J26" s="639"/>
      <c r="K26" s="639"/>
      <c r="L26" s="639"/>
      <c r="M26" s="639"/>
      <c r="N26" s="639"/>
      <c r="O26" s="639"/>
      <c r="P26" s="639"/>
      <c r="Q26" s="640"/>
      <c r="R26" s="641">
        <v>9377</v>
      </c>
      <c r="S26" s="644"/>
      <c r="T26" s="644"/>
      <c r="U26" s="644"/>
      <c r="V26" s="644"/>
      <c r="W26" s="644"/>
      <c r="X26" s="644"/>
      <c r="Y26" s="645"/>
      <c r="Z26" s="703">
        <v>0.2</v>
      </c>
      <c r="AA26" s="703"/>
      <c r="AB26" s="703"/>
      <c r="AC26" s="703"/>
      <c r="AD26" s="704" t="s">
        <v>230</v>
      </c>
      <c r="AE26" s="704"/>
      <c r="AF26" s="704"/>
      <c r="AG26" s="704"/>
      <c r="AH26" s="704"/>
      <c r="AI26" s="704"/>
      <c r="AJ26" s="704"/>
      <c r="AK26" s="704"/>
      <c r="AL26" s="646" t="s">
        <v>230</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230</v>
      </c>
      <c r="BH26" s="644"/>
      <c r="BI26" s="644"/>
      <c r="BJ26" s="644"/>
      <c r="BK26" s="644"/>
      <c r="BL26" s="644"/>
      <c r="BM26" s="644"/>
      <c r="BN26" s="645"/>
      <c r="BO26" s="703" t="s">
        <v>230</v>
      </c>
      <c r="BP26" s="703"/>
      <c r="BQ26" s="703"/>
      <c r="BR26" s="703"/>
      <c r="BS26" s="649" t="s">
        <v>230</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380780</v>
      </c>
      <c r="CS26" s="644"/>
      <c r="CT26" s="644"/>
      <c r="CU26" s="644"/>
      <c r="CV26" s="644"/>
      <c r="CW26" s="644"/>
      <c r="CX26" s="644"/>
      <c r="CY26" s="645"/>
      <c r="CZ26" s="646">
        <v>8.3000000000000007</v>
      </c>
      <c r="DA26" s="675"/>
      <c r="DB26" s="675"/>
      <c r="DC26" s="676"/>
      <c r="DD26" s="649">
        <v>316400</v>
      </c>
      <c r="DE26" s="644"/>
      <c r="DF26" s="644"/>
      <c r="DG26" s="644"/>
      <c r="DH26" s="644"/>
      <c r="DI26" s="644"/>
      <c r="DJ26" s="644"/>
      <c r="DK26" s="645"/>
      <c r="DL26" s="649" t="s">
        <v>230</v>
      </c>
      <c r="DM26" s="644"/>
      <c r="DN26" s="644"/>
      <c r="DO26" s="644"/>
      <c r="DP26" s="644"/>
      <c r="DQ26" s="644"/>
      <c r="DR26" s="644"/>
      <c r="DS26" s="644"/>
      <c r="DT26" s="644"/>
      <c r="DU26" s="644"/>
      <c r="DV26" s="645"/>
      <c r="DW26" s="646" t="s">
        <v>230</v>
      </c>
      <c r="DX26" s="675"/>
      <c r="DY26" s="675"/>
      <c r="DZ26" s="675"/>
      <c r="EA26" s="675"/>
      <c r="EB26" s="675"/>
      <c r="EC26" s="677"/>
    </row>
    <row r="27" spans="2:133" ht="11.25" customHeight="1" x14ac:dyDescent="0.15">
      <c r="B27" s="638" t="s">
        <v>294</v>
      </c>
      <c r="C27" s="639"/>
      <c r="D27" s="639"/>
      <c r="E27" s="639"/>
      <c r="F27" s="639"/>
      <c r="G27" s="639"/>
      <c r="H27" s="639"/>
      <c r="I27" s="639"/>
      <c r="J27" s="639"/>
      <c r="K27" s="639"/>
      <c r="L27" s="639"/>
      <c r="M27" s="639"/>
      <c r="N27" s="639"/>
      <c r="O27" s="639"/>
      <c r="P27" s="639"/>
      <c r="Q27" s="640"/>
      <c r="R27" s="641">
        <v>700259</v>
      </c>
      <c r="S27" s="644"/>
      <c r="T27" s="644"/>
      <c r="U27" s="644"/>
      <c r="V27" s="644"/>
      <c r="W27" s="644"/>
      <c r="X27" s="644"/>
      <c r="Y27" s="645"/>
      <c r="Z27" s="703">
        <v>13.7</v>
      </c>
      <c r="AA27" s="703"/>
      <c r="AB27" s="703"/>
      <c r="AC27" s="703"/>
      <c r="AD27" s="704" t="s">
        <v>230</v>
      </c>
      <c r="AE27" s="704"/>
      <c r="AF27" s="704"/>
      <c r="AG27" s="704"/>
      <c r="AH27" s="704"/>
      <c r="AI27" s="704"/>
      <c r="AJ27" s="704"/>
      <c r="AK27" s="704"/>
      <c r="AL27" s="646" t="s">
        <v>230</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600926</v>
      </c>
      <c r="BH27" s="644"/>
      <c r="BI27" s="644"/>
      <c r="BJ27" s="644"/>
      <c r="BK27" s="644"/>
      <c r="BL27" s="644"/>
      <c r="BM27" s="644"/>
      <c r="BN27" s="645"/>
      <c r="BO27" s="703">
        <v>100</v>
      </c>
      <c r="BP27" s="703"/>
      <c r="BQ27" s="703"/>
      <c r="BR27" s="703"/>
      <c r="BS27" s="649">
        <v>8378</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355997</v>
      </c>
      <c r="CS27" s="642"/>
      <c r="CT27" s="642"/>
      <c r="CU27" s="642"/>
      <c r="CV27" s="642"/>
      <c r="CW27" s="642"/>
      <c r="CX27" s="642"/>
      <c r="CY27" s="643"/>
      <c r="CZ27" s="646">
        <v>7.7</v>
      </c>
      <c r="DA27" s="675"/>
      <c r="DB27" s="675"/>
      <c r="DC27" s="676"/>
      <c r="DD27" s="649">
        <v>105100</v>
      </c>
      <c r="DE27" s="642"/>
      <c r="DF27" s="642"/>
      <c r="DG27" s="642"/>
      <c r="DH27" s="642"/>
      <c r="DI27" s="642"/>
      <c r="DJ27" s="642"/>
      <c r="DK27" s="643"/>
      <c r="DL27" s="649">
        <v>80379</v>
      </c>
      <c r="DM27" s="642"/>
      <c r="DN27" s="642"/>
      <c r="DO27" s="642"/>
      <c r="DP27" s="642"/>
      <c r="DQ27" s="642"/>
      <c r="DR27" s="642"/>
      <c r="DS27" s="642"/>
      <c r="DT27" s="642"/>
      <c r="DU27" s="642"/>
      <c r="DV27" s="643"/>
      <c r="DW27" s="646">
        <v>3.2</v>
      </c>
      <c r="DX27" s="675"/>
      <c r="DY27" s="675"/>
      <c r="DZ27" s="675"/>
      <c r="EA27" s="675"/>
      <c r="EB27" s="675"/>
      <c r="EC27" s="677"/>
    </row>
    <row r="28" spans="2:133" ht="11.25" customHeight="1" x14ac:dyDescent="0.15">
      <c r="B28" s="746" t="s">
        <v>297</v>
      </c>
      <c r="C28" s="747"/>
      <c r="D28" s="747"/>
      <c r="E28" s="747"/>
      <c r="F28" s="747"/>
      <c r="G28" s="747"/>
      <c r="H28" s="747"/>
      <c r="I28" s="747"/>
      <c r="J28" s="747"/>
      <c r="K28" s="747"/>
      <c r="L28" s="747"/>
      <c r="M28" s="747"/>
      <c r="N28" s="747"/>
      <c r="O28" s="747"/>
      <c r="P28" s="747"/>
      <c r="Q28" s="748"/>
      <c r="R28" s="641">
        <v>55297</v>
      </c>
      <c r="S28" s="644"/>
      <c r="T28" s="644"/>
      <c r="U28" s="644"/>
      <c r="V28" s="644"/>
      <c r="W28" s="644"/>
      <c r="X28" s="644"/>
      <c r="Y28" s="645"/>
      <c r="Z28" s="703">
        <v>1.1000000000000001</v>
      </c>
      <c r="AA28" s="703"/>
      <c r="AB28" s="703"/>
      <c r="AC28" s="703"/>
      <c r="AD28" s="704">
        <v>55297</v>
      </c>
      <c r="AE28" s="704"/>
      <c r="AF28" s="704"/>
      <c r="AG28" s="704"/>
      <c r="AH28" s="704"/>
      <c r="AI28" s="704"/>
      <c r="AJ28" s="704"/>
      <c r="AK28" s="704"/>
      <c r="AL28" s="646">
        <v>2.2999999999999998</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269995</v>
      </c>
      <c r="CS28" s="644"/>
      <c r="CT28" s="644"/>
      <c r="CU28" s="644"/>
      <c r="CV28" s="644"/>
      <c r="CW28" s="644"/>
      <c r="CX28" s="644"/>
      <c r="CY28" s="645"/>
      <c r="CZ28" s="646">
        <v>5.9</v>
      </c>
      <c r="DA28" s="675"/>
      <c r="DB28" s="675"/>
      <c r="DC28" s="676"/>
      <c r="DD28" s="649">
        <v>269995</v>
      </c>
      <c r="DE28" s="644"/>
      <c r="DF28" s="644"/>
      <c r="DG28" s="644"/>
      <c r="DH28" s="644"/>
      <c r="DI28" s="644"/>
      <c r="DJ28" s="644"/>
      <c r="DK28" s="645"/>
      <c r="DL28" s="649">
        <v>269995</v>
      </c>
      <c r="DM28" s="644"/>
      <c r="DN28" s="644"/>
      <c r="DO28" s="644"/>
      <c r="DP28" s="644"/>
      <c r="DQ28" s="644"/>
      <c r="DR28" s="644"/>
      <c r="DS28" s="644"/>
      <c r="DT28" s="644"/>
      <c r="DU28" s="644"/>
      <c r="DV28" s="645"/>
      <c r="DW28" s="646">
        <v>10.7</v>
      </c>
      <c r="DX28" s="675"/>
      <c r="DY28" s="675"/>
      <c r="DZ28" s="675"/>
      <c r="EA28" s="675"/>
      <c r="EB28" s="675"/>
      <c r="EC28" s="677"/>
    </row>
    <row r="29" spans="2:133" ht="11.25" customHeight="1" x14ac:dyDescent="0.15">
      <c r="B29" s="638" t="s">
        <v>299</v>
      </c>
      <c r="C29" s="639"/>
      <c r="D29" s="639"/>
      <c r="E29" s="639"/>
      <c r="F29" s="639"/>
      <c r="G29" s="639"/>
      <c r="H29" s="639"/>
      <c r="I29" s="639"/>
      <c r="J29" s="639"/>
      <c r="K29" s="639"/>
      <c r="L29" s="639"/>
      <c r="M29" s="639"/>
      <c r="N29" s="639"/>
      <c r="O29" s="639"/>
      <c r="P29" s="639"/>
      <c r="Q29" s="640"/>
      <c r="R29" s="641">
        <v>321367</v>
      </c>
      <c r="S29" s="644"/>
      <c r="T29" s="644"/>
      <c r="U29" s="644"/>
      <c r="V29" s="644"/>
      <c r="W29" s="644"/>
      <c r="X29" s="644"/>
      <c r="Y29" s="645"/>
      <c r="Z29" s="703">
        <v>6.3</v>
      </c>
      <c r="AA29" s="703"/>
      <c r="AB29" s="703"/>
      <c r="AC29" s="703"/>
      <c r="AD29" s="704" t="s">
        <v>230</v>
      </c>
      <c r="AE29" s="704"/>
      <c r="AF29" s="704"/>
      <c r="AG29" s="704"/>
      <c r="AH29" s="704"/>
      <c r="AI29" s="704"/>
      <c r="AJ29" s="704"/>
      <c r="AK29" s="704"/>
      <c r="AL29" s="646" t="s">
        <v>230</v>
      </c>
      <c r="AM29" s="647"/>
      <c r="AN29" s="647"/>
      <c r="AO29" s="705"/>
      <c r="AP29" s="715" t="s">
        <v>218</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63</v>
      </c>
      <c r="CG29" s="682"/>
      <c r="CH29" s="682"/>
      <c r="CI29" s="682"/>
      <c r="CJ29" s="682"/>
      <c r="CK29" s="682"/>
      <c r="CL29" s="682"/>
      <c r="CM29" s="682"/>
      <c r="CN29" s="682"/>
      <c r="CO29" s="682"/>
      <c r="CP29" s="682"/>
      <c r="CQ29" s="683"/>
      <c r="CR29" s="641">
        <v>269995</v>
      </c>
      <c r="CS29" s="642"/>
      <c r="CT29" s="642"/>
      <c r="CU29" s="642"/>
      <c r="CV29" s="642"/>
      <c r="CW29" s="642"/>
      <c r="CX29" s="642"/>
      <c r="CY29" s="643"/>
      <c r="CZ29" s="646">
        <v>5.9</v>
      </c>
      <c r="DA29" s="675"/>
      <c r="DB29" s="675"/>
      <c r="DC29" s="676"/>
      <c r="DD29" s="649">
        <v>269995</v>
      </c>
      <c r="DE29" s="642"/>
      <c r="DF29" s="642"/>
      <c r="DG29" s="642"/>
      <c r="DH29" s="642"/>
      <c r="DI29" s="642"/>
      <c r="DJ29" s="642"/>
      <c r="DK29" s="643"/>
      <c r="DL29" s="649">
        <v>269995</v>
      </c>
      <c r="DM29" s="642"/>
      <c r="DN29" s="642"/>
      <c r="DO29" s="642"/>
      <c r="DP29" s="642"/>
      <c r="DQ29" s="642"/>
      <c r="DR29" s="642"/>
      <c r="DS29" s="642"/>
      <c r="DT29" s="642"/>
      <c r="DU29" s="642"/>
      <c r="DV29" s="643"/>
      <c r="DW29" s="646">
        <v>10.7</v>
      </c>
      <c r="DX29" s="675"/>
      <c r="DY29" s="675"/>
      <c r="DZ29" s="675"/>
      <c r="EA29" s="675"/>
      <c r="EB29" s="675"/>
      <c r="EC29" s="677"/>
    </row>
    <row r="30" spans="2:133" ht="11.25" customHeight="1" x14ac:dyDescent="0.15">
      <c r="B30" s="638" t="s">
        <v>303</v>
      </c>
      <c r="C30" s="639"/>
      <c r="D30" s="639"/>
      <c r="E30" s="639"/>
      <c r="F30" s="639"/>
      <c r="G30" s="639"/>
      <c r="H30" s="639"/>
      <c r="I30" s="639"/>
      <c r="J30" s="639"/>
      <c r="K30" s="639"/>
      <c r="L30" s="639"/>
      <c r="M30" s="639"/>
      <c r="N30" s="639"/>
      <c r="O30" s="639"/>
      <c r="P30" s="639"/>
      <c r="Q30" s="640"/>
      <c r="R30" s="641">
        <v>55300</v>
      </c>
      <c r="S30" s="644"/>
      <c r="T30" s="644"/>
      <c r="U30" s="644"/>
      <c r="V30" s="644"/>
      <c r="W30" s="644"/>
      <c r="X30" s="644"/>
      <c r="Y30" s="645"/>
      <c r="Z30" s="703">
        <v>1.1000000000000001</v>
      </c>
      <c r="AA30" s="703"/>
      <c r="AB30" s="703"/>
      <c r="AC30" s="703"/>
      <c r="AD30" s="704">
        <v>14883</v>
      </c>
      <c r="AE30" s="704"/>
      <c r="AF30" s="704"/>
      <c r="AG30" s="704"/>
      <c r="AH30" s="704"/>
      <c r="AI30" s="704"/>
      <c r="AJ30" s="704"/>
      <c r="AK30" s="704"/>
      <c r="AL30" s="646">
        <v>0.6</v>
      </c>
      <c r="AM30" s="647"/>
      <c r="AN30" s="647"/>
      <c r="AO30" s="705"/>
      <c r="AP30" s="731" t="s">
        <v>304</v>
      </c>
      <c r="AQ30" s="732"/>
      <c r="AR30" s="732"/>
      <c r="AS30" s="732"/>
      <c r="AT30" s="737" t="s">
        <v>305</v>
      </c>
      <c r="AU30" s="210"/>
      <c r="AV30" s="210"/>
      <c r="AW30" s="210"/>
      <c r="AX30" s="740" t="s">
        <v>183</v>
      </c>
      <c r="AY30" s="741"/>
      <c r="AZ30" s="741"/>
      <c r="BA30" s="741"/>
      <c r="BB30" s="741"/>
      <c r="BC30" s="741"/>
      <c r="BD30" s="741"/>
      <c r="BE30" s="741"/>
      <c r="BF30" s="742"/>
      <c r="BG30" s="721">
        <v>99.4</v>
      </c>
      <c r="BH30" s="722"/>
      <c r="BI30" s="722"/>
      <c r="BJ30" s="722"/>
      <c r="BK30" s="722"/>
      <c r="BL30" s="722"/>
      <c r="BM30" s="723">
        <v>98</v>
      </c>
      <c r="BN30" s="722"/>
      <c r="BO30" s="722"/>
      <c r="BP30" s="722"/>
      <c r="BQ30" s="724"/>
      <c r="BR30" s="721">
        <v>99.2</v>
      </c>
      <c r="BS30" s="722"/>
      <c r="BT30" s="722"/>
      <c r="BU30" s="722"/>
      <c r="BV30" s="722"/>
      <c r="BW30" s="722"/>
      <c r="BX30" s="723">
        <v>97.2</v>
      </c>
      <c r="BY30" s="722"/>
      <c r="BZ30" s="722"/>
      <c r="CA30" s="722"/>
      <c r="CB30" s="724"/>
      <c r="CD30" s="727"/>
      <c r="CE30" s="728"/>
      <c r="CF30" s="685" t="s">
        <v>306</v>
      </c>
      <c r="CG30" s="682"/>
      <c r="CH30" s="682"/>
      <c r="CI30" s="682"/>
      <c r="CJ30" s="682"/>
      <c r="CK30" s="682"/>
      <c r="CL30" s="682"/>
      <c r="CM30" s="682"/>
      <c r="CN30" s="682"/>
      <c r="CO30" s="682"/>
      <c r="CP30" s="682"/>
      <c r="CQ30" s="683"/>
      <c r="CR30" s="641">
        <v>243748</v>
      </c>
      <c r="CS30" s="644"/>
      <c r="CT30" s="644"/>
      <c r="CU30" s="644"/>
      <c r="CV30" s="644"/>
      <c r="CW30" s="644"/>
      <c r="CX30" s="644"/>
      <c r="CY30" s="645"/>
      <c r="CZ30" s="646">
        <v>5.3</v>
      </c>
      <c r="DA30" s="675"/>
      <c r="DB30" s="675"/>
      <c r="DC30" s="676"/>
      <c r="DD30" s="649">
        <v>243748</v>
      </c>
      <c r="DE30" s="644"/>
      <c r="DF30" s="644"/>
      <c r="DG30" s="644"/>
      <c r="DH30" s="644"/>
      <c r="DI30" s="644"/>
      <c r="DJ30" s="644"/>
      <c r="DK30" s="645"/>
      <c r="DL30" s="649">
        <v>243748</v>
      </c>
      <c r="DM30" s="644"/>
      <c r="DN30" s="644"/>
      <c r="DO30" s="644"/>
      <c r="DP30" s="644"/>
      <c r="DQ30" s="644"/>
      <c r="DR30" s="644"/>
      <c r="DS30" s="644"/>
      <c r="DT30" s="644"/>
      <c r="DU30" s="644"/>
      <c r="DV30" s="645"/>
      <c r="DW30" s="646">
        <v>9.6</v>
      </c>
      <c r="DX30" s="675"/>
      <c r="DY30" s="675"/>
      <c r="DZ30" s="675"/>
      <c r="EA30" s="675"/>
      <c r="EB30" s="675"/>
      <c r="EC30" s="677"/>
    </row>
    <row r="31" spans="2:133" ht="11.25" customHeight="1" x14ac:dyDescent="0.15">
      <c r="B31" s="638" t="s">
        <v>307</v>
      </c>
      <c r="C31" s="639"/>
      <c r="D31" s="639"/>
      <c r="E31" s="639"/>
      <c r="F31" s="639"/>
      <c r="G31" s="639"/>
      <c r="H31" s="639"/>
      <c r="I31" s="639"/>
      <c r="J31" s="639"/>
      <c r="K31" s="639"/>
      <c r="L31" s="639"/>
      <c r="M31" s="639"/>
      <c r="N31" s="639"/>
      <c r="O31" s="639"/>
      <c r="P31" s="639"/>
      <c r="Q31" s="640"/>
      <c r="R31" s="641">
        <v>8030</v>
      </c>
      <c r="S31" s="644"/>
      <c r="T31" s="644"/>
      <c r="U31" s="644"/>
      <c r="V31" s="644"/>
      <c r="W31" s="644"/>
      <c r="X31" s="644"/>
      <c r="Y31" s="645"/>
      <c r="Z31" s="703">
        <v>0.2</v>
      </c>
      <c r="AA31" s="703"/>
      <c r="AB31" s="703"/>
      <c r="AC31" s="703"/>
      <c r="AD31" s="704" t="s">
        <v>230</v>
      </c>
      <c r="AE31" s="704"/>
      <c r="AF31" s="704"/>
      <c r="AG31" s="704"/>
      <c r="AH31" s="704"/>
      <c r="AI31" s="704"/>
      <c r="AJ31" s="704"/>
      <c r="AK31" s="704"/>
      <c r="AL31" s="646" t="s">
        <v>230</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99.6</v>
      </c>
      <c r="BH31" s="642"/>
      <c r="BI31" s="642"/>
      <c r="BJ31" s="642"/>
      <c r="BK31" s="642"/>
      <c r="BL31" s="642"/>
      <c r="BM31" s="647">
        <v>98.5</v>
      </c>
      <c r="BN31" s="720"/>
      <c r="BO31" s="720"/>
      <c r="BP31" s="720"/>
      <c r="BQ31" s="681"/>
      <c r="BR31" s="719">
        <v>99.6</v>
      </c>
      <c r="BS31" s="642"/>
      <c r="BT31" s="642"/>
      <c r="BU31" s="642"/>
      <c r="BV31" s="642"/>
      <c r="BW31" s="642"/>
      <c r="BX31" s="647">
        <v>98</v>
      </c>
      <c r="BY31" s="720"/>
      <c r="BZ31" s="720"/>
      <c r="CA31" s="720"/>
      <c r="CB31" s="681"/>
      <c r="CD31" s="727"/>
      <c r="CE31" s="728"/>
      <c r="CF31" s="685" t="s">
        <v>310</v>
      </c>
      <c r="CG31" s="682"/>
      <c r="CH31" s="682"/>
      <c r="CI31" s="682"/>
      <c r="CJ31" s="682"/>
      <c r="CK31" s="682"/>
      <c r="CL31" s="682"/>
      <c r="CM31" s="682"/>
      <c r="CN31" s="682"/>
      <c r="CO31" s="682"/>
      <c r="CP31" s="682"/>
      <c r="CQ31" s="683"/>
      <c r="CR31" s="641">
        <v>26247</v>
      </c>
      <c r="CS31" s="642"/>
      <c r="CT31" s="642"/>
      <c r="CU31" s="642"/>
      <c r="CV31" s="642"/>
      <c r="CW31" s="642"/>
      <c r="CX31" s="642"/>
      <c r="CY31" s="643"/>
      <c r="CZ31" s="646">
        <v>0.6</v>
      </c>
      <c r="DA31" s="675"/>
      <c r="DB31" s="675"/>
      <c r="DC31" s="676"/>
      <c r="DD31" s="649">
        <v>26247</v>
      </c>
      <c r="DE31" s="642"/>
      <c r="DF31" s="642"/>
      <c r="DG31" s="642"/>
      <c r="DH31" s="642"/>
      <c r="DI31" s="642"/>
      <c r="DJ31" s="642"/>
      <c r="DK31" s="643"/>
      <c r="DL31" s="649">
        <v>26247</v>
      </c>
      <c r="DM31" s="642"/>
      <c r="DN31" s="642"/>
      <c r="DO31" s="642"/>
      <c r="DP31" s="642"/>
      <c r="DQ31" s="642"/>
      <c r="DR31" s="642"/>
      <c r="DS31" s="642"/>
      <c r="DT31" s="642"/>
      <c r="DU31" s="642"/>
      <c r="DV31" s="643"/>
      <c r="DW31" s="646">
        <v>1</v>
      </c>
      <c r="DX31" s="675"/>
      <c r="DY31" s="675"/>
      <c r="DZ31" s="675"/>
      <c r="EA31" s="675"/>
      <c r="EB31" s="675"/>
      <c r="EC31" s="677"/>
    </row>
    <row r="32" spans="2:133" ht="11.25" customHeight="1" x14ac:dyDescent="0.15">
      <c r="B32" s="638" t="s">
        <v>311</v>
      </c>
      <c r="C32" s="639"/>
      <c r="D32" s="639"/>
      <c r="E32" s="639"/>
      <c r="F32" s="639"/>
      <c r="G32" s="639"/>
      <c r="H32" s="639"/>
      <c r="I32" s="639"/>
      <c r="J32" s="639"/>
      <c r="K32" s="639"/>
      <c r="L32" s="639"/>
      <c r="M32" s="639"/>
      <c r="N32" s="639"/>
      <c r="O32" s="639"/>
      <c r="P32" s="639"/>
      <c r="Q32" s="640"/>
      <c r="R32" s="641">
        <v>46532</v>
      </c>
      <c r="S32" s="644"/>
      <c r="T32" s="644"/>
      <c r="U32" s="644"/>
      <c r="V32" s="644"/>
      <c r="W32" s="644"/>
      <c r="X32" s="644"/>
      <c r="Y32" s="645"/>
      <c r="Z32" s="703">
        <v>0.9</v>
      </c>
      <c r="AA32" s="703"/>
      <c r="AB32" s="703"/>
      <c r="AC32" s="703"/>
      <c r="AD32" s="704" t="s">
        <v>230</v>
      </c>
      <c r="AE32" s="704"/>
      <c r="AF32" s="704"/>
      <c r="AG32" s="704"/>
      <c r="AH32" s="704"/>
      <c r="AI32" s="704"/>
      <c r="AJ32" s="704"/>
      <c r="AK32" s="704"/>
      <c r="AL32" s="646" t="s">
        <v>230</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99.2</v>
      </c>
      <c r="BH32" s="657"/>
      <c r="BI32" s="657"/>
      <c r="BJ32" s="657"/>
      <c r="BK32" s="657"/>
      <c r="BL32" s="657"/>
      <c r="BM32" s="701">
        <v>97.2</v>
      </c>
      <c r="BN32" s="657"/>
      <c r="BO32" s="657"/>
      <c r="BP32" s="657"/>
      <c r="BQ32" s="694"/>
      <c r="BR32" s="718">
        <v>98.8</v>
      </c>
      <c r="BS32" s="657"/>
      <c r="BT32" s="657"/>
      <c r="BU32" s="657"/>
      <c r="BV32" s="657"/>
      <c r="BW32" s="657"/>
      <c r="BX32" s="701">
        <v>96.2</v>
      </c>
      <c r="BY32" s="657"/>
      <c r="BZ32" s="657"/>
      <c r="CA32" s="657"/>
      <c r="CB32" s="694"/>
      <c r="CD32" s="729"/>
      <c r="CE32" s="730"/>
      <c r="CF32" s="685" t="s">
        <v>313</v>
      </c>
      <c r="CG32" s="682"/>
      <c r="CH32" s="682"/>
      <c r="CI32" s="682"/>
      <c r="CJ32" s="682"/>
      <c r="CK32" s="682"/>
      <c r="CL32" s="682"/>
      <c r="CM32" s="682"/>
      <c r="CN32" s="682"/>
      <c r="CO32" s="682"/>
      <c r="CP32" s="682"/>
      <c r="CQ32" s="683"/>
      <c r="CR32" s="641" t="s">
        <v>230</v>
      </c>
      <c r="CS32" s="644"/>
      <c r="CT32" s="644"/>
      <c r="CU32" s="644"/>
      <c r="CV32" s="644"/>
      <c r="CW32" s="644"/>
      <c r="CX32" s="644"/>
      <c r="CY32" s="645"/>
      <c r="CZ32" s="646" t="s">
        <v>230</v>
      </c>
      <c r="DA32" s="675"/>
      <c r="DB32" s="675"/>
      <c r="DC32" s="676"/>
      <c r="DD32" s="649" t="s">
        <v>230</v>
      </c>
      <c r="DE32" s="644"/>
      <c r="DF32" s="644"/>
      <c r="DG32" s="644"/>
      <c r="DH32" s="644"/>
      <c r="DI32" s="644"/>
      <c r="DJ32" s="644"/>
      <c r="DK32" s="645"/>
      <c r="DL32" s="649" t="s">
        <v>230</v>
      </c>
      <c r="DM32" s="644"/>
      <c r="DN32" s="644"/>
      <c r="DO32" s="644"/>
      <c r="DP32" s="644"/>
      <c r="DQ32" s="644"/>
      <c r="DR32" s="644"/>
      <c r="DS32" s="644"/>
      <c r="DT32" s="644"/>
      <c r="DU32" s="644"/>
      <c r="DV32" s="645"/>
      <c r="DW32" s="646" t="s">
        <v>230</v>
      </c>
      <c r="DX32" s="675"/>
      <c r="DY32" s="675"/>
      <c r="DZ32" s="675"/>
      <c r="EA32" s="675"/>
      <c r="EB32" s="675"/>
      <c r="EC32" s="677"/>
    </row>
    <row r="33" spans="2:133" ht="11.25" customHeight="1" x14ac:dyDescent="0.15">
      <c r="B33" s="638" t="s">
        <v>314</v>
      </c>
      <c r="C33" s="639"/>
      <c r="D33" s="639"/>
      <c r="E33" s="639"/>
      <c r="F33" s="639"/>
      <c r="G33" s="639"/>
      <c r="H33" s="639"/>
      <c r="I33" s="639"/>
      <c r="J33" s="639"/>
      <c r="K33" s="639"/>
      <c r="L33" s="639"/>
      <c r="M33" s="639"/>
      <c r="N33" s="639"/>
      <c r="O33" s="639"/>
      <c r="P33" s="639"/>
      <c r="Q33" s="640"/>
      <c r="R33" s="641">
        <v>701346</v>
      </c>
      <c r="S33" s="644"/>
      <c r="T33" s="644"/>
      <c r="U33" s="644"/>
      <c r="V33" s="644"/>
      <c r="W33" s="644"/>
      <c r="X33" s="644"/>
      <c r="Y33" s="645"/>
      <c r="Z33" s="703">
        <v>13.7</v>
      </c>
      <c r="AA33" s="703"/>
      <c r="AB33" s="703"/>
      <c r="AC33" s="703"/>
      <c r="AD33" s="704" t="s">
        <v>230</v>
      </c>
      <c r="AE33" s="704"/>
      <c r="AF33" s="704"/>
      <c r="AG33" s="704"/>
      <c r="AH33" s="704"/>
      <c r="AI33" s="704"/>
      <c r="AJ33" s="704"/>
      <c r="AK33" s="704"/>
      <c r="AL33" s="646" t="s">
        <v>230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2573530</v>
      </c>
      <c r="CS33" s="642"/>
      <c r="CT33" s="642"/>
      <c r="CU33" s="642"/>
      <c r="CV33" s="642"/>
      <c r="CW33" s="642"/>
      <c r="CX33" s="642"/>
      <c r="CY33" s="643"/>
      <c r="CZ33" s="646">
        <v>55.9</v>
      </c>
      <c r="DA33" s="675"/>
      <c r="DB33" s="675"/>
      <c r="DC33" s="676"/>
      <c r="DD33" s="649">
        <v>1953959</v>
      </c>
      <c r="DE33" s="642"/>
      <c r="DF33" s="642"/>
      <c r="DG33" s="642"/>
      <c r="DH33" s="642"/>
      <c r="DI33" s="642"/>
      <c r="DJ33" s="642"/>
      <c r="DK33" s="643"/>
      <c r="DL33" s="649">
        <v>1039507</v>
      </c>
      <c r="DM33" s="642"/>
      <c r="DN33" s="642"/>
      <c r="DO33" s="642"/>
      <c r="DP33" s="642"/>
      <c r="DQ33" s="642"/>
      <c r="DR33" s="642"/>
      <c r="DS33" s="642"/>
      <c r="DT33" s="642"/>
      <c r="DU33" s="642"/>
      <c r="DV33" s="643"/>
      <c r="DW33" s="646">
        <v>41.1</v>
      </c>
      <c r="DX33" s="675"/>
      <c r="DY33" s="675"/>
      <c r="DZ33" s="675"/>
      <c r="EA33" s="675"/>
      <c r="EB33" s="675"/>
      <c r="EC33" s="677"/>
    </row>
    <row r="34" spans="2:133" ht="11.25" customHeight="1" x14ac:dyDescent="0.15">
      <c r="B34" s="638" t="s">
        <v>316</v>
      </c>
      <c r="C34" s="639"/>
      <c r="D34" s="639"/>
      <c r="E34" s="639"/>
      <c r="F34" s="639"/>
      <c r="G34" s="639"/>
      <c r="H34" s="639"/>
      <c r="I34" s="639"/>
      <c r="J34" s="639"/>
      <c r="K34" s="639"/>
      <c r="L34" s="639"/>
      <c r="M34" s="639"/>
      <c r="N34" s="639"/>
      <c r="O34" s="639"/>
      <c r="P34" s="639"/>
      <c r="Q34" s="640"/>
      <c r="R34" s="641">
        <v>89759</v>
      </c>
      <c r="S34" s="644"/>
      <c r="T34" s="644"/>
      <c r="U34" s="644"/>
      <c r="V34" s="644"/>
      <c r="W34" s="644"/>
      <c r="X34" s="644"/>
      <c r="Y34" s="645"/>
      <c r="Z34" s="703">
        <v>1.8</v>
      </c>
      <c r="AA34" s="703"/>
      <c r="AB34" s="703"/>
      <c r="AC34" s="703"/>
      <c r="AD34" s="704">
        <v>11</v>
      </c>
      <c r="AE34" s="704"/>
      <c r="AF34" s="704"/>
      <c r="AG34" s="704"/>
      <c r="AH34" s="704"/>
      <c r="AI34" s="704"/>
      <c r="AJ34" s="704"/>
      <c r="AK34" s="704"/>
      <c r="AL34" s="646">
        <v>0</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1056031</v>
      </c>
      <c r="CS34" s="644"/>
      <c r="CT34" s="644"/>
      <c r="CU34" s="644"/>
      <c r="CV34" s="644"/>
      <c r="CW34" s="644"/>
      <c r="CX34" s="644"/>
      <c r="CY34" s="645"/>
      <c r="CZ34" s="646">
        <v>22.9</v>
      </c>
      <c r="DA34" s="675"/>
      <c r="DB34" s="675"/>
      <c r="DC34" s="676"/>
      <c r="DD34" s="649">
        <v>694789</v>
      </c>
      <c r="DE34" s="644"/>
      <c r="DF34" s="644"/>
      <c r="DG34" s="644"/>
      <c r="DH34" s="644"/>
      <c r="DI34" s="644"/>
      <c r="DJ34" s="644"/>
      <c r="DK34" s="645"/>
      <c r="DL34" s="649">
        <v>287272</v>
      </c>
      <c r="DM34" s="644"/>
      <c r="DN34" s="644"/>
      <c r="DO34" s="644"/>
      <c r="DP34" s="644"/>
      <c r="DQ34" s="644"/>
      <c r="DR34" s="644"/>
      <c r="DS34" s="644"/>
      <c r="DT34" s="644"/>
      <c r="DU34" s="644"/>
      <c r="DV34" s="645"/>
      <c r="DW34" s="646">
        <v>11.4</v>
      </c>
      <c r="DX34" s="675"/>
      <c r="DY34" s="675"/>
      <c r="DZ34" s="675"/>
      <c r="EA34" s="675"/>
      <c r="EB34" s="675"/>
      <c r="EC34" s="677"/>
    </row>
    <row r="35" spans="2:133" ht="11.25" customHeight="1" x14ac:dyDescent="0.15">
      <c r="B35" s="638" t="s">
        <v>320</v>
      </c>
      <c r="C35" s="639"/>
      <c r="D35" s="639"/>
      <c r="E35" s="639"/>
      <c r="F35" s="639"/>
      <c r="G35" s="639"/>
      <c r="H35" s="639"/>
      <c r="I35" s="639"/>
      <c r="J35" s="639"/>
      <c r="K35" s="639"/>
      <c r="L35" s="639"/>
      <c r="M35" s="639"/>
      <c r="N35" s="639"/>
      <c r="O35" s="639"/>
      <c r="P35" s="639"/>
      <c r="Q35" s="640"/>
      <c r="R35" s="641">
        <v>348499</v>
      </c>
      <c r="S35" s="644"/>
      <c r="T35" s="644"/>
      <c r="U35" s="644"/>
      <c r="V35" s="644"/>
      <c r="W35" s="644"/>
      <c r="X35" s="644"/>
      <c r="Y35" s="645"/>
      <c r="Z35" s="703">
        <v>6.8</v>
      </c>
      <c r="AA35" s="703"/>
      <c r="AB35" s="703"/>
      <c r="AC35" s="703"/>
      <c r="AD35" s="704" t="s">
        <v>230</v>
      </c>
      <c r="AE35" s="704"/>
      <c r="AF35" s="704"/>
      <c r="AG35" s="704"/>
      <c r="AH35" s="704"/>
      <c r="AI35" s="704"/>
      <c r="AJ35" s="704"/>
      <c r="AK35" s="704"/>
      <c r="AL35" s="646" t="s">
        <v>230</v>
      </c>
      <c r="AM35" s="647"/>
      <c r="AN35" s="647"/>
      <c r="AO35" s="705"/>
      <c r="AP35" s="214"/>
      <c r="AQ35" s="709" t="s">
        <v>321</v>
      </c>
      <c r="AR35" s="710"/>
      <c r="AS35" s="710"/>
      <c r="AT35" s="710"/>
      <c r="AU35" s="710"/>
      <c r="AV35" s="710"/>
      <c r="AW35" s="710"/>
      <c r="AX35" s="710"/>
      <c r="AY35" s="711"/>
      <c r="AZ35" s="706">
        <v>513200</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110696</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69573</v>
      </c>
      <c r="CS35" s="642"/>
      <c r="CT35" s="642"/>
      <c r="CU35" s="642"/>
      <c r="CV35" s="642"/>
      <c r="CW35" s="642"/>
      <c r="CX35" s="642"/>
      <c r="CY35" s="643"/>
      <c r="CZ35" s="646">
        <v>1.5</v>
      </c>
      <c r="DA35" s="675"/>
      <c r="DB35" s="675"/>
      <c r="DC35" s="676"/>
      <c r="DD35" s="649">
        <v>57828</v>
      </c>
      <c r="DE35" s="642"/>
      <c r="DF35" s="642"/>
      <c r="DG35" s="642"/>
      <c r="DH35" s="642"/>
      <c r="DI35" s="642"/>
      <c r="DJ35" s="642"/>
      <c r="DK35" s="643"/>
      <c r="DL35" s="649">
        <v>18498</v>
      </c>
      <c r="DM35" s="642"/>
      <c r="DN35" s="642"/>
      <c r="DO35" s="642"/>
      <c r="DP35" s="642"/>
      <c r="DQ35" s="642"/>
      <c r="DR35" s="642"/>
      <c r="DS35" s="642"/>
      <c r="DT35" s="642"/>
      <c r="DU35" s="642"/>
      <c r="DV35" s="643"/>
      <c r="DW35" s="646">
        <v>0.7</v>
      </c>
      <c r="DX35" s="675"/>
      <c r="DY35" s="675"/>
      <c r="DZ35" s="675"/>
      <c r="EA35" s="675"/>
      <c r="EB35" s="675"/>
      <c r="EC35" s="677"/>
    </row>
    <row r="36" spans="2:133" ht="11.25" customHeight="1" x14ac:dyDescent="0.15">
      <c r="B36" s="638" t="s">
        <v>324</v>
      </c>
      <c r="C36" s="639"/>
      <c r="D36" s="639"/>
      <c r="E36" s="639"/>
      <c r="F36" s="639"/>
      <c r="G36" s="639"/>
      <c r="H36" s="639"/>
      <c r="I36" s="639"/>
      <c r="J36" s="639"/>
      <c r="K36" s="639"/>
      <c r="L36" s="639"/>
      <c r="M36" s="639"/>
      <c r="N36" s="639"/>
      <c r="O36" s="639"/>
      <c r="P36" s="639"/>
      <c r="Q36" s="640"/>
      <c r="R36" s="641" t="s">
        <v>230</v>
      </c>
      <c r="S36" s="644"/>
      <c r="T36" s="644"/>
      <c r="U36" s="644"/>
      <c r="V36" s="644"/>
      <c r="W36" s="644"/>
      <c r="X36" s="644"/>
      <c r="Y36" s="645"/>
      <c r="Z36" s="703" t="s">
        <v>230</v>
      </c>
      <c r="AA36" s="703"/>
      <c r="AB36" s="703"/>
      <c r="AC36" s="703"/>
      <c r="AD36" s="704" t="s">
        <v>230</v>
      </c>
      <c r="AE36" s="704"/>
      <c r="AF36" s="704"/>
      <c r="AG36" s="704"/>
      <c r="AH36" s="704"/>
      <c r="AI36" s="704"/>
      <c r="AJ36" s="704"/>
      <c r="AK36" s="704"/>
      <c r="AL36" s="646" t="s">
        <v>230</v>
      </c>
      <c r="AM36" s="647"/>
      <c r="AN36" s="647"/>
      <c r="AO36" s="705"/>
      <c r="AQ36" s="678" t="s">
        <v>325</v>
      </c>
      <c r="AR36" s="679"/>
      <c r="AS36" s="679"/>
      <c r="AT36" s="679"/>
      <c r="AU36" s="679"/>
      <c r="AV36" s="679"/>
      <c r="AW36" s="679"/>
      <c r="AX36" s="679"/>
      <c r="AY36" s="680"/>
      <c r="AZ36" s="641">
        <v>164300</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98376</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724527</v>
      </c>
      <c r="CS36" s="644"/>
      <c r="CT36" s="644"/>
      <c r="CU36" s="644"/>
      <c r="CV36" s="644"/>
      <c r="CW36" s="644"/>
      <c r="CX36" s="644"/>
      <c r="CY36" s="645"/>
      <c r="CZ36" s="646">
        <v>15.7</v>
      </c>
      <c r="DA36" s="675"/>
      <c r="DB36" s="675"/>
      <c r="DC36" s="676"/>
      <c r="DD36" s="649">
        <v>534586</v>
      </c>
      <c r="DE36" s="644"/>
      <c r="DF36" s="644"/>
      <c r="DG36" s="644"/>
      <c r="DH36" s="644"/>
      <c r="DI36" s="644"/>
      <c r="DJ36" s="644"/>
      <c r="DK36" s="645"/>
      <c r="DL36" s="649">
        <v>329875</v>
      </c>
      <c r="DM36" s="644"/>
      <c r="DN36" s="644"/>
      <c r="DO36" s="644"/>
      <c r="DP36" s="644"/>
      <c r="DQ36" s="644"/>
      <c r="DR36" s="644"/>
      <c r="DS36" s="644"/>
      <c r="DT36" s="644"/>
      <c r="DU36" s="644"/>
      <c r="DV36" s="645"/>
      <c r="DW36" s="646">
        <v>13</v>
      </c>
      <c r="DX36" s="675"/>
      <c r="DY36" s="675"/>
      <c r="DZ36" s="675"/>
      <c r="EA36" s="675"/>
      <c r="EB36" s="675"/>
      <c r="EC36" s="677"/>
    </row>
    <row r="37" spans="2:133" ht="11.25" customHeight="1" x14ac:dyDescent="0.15">
      <c r="B37" s="638" t="s">
        <v>328</v>
      </c>
      <c r="C37" s="639"/>
      <c r="D37" s="639"/>
      <c r="E37" s="639"/>
      <c r="F37" s="639"/>
      <c r="G37" s="639"/>
      <c r="H37" s="639"/>
      <c r="I37" s="639"/>
      <c r="J37" s="639"/>
      <c r="K37" s="639"/>
      <c r="L37" s="639"/>
      <c r="M37" s="639"/>
      <c r="N37" s="639"/>
      <c r="O37" s="639"/>
      <c r="P37" s="639"/>
      <c r="Q37" s="640"/>
      <c r="R37" s="641">
        <v>108499</v>
      </c>
      <c r="S37" s="644"/>
      <c r="T37" s="644"/>
      <c r="U37" s="644"/>
      <c r="V37" s="644"/>
      <c r="W37" s="644"/>
      <c r="X37" s="644"/>
      <c r="Y37" s="645"/>
      <c r="Z37" s="703">
        <v>2.1</v>
      </c>
      <c r="AA37" s="703"/>
      <c r="AB37" s="703"/>
      <c r="AC37" s="703"/>
      <c r="AD37" s="704" t="s">
        <v>230</v>
      </c>
      <c r="AE37" s="704"/>
      <c r="AF37" s="704"/>
      <c r="AG37" s="704"/>
      <c r="AH37" s="704"/>
      <c r="AI37" s="704"/>
      <c r="AJ37" s="704"/>
      <c r="AK37" s="704"/>
      <c r="AL37" s="646" t="s">
        <v>230</v>
      </c>
      <c r="AM37" s="647"/>
      <c r="AN37" s="647"/>
      <c r="AO37" s="705"/>
      <c r="AQ37" s="678" t="s">
        <v>329</v>
      </c>
      <c r="AR37" s="679"/>
      <c r="AS37" s="679"/>
      <c r="AT37" s="679"/>
      <c r="AU37" s="679"/>
      <c r="AV37" s="679"/>
      <c r="AW37" s="679"/>
      <c r="AX37" s="679"/>
      <c r="AY37" s="680"/>
      <c r="AZ37" s="641">
        <v>36161</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781</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142746</v>
      </c>
      <c r="CS37" s="642"/>
      <c r="CT37" s="642"/>
      <c r="CU37" s="642"/>
      <c r="CV37" s="642"/>
      <c r="CW37" s="642"/>
      <c r="CX37" s="642"/>
      <c r="CY37" s="643"/>
      <c r="CZ37" s="646">
        <v>3.1</v>
      </c>
      <c r="DA37" s="675"/>
      <c r="DB37" s="675"/>
      <c r="DC37" s="676"/>
      <c r="DD37" s="649">
        <v>142746</v>
      </c>
      <c r="DE37" s="642"/>
      <c r="DF37" s="642"/>
      <c r="DG37" s="642"/>
      <c r="DH37" s="642"/>
      <c r="DI37" s="642"/>
      <c r="DJ37" s="642"/>
      <c r="DK37" s="643"/>
      <c r="DL37" s="649">
        <v>142746</v>
      </c>
      <c r="DM37" s="642"/>
      <c r="DN37" s="642"/>
      <c r="DO37" s="642"/>
      <c r="DP37" s="642"/>
      <c r="DQ37" s="642"/>
      <c r="DR37" s="642"/>
      <c r="DS37" s="642"/>
      <c r="DT37" s="642"/>
      <c r="DU37" s="642"/>
      <c r="DV37" s="643"/>
      <c r="DW37" s="646">
        <v>5.6</v>
      </c>
      <c r="DX37" s="675"/>
      <c r="DY37" s="675"/>
      <c r="DZ37" s="675"/>
      <c r="EA37" s="675"/>
      <c r="EB37" s="675"/>
      <c r="EC37" s="677"/>
    </row>
    <row r="38" spans="2:133" ht="11.25" customHeight="1" x14ac:dyDescent="0.15">
      <c r="B38" s="653" t="s">
        <v>332</v>
      </c>
      <c r="C38" s="654"/>
      <c r="D38" s="654"/>
      <c r="E38" s="654"/>
      <c r="F38" s="654"/>
      <c r="G38" s="654"/>
      <c r="H38" s="654"/>
      <c r="I38" s="654"/>
      <c r="J38" s="654"/>
      <c r="K38" s="654"/>
      <c r="L38" s="654"/>
      <c r="M38" s="654"/>
      <c r="N38" s="654"/>
      <c r="O38" s="654"/>
      <c r="P38" s="654"/>
      <c r="Q38" s="655"/>
      <c r="R38" s="656">
        <v>5126121</v>
      </c>
      <c r="S38" s="693"/>
      <c r="T38" s="693"/>
      <c r="U38" s="693"/>
      <c r="V38" s="693"/>
      <c r="W38" s="693"/>
      <c r="X38" s="693"/>
      <c r="Y38" s="698"/>
      <c r="Z38" s="699">
        <v>100</v>
      </c>
      <c r="AA38" s="699"/>
      <c r="AB38" s="699"/>
      <c r="AC38" s="699"/>
      <c r="AD38" s="700">
        <v>2422175</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t="s">
        <v>230</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1307</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477039</v>
      </c>
      <c r="CS38" s="644"/>
      <c r="CT38" s="644"/>
      <c r="CU38" s="644"/>
      <c r="CV38" s="644"/>
      <c r="CW38" s="644"/>
      <c r="CX38" s="644"/>
      <c r="CY38" s="645"/>
      <c r="CZ38" s="646">
        <v>10.4</v>
      </c>
      <c r="DA38" s="675"/>
      <c r="DB38" s="675"/>
      <c r="DC38" s="676"/>
      <c r="DD38" s="649">
        <v>432567</v>
      </c>
      <c r="DE38" s="644"/>
      <c r="DF38" s="644"/>
      <c r="DG38" s="644"/>
      <c r="DH38" s="644"/>
      <c r="DI38" s="644"/>
      <c r="DJ38" s="644"/>
      <c r="DK38" s="645"/>
      <c r="DL38" s="649">
        <v>403862</v>
      </c>
      <c r="DM38" s="644"/>
      <c r="DN38" s="644"/>
      <c r="DO38" s="644"/>
      <c r="DP38" s="644"/>
      <c r="DQ38" s="644"/>
      <c r="DR38" s="644"/>
      <c r="DS38" s="644"/>
      <c r="DT38" s="644"/>
      <c r="DU38" s="644"/>
      <c r="DV38" s="645"/>
      <c r="DW38" s="646">
        <v>16</v>
      </c>
      <c r="DX38" s="675"/>
      <c r="DY38" s="675"/>
      <c r="DZ38" s="675"/>
      <c r="EA38" s="675"/>
      <c r="EB38" s="675"/>
      <c r="EC38" s="677"/>
    </row>
    <row r="39" spans="2:133" ht="11.25" customHeight="1" x14ac:dyDescent="0.15">
      <c r="AQ39" s="678" t="s">
        <v>336</v>
      </c>
      <c r="AR39" s="679"/>
      <c r="AS39" s="679"/>
      <c r="AT39" s="679"/>
      <c r="AU39" s="679"/>
      <c r="AV39" s="679"/>
      <c r="AW39" s="679"/>
      <c r="AX39" s="679"/>
      <c r="AY39" s="680"/>
      <c r="AZ39" s="641" t="s">
        <v>131</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87</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239039</v>
      </c>
      <c r="CS39" s="642"/>
      <c r="CT39" s="642"/>
      <c r="CU39" s="642"/>
      <c r="CV39" s="642"/>
      <c r="CW39" s="642"/>
      <c r="CX39" s="642"/>
      <c r="CY39" s="643"/>
      <c r="CZ39" s="646">
        <v>5.2</v>
      </c>
      <c r="DA39" s="675"/>
      <c r="DB39" s="675"/>
      <c r="DC39" s="676"/>
      <c r="DD39" s="649">
        <v>232028</v>
      </c>
      <c r="DE39" s="642"/>
      <c r="DF39" s="642"/>
      <c r="DG39" s="642"/>
      <c r="DH39" s="642"/>
      <c r="DI39" s="642"/>
      <c r="DJ39" s="642"/>
      <c r="DK39" s="643"/>
      <c r="DL39" s="649" t="s">
        <v>131</v>
      </c>
      <c r="DM39" s="642"/>
      <c r="DN39" s="642"/>
      <c r="DO39" s="642"/>
      <c r="DP39" s="642"/>
      <c r="DQ39" s="642"/>
      <c r="DR39" s="642"/>
      <c r="DS39" s="642"/>
      <c r="DT39" s="642"/>
      <c r="DU39" s="642"/>
      <c r="DV39" s="643"/>
      <c r="DW39" s="646" t="s">
        <v>230</v>
      </c>
      <c r="DX39" s="675"/>
      <c r="DY39" s="675"/>
      <c r="DZ39" s="675"/>
      <c r="EA39" s="675"/>
      <c r="EB39" s="675"/>
      <c r="EC39" s="677"/>
    </row>
    <row r="40" spans="2:133" ht="11.25" customHeight="1" x14ac:dyDescent="0.15">
      <c r="AQ40" s="678" t="s">
        <v>340</v>
      </c>
      <c r="AR40" s="679"/>
      <c r="AS40" s="679"/>
      <c r="AT40" s="679"/>
      <c r="AU40" s="679"/>
      <c r="AV40" s="679"/>
      <c r="AW40" s="679"/>
      <c r="AX40" s="679"/>
      <c r="AY40" s="680"/>
      <c r="AZ40" s="641">
        <v>61465</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120</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7321</v>
      </c>
      <c r="CS40" s="644"/>
      <c r="CT40" s="644"/>
      <c r="CU40" s="644"/>
      <c r="CV40" s="644"/>
      <c r="CW40" s="644"/>
      <c r="CX40" s="644"/>
      <c r="CY40" s="645"/>
      <c r="CZ40" s="646">
        <v>0.2</v>
      </c>
      <c r="DA40" s="675"/>
      <c r="DB40" s="675"/>
      <c r="DC40" s="676"/>
      <c r="DD40" s="649">
        <v>2161</v>
      </c>
      <c r="DE40" s="644"/>
      <c r="DF40" s="644"/>
      <c r="DG40" s="644"/>
      <c r="DH40" s="644"/>
      <c r="DI40" s="644"/>
      <c r="DJ40" s="644"/>
      <c r="DK40" s="645"/>
      <c r="DL40" s="649" t="s">
        <v>230</v>
      </c>
      <c r="DM40" s="644"/>
      <c r="DN40" s="644"/>
      <c r="DO40" s="644"/>
      <c r="DP40" s="644"/>
      <c r="DQ40" s="644"/>
      <c r="DR40" s="644"/>
      <c r="DS40" s="644"/>
      <c r="DT40" s="644"/>
      <c r="DU40" s="644"/>
      <c r="DV40" s="645"/>
      <c r="DW40" s="646" t="s">
        <v>131</v>
      </c>
      <c r="DX40" s="675"/>
      <c r="DY40" s="675"/>
      <c r="DZ40" s="675"/>
      <c r="EA40" s="675"/>
      <c r="EB40" s="675"/>
      <c r="EC40" s="677"/>
    </row>
    <row r="41" spans="2:133" ht="11.25" customHeight="1" x14ac:dyDescent="0.15">
      <c r="AQ41" s="690" t="s">
        <v>343</v>
      </c>
      <c r="AR41" s="691"/>
      <c r="AS41" s="691"/>
      <c r="AT41" s="691"/>
      <c r="AU41" s="691"/>
      <c r="AV41" s="691"/>
      <c r="AW41" s="691"/>
      <c r="AX41" s="691"/>
      <c r="AY41" s="692"/>
      <c r="AZ41" s="656">
        <v>251274</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402</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131</v>
      </c>
      <c r="CS41" s="642"/>
      <c r="CT41" s="642"/>
      <c r="CU41" s="642"/>
      <c r="CV41" s="642"/>
      <c r="CW41" s="642"/>
      <c r="CX41" s="642"/>
      <c r="CY41" s="643"/>
      <c r="CZ41" s="646" t="s">
        <v>230</v>
      </c>
      <c r="DA41" s="675"/>
      <c r="DB41" s="675"/>
      <c r="DC41" s="676"/>
      <c r="DD41" s="649" t="s">
        <v>230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788025</v>
      </c>
      <c r="CS42" s="644"/>
      <c r="CT42" s="644"/>
      <c r="CU42" s="644"/>
      <c r="CV42" s="644"/>
      <c r="CW42" s="644"/>
      <c r="CX42" s="644"/>
      <c r="CY42" s="645"/>
      <c r="CZ42" s="646">
        <v>17.100000000000001</v>
      </c>
      <c r="DA42" s="647"/>
      <c r="DB42" s="647"/>
      <c r="DC42" s="648"/>
      <c r="DD42" s="649">
        <v>307769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8054</v>
      </c>
      <c r="CS43" s="642"/>
      <c r="CT43" s="642"/>
      <c r="CU43" s="642"/>
      <c r="CV43" s="642"/>
      <c r="CW43" s="642"/>
      <c r="CX43" s="642"/>
      <c r="CY43" s="643"/>
      <c r="CZ43" s="646">
        <v>0.2</v>
      </c>
      <c r="DA43" s="675"/>
      <c r="DB43" s="675"/>
      <c r="DC43" s="676"/>
      <c r="DD43" s="649">
        <v>3733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350</v>
      </c>
      <c r="CD44" s="669" t="s">
        <v>302</v>
      </c>
      <c r="CE44" s="670"/>
      <c r="CF44" s="638" t="s">
        <v>351</v>
      </c>
      <c r="CG44" s="639"/>
      <c r="CH44" s="639"/>
      <c r="CI44" s="639"/>
      <c r="CJ44" s="639"/>
      <c r="CK44" s="639"/>
      <c r="CL44" s="639"/>
      <c r="CM44" s="639"/>
      <c r="CN44" s="639"/>
      <c r="CO44" s="639"/>
      <c r="CP44" s="639"/>
      <c r="CQ44" s="640"/>
      <c r="CR44" s="641">
        <v>782258</v>
      </c>
      <c r="CS44" s="644"/>
      <c r="CT44" s="644"/>
      <c r="CU44" s="644"/>
      <c r="CV44" s="644"/>
      <c r="CW44" s="644"/>
      <c r="CX44" s="644"/>
      <c r="CY44" s="645"/>
      <c r="CZ44" s="646">
        <v>17</v>
      </c>
      <c r="DA44" s="647"/>
      <c r="DB44" s="647"/>
      <c r="DC44" s="648"/>
      <c r="DD44" s="649">
        <v>307290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352</v>
      </c>
      <c r="CG45" s="639"/>
      <c r="CH45" s="639"/>
      <c r="CI45" s="639"/>
      <c r="CJ45" s="639"/>
      <c r="CK45" s="639"/>
      <c r="CL45" s="639"/>
      <c r="CM45" s="639"/>
      <c r="CN45" s="639"/>
      <c r="CO45" s="639"/>
      <c r="CP45" s="639"/>
      <c r="CQ45" s="640"/>
      <c r="CR45" s="641">
        <v>441745</v>
      </c>
      <c r="CS45" s="642"/>
      <c r="CT45" s="642"/>
      <c r="CU45" s="642"/>
      <c r="CV45" s="642"/>
      <c r="CW45" s="642"/>
      <c r="CX45" s="642"/>
      <c r="CY45" s="643"/>
      <c r="CZ45" s="646">
        <v>9.6</v>
      </c>
      <c r="DA45" s="675"/>
      <c r="DB45" s="675"/>
      <c r="DC45" s="676"/>
      <c r="DD45" s="649">
        <v>23772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353</v>
      </c>
      <c r="CG46" s="639"/>
      <c r="CH46" s="639"/>
      <c r="CI46" s="639"/>
      <c r="CJ46" s="639"/>
      <c r="CK46" s="639"/>
      <c r="CL46" s="639"/>
      <c r="CM46" s="639"/>
      <c r="CN46" s="639"/>
      <c r="CO46" s="639"/>
      <c r="CP46" s="639"/>
      <c r="CQ46" s="640"/>
      <c r="CR46" s="641">
        <v>340513</v>
      </c>
      <c r="CS46" s="644"/>
      <c r="CT46" s="644"/>
      <c r="CU46" s="644"/>
      <c r="CV46" s="644"/>
      <c r="CW46" s="644"/>
      <c r="CX46" s="644"/>
      <c r="CY46" s="645"/>
      <c r="CZ46" s="646">
        <v>7.4</v>
      </c>
      <c r="DA46" s="647"/>
      <c r="DB46" s="647"/>
      <c r="DC46" s="648"/>
      <c r="DD46" s="649">
        <v>283518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354</v>
      </c>
      <c r="CG47" s="639"/>
      <c r="CH47" s="639"/>
      <c r="CI47" s="639"/>
      <c r="CJ47" s="639"/>
      <c r="CK47" s="639"/>
      <c r="CL47" s="639"/>
      <c r="CM47" s="639"/>
      <c r="CN47" s="639"/>
      <c r="CO47" s="639"/>
      <c r="CP47" s="639"/>
      <c r="CQ47" s="640"/>
      <c r="CR47" s="641">
        <v>5767</v>
      </c>
      <c r="CS47" s="642"/>
      <c r="CT47" s="642"/>
      <c r="CU47" s="642"/>
      <c r="CV47" s="642"/>
      <c r="CW47" s="642"/>
      <c r="CX47" s="642"/>
      <c r="CY47" s="643"/>
      <c r="CZ47" s="646">
        <v>0.1</v>
      </c>
      <c r="DA47" s="675"/>
      <c r="DB47" s="675"/>
      <c r="DC47" s="676"/>
      <c r="DD47" s="649">
        <v>479</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355</v>
      </c>
      <c r="CG48" s="639"/>
      <c r="CH48" s="639"/>
      <c r="CI48" s="639"/>
      <c r="CJ48" s="639"/>
      <c r="CK48" s="639"/>
      <c r="CL48" s="639"/>
      <c r="CM48" s="639"/>
      <c r="CN48" s="639"/>
      <c r="CO48" s="639"/>
      <c r="CP48" s="639"/>
      <c r="CQ48" s="640"/>
      <c r="CR48" s="641" t="s">
        <v>230</v>
      </c>
      <c r="CS48" s="644"/>
      <c r="CT48" s="644"/>
      <c r="CU48" s="644"/>
      <c r="CV48" s="644"/>
      <c r="CW48" s="644"/>
      <c r="CX48" s="644"/>
      <c r="CY48" s="645"/>
      <c r="CZ48" s="646" t="s">
        <v>131</v>
      </c>
      <c r="DA48" s="647"/>
      <c r="DB48" s="647"/>
      <c r="DC48" s="648"/>
      <c r="DD48" s="649" t="s">
        <v>131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356</v>
      </c>
      <c r="CE49" s="654"/>
      <c r="CF49" s="654"/>
      <c r="CG49" s="654"/>
      <c r="CH49" s="654"/>
      <c r="CI49" s="654"/>
      <c r="CJ49" s="654"/>
      <c r="CK49" s="654"/>
      <c r="CL49" s="654"/>
      <c r="CM49" s="654"/>
      <c r="CN49" s="654"/>
      <c r="CO49" s="654"/>
      <c r="CP49" s="654"/>
      <c r="CQ49" s="655"/>
      <c r="CR49" s="656">
        <v>4606788</v>
      </c>
      <c r="CS49" s="657"/>
      <c r="CT49" s="657"/>
      <c r="CU49" s="657"/>
      <c r="CV49" s="657"/>
      <c r="CW49" s="657"/>
      <c r="CX49" s="657"/>
      <c r="CY49" s="658"/>
      <c r="CZ49" s="659">
        <v>100</v>
      </c>
      <c r="DA49" s="660"/>
      <c r="DB49" s="660"/>
      <c r="DC49" s="661"/>
      <c r="DD49" s="662">
        <v>3189318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Y+RE6d3ffUET0R5uRiJj5Y/7YD127HoRYJhNJSvAqlMK0DpyGpJalfJ6wR/WGuslFWwe3MA8PLGQAxx5WDLtwQ==" saltValue="3TLNHduEKVsuTC20ZhtEQ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19685039370078741" bottom="0" header="0" footer="0"/>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379</v>
      </c>
      <c r="C7" s="1120"/>
      <c r="D7" s="1120"/>
      <c r="E7" s="1120"/>
      <c r="F7" s="1120"/>
      <c r="G7" s="1120"/>
      <c r="H7" s="1120"/>
      <c r="I7" s="1120"/>
      <c r="J7" s="1120"/>
      <c r="K7" s="1120"/>
      <c r="L7" s="1120"/>
      <c r="M7" s="1120"/>
      <c r="N7" s="1120"/>
      <c r="O7" s="1120"/>
      <c r="P7" s="1121"/>
      <c r="Q7" s="1173">
        <v>4855</v>
      </c>
      <c r="R7" s="1174"/>
      <c r="S7" s="1174"/>
      <c r="T7" s="1174"/>
      <c r="U7" s="1174"/>
      <c r="V7" s="1174">
        <v>4553</v>
      </c>
      <c r="W7" s="1174"/>
      <c r="X7" s="1174"/>
      <c r="Y7" s="1174"/>
      <c r="Z7" s="1174"/>
      <c r="AA7" s="1174">
        <f>Q7-V7</f>
        <v>302</v>
      </c>
      <c r="AB7" s="1174"/>
      <c r="AC7" s="1174"/>
      <c r="AD7" s="1174"/>
      <c r="AE7" s="1175"/>
      <c r="AF7" s="1176">
        <v>302</v>
      </c>
      <c r="AG7" s="1177"/>
      <c r="AH7" s="1177"/>
      <c r="AI7" s="1177"/>
      <c r="AJ7" s="1178"/>
      <c r="AK7" s="1160">
        <v>7</v>
      </c>
      <c r="AL7" s="1161"/>
      <c r="AM7" s="1161"/>
      <c r="AN7" s="1161"/>
      <c r="AO7" s="1161"/>
      <c r="AP7" s="1161">
        <v>3551</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0" t="s">
        <v>380</v>
      </c>
      <c r="C8" s="1101"/>
      <c r="D8" s="1101"/>
      <c r="E8" s="1101"/>
      <c r="F8" s="1101"/>
      <c r="G8" s="1101"/>
      <c r="H8" s="1101"/>
      <c r="I8" s="1101"/>
      <c r="J8" s="1101"/>
      <c r="K8" s="1101"/>
      <c r="L8" s="1101"/>
      <c r="M8" s="1101"/>
      <c r="N8" s="1101"/>
      <c r="O8" s="1101"/>
      <c r="P8" s="1102"/>
      <c r="Q8" s="1112">
        <v>305</v>
      </c>
      <c r="R8" s="1113"/>
      <c r="S8" s="1113"/>
      <c r="T8" s="1113"/>
      <c r="U8" s="1113"/>
      <c r="V8" s="1113">
        <v>87</v>
      </c>
      <c r="W8" s="1113"/>
      <c r="X8" s="1113"/>
      <c r="Y8" s="1113"/>
      <c r="Z8" s="1113"/>
      <c r="AA8" s="1113">
        <f>Q8-V8</f>
        <v>218</v>
      </c>
      <c r="AB8" s="1113"/>
      <c r="AC8" s="1113"/>
      <c r="AD8" s="1113"/>
      <c r="AE8" s="1114"/>
      <c r="AF8" s="1106">
        <v>79</v>
      </c>
      <c r="AG8" s="1107"/>
      <c r="AH8" s="1107"/>
      <c r="AI8" s="1107"/>
      <c r="AJ8" s="1108"/>
      <c r="AK8" s="1155">
        <v>22</v>
      </c>
      <c r="AL8" s="1156"/>
      <c r="AM8" s="1156"/>
      <c r="AN8" s="1156"/>
      <c r="AO8" s="1156"/>
      <c r="AP8" s="1156" t="s">
        <v>574</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0"/>
      <c r="C9" s="1101"/>
      <c r="D9" s="1101"/>
      <c r="E9" s="1101"/>
      <c r="F9" s="1101"/>
      <c r="G9" s="1101"/>
      <c r="H9" s="1101"/>
      <c r="I9" s="1101"/>
      <c r="J9" s="1101"/>
      <c r="K9" s="1101"/>
      <c r="L9" s="1101"/>
      <c r="M9" s="1101"/>
      <c r="N9" s="1101"/>
      <c r="O9" s="1101"/>
      <c r="P9" s="1102"/>
      <c r="Q9" s="1112"/>
      <c r="R9" s="1113"/>
      <c r="S9" s="1113"/>
      <c r="T9" s="1113"/>
      <c r="U9" s="1113"/>
      <c r="V9" s="1113"/>
      <c r="W9" s="1113"/>
      <c r="X9" s="1113"/>
      <c r="Y9" s="1113"/>
      <c r="Z9" s="1113"/>
      <c r="AA9" s="1113"/>
      <c r="AB9" s="1113"/>
      <c r="AC9" s="1113"/>
      <c r="AD9" s="1113"/>
      <c r="AE9" s="1114"/>
      <c r="AF9" s="1106"/>
      <c r="AG9" s="1107"/>
      <c r="AH9" s="1107"/>
      <c r="AI9" s="1107"/>
      <c r="AJ9" s="1108"/>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381</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382</v>
      </c>
      <c r="B23" s="1013" t="s">
        <v>383</v>
      </c>
      <c r="C23" s="1014"/>
      <c r="D23" s="1014"/>
      <c r="E23" s="1014"/>
      <c r="F23" s="1014"/>
      <c r="G23" s="1014"/>
      <c r="H23" s="1014"/>
      <c r="I23" s="1014"/>
      <c r="J23" s="1014"/>
      <c r="K23" s="1014"/>
      <c r="L23" s="1014"/>
      <c r="M23" s="1014"/>
      <c r="N23" s="1014"/>
      <c r="O23" s="1014"/>
      <c r="P23" s="1015"/>
      <c r="Q23" s="1137">
        <v>5126</v>
      </c>
      <c r="R23" s="1138"/>
      <c r="S23" s="1138"/>
      <c r="T23" s="1138"/>
      <c r="U23" s="1138"/>
      <c r="V23" s="1138">
        <v>4607</v>
      </c>
      <c r="W23" s="1138"/>
      <c r="X23" s="1138"/>
      <c r="Y23" s="1138"/>
      <c r="Z23" s="1138"/>
      <c r="AA23" s="1138">
        <v>519</v>
      </c>
      <c r="AB23" s="1138"/>
      <c r="AC23" s="1138"/>
      <c r="AD23" s="1138"/>
      <c r="AE23" s="1139"/>
      <c r="AF23" s="1140">
        <v>381</v>
      </c>
      <c r="AG23" s="1138"/>
      <c r="AH23" s="1138"/>
      <c r="AI23" s="1138"/>
      <c r="AJ23" s="1141"/>
      <c r="AK23" s="1142"/>
      <c r="AL23" s="1143"/>
      <c r="AM23" s="1143"/>
      <c r="AN23" s="1143"/>
      <c r="AO23" s="1143"/>
      <c r="AP23" s="1138">
        <v>3551</v>
      </c>
      <c r="AQ23" s="1138"/>
      <c r="AR23" s="1138"/>
      <c r="AS23" s="1138"/>
      <c r="AT23" s="1138"/>
      <c r="AU23" s="1144"/>
      <c r="AV23" s="1144"/>
      <c r="AW23" s="1144"/>
      <c r="AX23" s="1144"/>
      <c r="AY23" s="1145"/>
      <c r="AZ23" s="1134" t="s">
        <v>384</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385</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386</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362</v>
      </c>
      <c r="B26" s="1065"/>
      <c r="C26" s="1065"/>
      <c r="D26" s="1065"/>
      <c r="E26" s="1065"/>
      <c r="F26" s="1065"/>
      <c r="G26" s="1065"/>
      <c r="H26" s="1065"/>
      <c r="I26" s="1065"/>
      <c r="J26" s="1065"/>
      <c r="K26" s="1065"/>
      <c r="L26" s="1065"/>
      <c r="M26" s="1065"/>
      <c r="N26" s="1065"/>
      <c r="O26" s="1065"/>
      <c r="P26" s="1066"/>
      <c r="Q26" s="1070" t="s">
        <v>387</v>
      </c>
      <c r="R26" s="1071"/>
      <c r="S26" s="1071"/>
      <c r="T26" s="1071"/>
      <c r="U26" s="1072"/>
      <c r="V26" s="1070" t="s">
        <v>388</v>
      </c>
      <c r="W26" s="1071"/>
      <c r="X26" s="1071"/>
      <c r="Y26" s="1071"/>
      <c r="Z26" s="1072"/>
      <c r="AA26" s="1070" t="s">
        <v>389</v>
      </c>
      <c r="AB26" s="1071"/>
      <c r="AC26" s="1071"/>
      <c r="AD26" s="1071"/>
      <c r="AE26" s="1071"/>
      <c r="AF26" s="1128" t="s">
        <v>390</v>
      </c>
      <c r="AG26" s="1077"/>
      <c r="AH26" s="1077"/>
      <c r="AI26" s="1077"/>
      <c r="AJ26" s="1129"/>
      <c r="AK26" s="1071" t="s">
        <v>391</v>
      </c>
      <c r="AL26" s="1071"/>
      <c r="AM26" s="1071"/>
      <c r="AN26" s="1071"/>
      <c r="AO26" s="1072"/>
      <c r="AP26" s="1070" t="s">
        <v>392</v>
      </c>
      <c r="AQ26" s="1071"/>
      <c r="AR26" s="1071"/>
      <c r="AS26" s="1071"/>
      <c r="AT26" s="1072"/>
      <c r="AU26" s="1070" t="s">
        <v>393</v>
      </c>
      <c r="AV26" s="1071"/>
      <c r="AW26" s="1071"/>
      <c r="AX26" s="1071"/>
      <c r="AY26" s="1072"/>
      <c r="AZ26" s="1070" t="s">
        <v>394</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395</v>
      </c>
      <c r="C28" s="1120"/>
      <c r="D28" s="1120"/>
      <c r="E28" s="1120"/>
      <c r="F28" s="1120"/>
      <c r="G28" s="1120"/>
      <c r="H28" s="1120"/>
      <c r="I28" s="1120"/>
      <c r="J28" s="1120"/>
      <c r="K28" s="1120"/>
      <c r="L28" s="1120"/>
      <c r="M28" s="1120"/>
      <c r="N28" s="1120"/>
      <c r="O28" s="1120"/>
      <c r="P28" s="1121"/>
      <c r="Q28" s="1122">
        <v>924</v>
      </c>
      <c r="R28" s="1123"/>
      <c r="S28" s="1123"/>
      <c r="T28" s="1123"/>
      <c r="U28" s="1123"/>
      <c r="V28" s="1123">
        <v>813</v>
      </c>
      <c r="W28" s="1123"/>
      <c r="X28" s="1123"/>
      <c r="Y28" s="1123"/>
      <c r="Z28" s="1123"/>
      <c r="AA28" s="1123">
        <f t="shared" ref="AA28:AA36" si="0">Q28-V28</f>
        <v>111</v>
      </c>
      <c r="AB28" s="1123"/>
      <c r="AC28" s="1123"/>
      <c r="AD28" s="1123"/>
      <c r="AE28" s="1124"/>
      <c r="AF28" s="1125">
        <v>111</v>
      </c>
      <c r="AG28" s="1123"/>
      <c r="AH28" s="1123"/>
      <c r="AI28" s="1123"/>
      <c r="AJ28" s="1126"/>
      <c r="AK28" s="1127"/>
      <c r="AL28" s="1115"/>
      <c r="AM28" s="1115"/>
      <c r="AN28" s="1115"/>
      <c r="AO28" s="1115"/>
      <c r="AP28" s="1115" t="s">
        <v>574</v>
      </c>
      <c r="AQ28" s="1115"/>
      <c r="AR28" s="1115"/>
      <c r="AS28" s="1115"/>
      <c r="AT28" s="1115"/>
      <c r="AU28" s="1115" t="s">
        <v>574</v>
      </c>
      <c r="AV28" s="1115"/>
      <c r="AW28" s="1115"/>
      <c r="AX28" s="1115"/>
      <c r="AY28" s="1115"/>
      <c r="AZ28" s="1116" t="s">
        <v>574</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0" t="s">
        <v>396</v>
      </c>
      <c r="C29" s="1101"/>
      <c r="D29" s="1101"/>
      <c r="E29" s="1101"/>
      <c r="F29" s="1101"/>
      <c r="G29" s="1101"/>
      <c r="H29" s="1101"/>
      <c r="I29" s="1101"/>
      <c r="J29" s="1101"/>
      <c r="K29" s="1101"/>
      <c r="L29" s="1101"/>
      <c r="M29" s="1101"/>
      <c r="N29" s="1101"/>
      <c r="O29" s="1101"/>
      <c r="P29" s="1102"/>
      <c r="Q29" s="1112">
        <v>828</v>
      </c>
      <c r="R29" s="1113"/>
      <c r="S29" s="1113"/>
      <c r="T29" s="1113"/>
      <c r="U29" s="1113"/>
      <c r="V29" s="1113">
        <v>788</v>
      </c>
      <c r="W29" s="1113"/>
      <c r="X29" s="1113"/>
      <c r="Y29" s="1113"/>
      <c r="Z29" s="1113"/>
      <c r="AA29" s="1113">
        <f t="shared" si="0"/>
        <v>40</v>
      </c>
      <c r="AB29" s="1113"/>
      <c r="AC29" s="1113"/>
      <c r="AD29" s="1113"/>
      <c r="AE29" s="1114"/>
      <c r="AF29" s="1106">
        <v>40</v>
      </c>
      <c r="AG29" s="1107"/>
      <c r="AH29" s="1107"/>
      <c r="AI29" s="1107"/>
      <c r="AJ29" s="1108"/>
      <c r="AK29" s="1049"/>
      <c r="AL29" s="1040"/>
      <c r="AM29" s="1040"/>
      <c r="AN29" s="1040"/>
      <c r="AO29" s="1040"/>
      <c r="AP29" s="1040" t="s">
        <v>574</v>
      </c>
      <c r="AQ29" s="1040"/>
      <c r="AR29" s="1040"/>
      <c r="AS29" s="1040"/>
      <c r="AT29" s="1040"/>
      <c r="AU29" s="1040" t="s">
        <v>574</v>
      </c>
      <c r="AV29" s="1040"/>
      <c r="AW29" s="1040"/>
      <c r="AX29" s="1040"/>
      <c r="AY29" s="1040"/>
      <c r="AZ29" s="1111" t="s">
        <v>574</v>
      </c>
      <c r="BA29" s="1111"/>
      <c r="BB29" s="1111"/>
      <c r="BC29" s="1111"/>
      <c r="BD29" s="1111"/>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0" t="s">
        <v>397</v>
      </c>
      <c r="C30" s="1101"/>
      <c r="D30" s="1101"/>
      <c r="E30" s="1101"/>
      <c r="F30" s="1101"/>
      <c r="G30" s="1101"/>
      <c r="H30" s="1101"/>
      <c r="I30" s="1101"/>
      <c r="J30" s="1101"/>
      <c r="K30" s="1101"/>
      <c r="L30" s="1101"/>
      <c r="M30" s="1101"/>
      <c r="N30" s="1101"/>
      <c r="O30" s="1101"/>
      <c r="P30" s="1102"/>
      <c r="Q30" s="1112">
        <v>4</v>
      </c>
      <c r="R30" s="1113"/>
      <c r="S30" s="1113"/>
      <c r="T30" s="1113"/>
      <c r="U30" s="1113"/>
      <c r="V30" s="1113">
        <v>3</v>
      </c>
      <c r="W30" s="1113"/>
      <c r="X30" s="1113"/>
      <c r="Y30" s="1113"/>
      <c r="Z30" s="1113"/>
      <c r="AA30" s="1113">
        <f t="shared" si="0"/>
        <v>1</v>
      </c>
      <c r="AB30" s="1113"/>
      <c r="AC30" s="1113"/>
      <c r="AD30" s="1113"/>
      <c r="AE30" s="1114"/>
      <c r="AF30" s="1106">
        <v>1</v>
      </c>
      <c r="AG30" s="1107"/>
      <c r="AH30" s="1107"/>
      <c r="AI30" s="1107"/>
      <c r="AJ30" s="1108"/>
      <c r="AK30" s="1049"/>
      <c r="AL30" s="1040"/>
      <c r="AM30" s="1040"/>
      <c r="AN30" s="1040"/>
      <c r="AO30" s="1040"/>
      <c r="AP30" s="1040" t="s">
        <v>574</v>
      </c>
      <c r="AQ30" s="1040"/>
      <c r="AR30" s="1040"/>
      <c r="AS30" s="1040"/>
      <c r="AT30" s="1040"/>
      <c r="AU30" s="1040" t="s">
        <v>574</v>
      </c>
      <c r="AV30" s="1040"/>
      <c r="AW30" s="1040"/>
      <c r="AX30" s="1040"/>
      <c r="AY30" s="1040"/>
      <c r="AZ30" s="1111" t="s">
        <v>574</v>
      </c>
      <c r="BA30" s="1111"/>
      <c r="BB30" s="1111"/>
      <c r="BC30" s="1111"/>
      <c r="BD30" s="1111"/>
      <c r="BE30" s="1095"/>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0" t="s">
        <v>398</v>
      </c>
      <c r="C31" s="1101"/>
      <c r="D31" s="1101"/>
      <c r="E31" s="1101"/>
      <c r="F31" s="1101"/>
      <c r="G31" s="1101"/>
      <c r="H31" s="1101"/>
      <c r="I31" s="1101"/>
      <c r="J31" s="1101"/>
      <c r="K31" s="1101"/>
      <c r="L31" s="1101"/>
      <c r="M31" s="1101"/>
      <c r="N31" s="1101"/>
      <c r="O31" s="1101"/>
      <c r="P31" s="1102"/>
      <c r="Q31" s="1112">
        <v>90</v>
      </c>
      <c r="R31" s="1113"/>
      <c r="S31" s="1113"/>
      <c r="T31" s="1113"/>
      <c r="U31" s="1113"/>
      <c r="V31" s="1113">
        <v>84</v>
      </c>
      <c r="W31" s="1113"/>
      <c r="X31" s="1113"/>
      <c r="Y31" s="1113"/>
      <c r="Z31" s="1113"/>
      <c r="AA31" s="1113">
        <v>5</v>
      </c>
      <c r="AB31" s="1113"/>
      <c r="AC31" s="1113"/>
      <c r="AD31" s="1113"/>
      <c r="AE31" s="1114"/>
      <c r="AF31" s="1106">
        <v>5</v>
      </c>
      <c r="AG31" s="1107"/>
      <c r="AH31" s="1107"/>
      <c r="AI31" s="1107"/>
      <c r="AJ31" s="1108"/>
      <c r="AK31" s="1049"/>
      <c r="AL31" s="1040"/>
      <c r="AM31" s="1040"/>
      <c r="AN31" s="1040"/>
      <c r="AO31" s="1040"/>
      <c r="AP31" s="1040" t="s">
        <v>574</v>
      </c>
      <c r="AQ31" s="1040"/>
      <c r="AR31" s="1040"/>
      <c r="AS31" s="1040"/>
      <c r="AT31" s="1040"/>
      <c r="AU31" s="1040" t="s">
        <v>574</v>
      </c>
      <c r="AV31" s="1040"/>
      <c r="AW31" s="1040"/>
      <c r="AX31" s="1040"/>
      <c r="AY31" s="1040"/>
      <c r="AZ31" s="1111" t="s">
        <v>574</v>
      </c>
      <c r="BA31" s="1111"/>
      <c r="BB31" s="1111"/>
      <c r="BC31" s="1111"/>
      <c r="BD31" s="1111"/>
      <c r="BE31" s="1095"/>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0" t="s">
        <v>399</v>
      </c>
      <c r="C32" s="1101"/>
      <c r="D32" s="1101"/>
      <c r="E32" s="1101"/>
      <c r="F32" s="1101"/>
      <c r="G32" s="1101"/>
      <c r="H32" s="1101"/>
      <c r="I32" s="1101"/>
      <c r="J32" s="1101"/>
      <c r="K32" s="1101"/>
      <c r="L32" s="1101"/>
      <c r="M32" s="1101"/>
      <c r="N32" s="1101"/>
      <c r="O32" s="1101"/>
      <c r="P32" s="1102"/>
      <c r="Q32" s="1112">
        <v>227</v>
      </c>
      <c r="R32" s="1113"/>
      <c r="S32" s="1113"/>
      <c r="T32" s="1113"/>
      <c r="U32" s="1113"/>
      <c r="V32" s="1113">
        <v>218</v>
      </c>
      <c r="W32" s="1113"/>
      <c r="X32" s="1113"/>
      <c r="Y32" s="1113"/>
      <c r="Z32" s="1113"/>
      <c r="AA32" s="1113">
        <f t="shared" si="0"/>
        <v>9</v>
      </c>
      <c r="AB32" s="1113"/>
      <c r="AC32" s="1113"/>
      <c r="AD32" s="1113"/>
      <c r="AE32" s="1114"/>
      <c r="AF32" s="1106">
        <v>340</v>
      </c>
      <c r="AG32" s="1107"/>
      <c r="AH32" s="1107"/>
      <c r="AI32" s="1107"/>
      <c r="AJ32" s="1108"/>
      <c r="AK32" s="1049">
        <v>34</v>
      </c>
      <c r="AL32" s="1040"/>
      <c r="AM32" s="1040"/>
      <c r="AN32" s="1040"/>
      <c r="AO32" s="1040"/>
      <c r="AP32" s="1040">
        <v>582</v>
      </c>
      <c r="AQ32" s="1040"/>
      <c r="AR32" s="1040"/>
      <c r="AS32" s="1040"/>
      <c r="AT32" s="1040"/>
      <c r="AU32" s="1040">
        <v>405</v>
      </c>
      <c r="AV32" s="1040"/>
      <c r="AW32" s="1040"/>
      <c r="AX32" s="1040"/>
      <c r="AY32" s="1040"/>
      <c r="AZ32" s="1111" t="s">
        <v>574</v>
      </c>
      <c r="BA32" s="1111"/>
      <c r="BB32" s="1111"/>
      <c r="BC32" s="1111"/>
      <c r="BD32" s="1111"/>
      <c r="BE32" s="1095" t="s">
        <v>400</v>
      </c>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0" t="s">
        <v>401</v>
      </c>
      <c r="C33" s="1101"/>
      <c r="D33" s="1101"/>
      <c r="E33" s="1101"/>
      <c r="F33" s="1101"/>
      <c r="G33" s="1101"/>
      <c r="H33" s="1101"/>
      <c r="I33" s="1101"/>
      <c r="J33" s="1101"/>
      <c r="K33" s="1101"/>
      <c r="L33" s="1101"/>
      <c r="M33" s="1101"/>
      <c r="N33" s="1101"/>
      <c r="O33" s="1101"/>
      <c r="P33" s="1102"/>
      <c r="Q33" s="1112">
        <v>8</v>
      </c>
      <c r="R33" s="1113"/>
      <c r="S33" s="1113"/>
      <c r="T33" s="1113"/>
      <c r="U33" s="1113"/>
      <c r="V33" s="1113">
        <v>7</v>
      </c>
      <c r="W33" s="1113"/>
      <c r="X33" s="1113"/>
      <c r="Y33" s="1113"/>
      <c r="Z33" s="1113"/>
      <c r="AA33" s="1113">
        <f t="shared" si="0"/>
        <v>1</v>
      </c>
      <c r="AB33" s="1113"/>
      <c r="AC33" s="1113"/>
      <c r="AD33" s="1113"/>
      <c r="AE33" s="1114"/>
      <c r="AF33" s="1106">
        <v>53</v>
      </c>
      <c r="AG33" s="1107"/>
      <c r="AH33" s="1107"/>
      <c r="AI33" s="1107"/>
      <c r="AJ33" s="1108"/>
      <c r="AK33" s="1049" t="s">
        <v>575</v>
      </c>
      <c r="AL33" s="1040"/>
      <c r="AM33" s="1040"/>
      <c r="AN33" s="1040"/>
      <c r="AO33" s="1040"/>
      <c r="AP33" s="1040" t="s">
        <v>574</v>
      </c>
      <c r="AQ33" s="1040"/>
      <c r="AR33" s="1040"/>
      <c r="AS33" s="1040"/>
      <c r="AT33" s="1040"/>
      <c r="AU33" s="1040" t="s">
        <v>574</v>
      </c>
      <c r="AV33" s="1040"/>
      <c r="AW33" s="1040"/>
      <c r="AX33" s="1040"/>
      <c r="AY33" s="1040"/>
      <c r="AZ33" s="1111" t="s">
        <v>574</v>
      </c>
      <c r="BA33" s="1111"/>
      <c r="BB33" s="1111"/>
      <c r="BC33" s="1111"/>
      <c r="BD33" s="1111"/>
      <c r="BE33" s="1095" t="s">
        <v>400</v>
      </c>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0" t="s">
        <v>402</v>
      </c>
      <c r="C34" s="1101"/>
      <c r="D34" s="1101"/>
      <c r="E34" s="1101"/>
      <c r="F34" s="1101"/>
      <c r="G34" s="1101"/>
      <c r="H34" s="1101"/>
      <c r="I34" s="1101"/>
      <c r="J34" s="1101"/>
      <c r="K34" s="1101"/>
      <c r="L34" s="1101"/>
      <c r="M34" s="1101"/>
      <c r="N34" s="1101"/>
      <c r="O34" s="1101"/>
      <c r="P34" s="1102"/>
      <c r="Q34" s="1112">
        <v>283</v>
      </c>
      <c r="R34" s="1113"/>
      <c r="S34" s="1113"/>
      <c r="T34" s="1113"/>
      <c r="U34" s="1113"/>
      <c r="V34" s="1113">
        <v>263</v>
      </c>
      <c r="W34" s="1113"/>
      <c r="X34" s="1113"/>
      <c r="Y34" s="1113"/>
      <c r="Z34" s="1113"/>
      <c r="AA34" s="1113">
        <f t="shared" si="0"/>
        <v>20</v>
      </c>
      <c r="AB34" s="1113"/>
      <c r="AC34" s="1113"/>
      <c r="AD34" s="1113"/>
      <c r="AE34" s="1114"/>
      <c r="AF34" s="1106">
        <v>20</v>
      </c>
      <c r="AG34" s="1107"/>
      <c r="AH34" s="1107"/>
      <c r="AI34" s="1107"/>
      <c r="AJ34" s="1108"/>
      <c r="AK34" s="1049">
        <v>164</v>
      </c>
      <c r="AL34" s="1040"/>
      <c r="AM34" s="1040"/>
      <c r="AN34" s="1040"/>
      <c r="AO34" s="1040"/>
      <c r="AP34" s="1040">
        <v>2639</v>
      </c>
      <c r="AQ34" s="1040"/>
      <c r="AR34" s="1040"/>
      <c r="AS34" s="1040"/>
      <c r="AT34" s="1040"/>
      <c r="AU34" s="1040">
        <v>1977</v>
      </c>
      <c r="AV34" s="1040"/>
      <c r="AW34" s="1040"/>
      <c r="AX34" s="1040"/>
      <c r="AY34" s="1040"/>
      <c r="AZ34" s="1111" t="s">
        <v>574</v>
      </c>
      <c r="BA34" s="1111"/>
      <c r="BB34" s="1111"/>
      <c r="BC34" s="1111"/>
      <c r="BD34" s="1111"/>
      <c r="BE34" s="1095" t="s">
        <v>403</v>
      </c>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0" t="s">
        <v>404</v>
      </c>
      <c r="C35" s="1101"/>
      <c r="D35" s="1101"/>
      <c r="E35" s="1101"/>
      <c r="F35" s="1101"/>
      <c r="G35" s="1101"/>
      <c r="H35" s="1101"/>
      <c r="I35" s="1101"/>
      <c r="J35" s="1101"/>
      <c r="K35" s="1101"/>
      <c r="L35" s="1101"/>
      <c r="M35" s="1101"/>
      <c r="N35" s="1101"/>
      <c r="O35" s="1101"/>
      <c r="P35" s="1102"/>
      <c r="Q35" s="1112">
        <v>64</v>
      </c>
      <c r="R35" s="1113"/>
      <c r="S35" s="1113"/>
      <c r="T35" s="1113"/>
      <c r="U35" s="1113"/>
      <c r="V35" s="1113">
        <v>0</v>
      </c>
      <c r="W35" s="1113"/>
      <c r="X35" s="1113"/>
      <c r="Y35" s="1113"/>
      <c r="Z35" s="1113"/>
      <c r="AA35" s="1113">
        <f t="shared" si="0"/>
        <v>64</v>
      </c>
      <c r="AB35" s="1113"/>
      <c r="AC35" s="1113"/>
      <c r="AD35" s="1113"/>
      <c r="AE35" s="1114"/>
      <c r="AF35" s="1106">
        <v>80</v>
      </c>
      <c r="AG35" s="1107"/>
      <c r="AH35" s="1107"/>
      <c r="AI35" s="1107"/>
      <c r="AJ35" s="1108"/>
      <c r="AK35" s="1049" t="s">
        <v>574</v>
      </c>
      <c r="AL35" s="1040"/>
      <c r="AM35" s="1040"/>
      <c r="AN35" s="1040"/>
      <c r="AO35" s="1040"/>
      <c r="AP35" s="1040" t="s">
        <v>574</v>
      </c>
      <c r="AQ35" s="1040"/>
      <c r="AR35" s="1040"/>
      <c r="AS35" s="1040"/>
      <c r="AT35" s="1040"/>
      <c r="AU35" s="1040" t="s">
        <v>574</v>
      </c>
      <c r="AV35" s="1040"/>
      <c r="AW35" s="1040"/>
      <c r="AX35" s="1040"/>
      <c r="AY35" s="1040"/>
      <c r="AZ35" s="1111" t="s">
        <v>574</v>
      </c>
      <c r="BA35" s="1111"/>
      <c r="BB35" s="1111"/>
      <c r="BC35" s="1111"/>
      <c r="BD35" s="1111"/>
      <c r="BE35" s="1095" t="s">
        <v>405</v>
      </c>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0" t="s">
        <v>406</v>
      </c>
      <c r="C36" s="1101"/>
      <c r="D36" s="1101"/>
      <c r="E36" s="1101"/>
      <c r="F36" s="1101"/>
      <c r="G36" s="1101"/>
      <c r="H36" s="1101"/>
      <c r="I36" s="1101"/>
      <c r="J36" s="1101"/>
      <c r="K36" s="1101"/>
      <c r="L36" s="1101"/>
      <c r="M36" s="1101"/>
      <c r="N36" s="1101"/>
      <c r="O36" s="1101"/>
      <c r="P36" s="1102"/>
      <c r="Q36" s="1112">
        <v>4</v>
      </c>
      <c r="R36" s="1113"/>
      <c r="S36" s="1113"/>
      <c r="T36" s="1113"/>
      <c r="U36" s="1113"/>
      <c r="V36" s="1113">
        <v>2</v>
      </c>
      <c r="W36" s="1113"/>
      <c r="X36" s="1113"/>
      <c r="Y36" s="1113"/>
      <c r="Z36" s="1113"/>
      <c r="AA36" s="1113">
        <f t="shared" si="0"/>
        <v>2</v>
      </c>
      <c r="AB36" s="1113"/>
      <c r="AC36" s="1113"/>
      <c r="AD36" s="1113"/>
      <c r="AE36" s="1114"/>
      <c r="AF36" s="1106">
        <v>2</v>
      </c>
      <c r="AG36" s="1107"/>
      <c r="AH36" s="1107"/>
      <c r="AI36" s="1107"/>
      <c r="AJ36" s="1108"/>
      <c r="AK36" s="1049" t="s">
        <v>574</v>
      </c>
      <c r="AL36" s="1040"/>
      <c r="AM36" s="1040"/>
      <c r="AN36" s="1040"/>
      <c r="AO36" s="1040"/>
      <c r="AP36" s="1040" t="s">
        <v>574</v>
      </c>
      <c r="AQ36" s="1040"/>
      <c r="AR36" s="1040"/>
      <c r="AS36" s="1040"/>
      <c r="AT36" s="1040"/>
      <c r="AU36" s="1040" t="s">
        <v>574</v>
      </c>
      <c r="AV36" s="1040"/>
      <c r="AW36" s="1040"/>
      <c r="AX36" s="1040"/>
      <c r="AY36" s="1040"/>
      <c r="AZ36" s="1111" t="s">
        <v>574</v>
      </c>
      <c r="BA36" s="1111"/>
      <c r="BB36" s="1111"/>
      <c r="BC36" s="1111"/>
      <c r="BD36" s="1111"/>
      <c r="BE36" s="1095" t="s">
        <v>407</v>
      </c>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408</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382</v>
      </c>
      <c r="B63" s="1013" t="s">
        <v>409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658</v>
      </c>
      <c r="AG63" s="1028"/>
      <c r="AH63" s="1028"/>
      <c r="AI63" s="1028"/>
      <c r="AJ63" s="1093"/>
      <c r="AK63" s="1094"/>
      <c r="AL63" s="1032"/>
      <c r="AM63" s="1032"/>
      <c r="AN63" s="1032"/>
      <c r="AO63" s="1032"/>
      <c r="AP63" s="1028">
        <v>3221</v>
      </c>
      <c r="AQ63" s="1028"/>
      <c r="AR63" s="1028"/>
      <c r="AS63" s="1028"/>
      <c r="AT63" s="1028"/>
      <c r="AU63" s="1028">
        <v>2382</v>
      </c>
      <c r="AV63" s="1028"/>
      <c r="AW63" s="1028"/>
      <c r="AX63" s="1028"/>
      <c r="AY63" s="1028"/>
      <c r="AZ63" s="1088"/>
      <c r="BA63" s="1088"/>
      <c r="BB63" s="1088"/>
      <c r="BC63" s="1088"/>
      <c r="BD63" s="1088"/>
      <c r="BE63" s="1029"/>
      <c r="BF63" s="1029"/>
      <c r="BG63" s="1029"/>
      <c r="BH63" s="1029"/>
      <c r="BI63" s="1030"/>
      <c r="BJ63" s="1089" t="s">
        <v>410</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412</v>
      </c>
      <c r="B66" s="1065"/>
      <c r="C66" s="1065"/>
      <c r="D66" s="1065"/>
      <c r="E66" s="1065"/>
      <c r="F66" s="1065"/>
      <c r="G66" s="1065"/>
      <c r="H66" s="1065"/>
      <c r="I66" s="1065"/>
      <c r="J66" s="1065"/>
      <c r="K66" s="1065"/>
      <c r="L66" s="1065"/>
      <c r="M66" s="1065"/>
      <c r="N66" s="1065"/>
      <c r="O66" s="1065"/>
      <c r="P66" s="1066"/>
      <c r="Q66" s="1070" t="s">
        <v>413</v>
      </c>
      <c r="R66" s="1071"/>
      <c r="S66" s="1071"/>
      <c r="T66" s="1071"/>
      <c r="U66" s="1072"/>
      <c r="V66" s="1070" t="s">
        <v>414</v>
      </c>
      <c r="W66" s="1071"/>
      <c r="X66" s="1071"/>
      <c r="Y66" s="1071"/>
      <c r="Z66" s="1072"/>
      <c r="AA66" s="1070" t="s">
        <v>415</v>
      </c>
      <c r="AB66" s="1071"/>
      <c r="AC66" s="1071"/>
      <c r="AD66" s="1071"/>
      <c r="AE66" s="1072"/>
      <c r="AF66" s="1076" t="s">
        <v>416</v>
      </c>
      <c r="AG66" s="1077"/>
      <c r="AH66" s="1077"/>
      <c r="AI66" s="1077"/>
      <c r="AJ66" s="1078"/>
      <c r="AK66" s="1070" t="s">
        <v>417</v>
      </c>
      <c r="AL66" s="1065"/>
      <c r="AM66" s="1065"/>
      <c r="AN66" s="1065"/>
      <c r="AO66" s="1066"/>
      <c r="AP66" s="1070" t="s">
        <v>418</v>
      </c>
      <c r="AQ66" s="1071"/>
      <c r="AR66" s="1071"/>
      <c r="AS66" s="1071"/>
      <c r="AT66" s="1072"/>
      <c r="AU66" s="1070" t="s">
        <v>419</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576</v>
      </c>
      <c r="C68" s="1055" t="s">
        <v>576</v>
      </c>
      <c r="D68" s="1055" t="s">
        <v>576</v>
      </c>
      <c r="E68" s="1055" t="s">
        <v>576</v>
      </c>
      <c r="F68" s="1055" t="s">
        <v>576</v>
      </c>
      <c r="G68" s="1055" t="s">
        <v>576</v>
      </c>
      <c r="H68" s="1055" t="s">
        <v>576</v>
      </c>
      <c r="I68" s="1055" t="s">
        <v>576</v>
      </c>
      <c r="J68" s="1055" t="s">
        <v>576</v>
      </c>
      <c r="K68" s="1055" t="s">
        <v>576</v>
      </c>
      <c r="L68" s="1055" t="s">
        <v>576</v>
      </c>
      <c r="M68" s="1055" t="s">
        <v>576</v>
      </c>
      <c r="N68" s="1055" t="s">
        <v>576</v>
      </c>
      <c r="O68" s="1055" t="s">
        <v>576</v>
      </c>
      <c r="P68" s="1056" t="s">
        <v>576</v>
      </c>
      <c r="Q68" s="1057">
        <v>346</v>
      </c>
      <c r="R68" s="1051"/>
      <c r="S68" s="1051"/>
      <c r="T68" s="1051"/>
      <c r="U68" s="1051"/>
      <c r="V68" s="1051">
        <v>345</v>
      </c>
      <c r="W68" s="1051"/>
      <c r="X68" s="1051"/>
      <c r="Y68" s="1051"/>
      <c r="Z68" s="1051"/>
      <c r="AA68" s="1051">
        <v>1</v>
      </c>
      <c r="AB68" s="1051"/>
      <c r="AC68" s="1051"/>
      <c r="AD68" s="1051"/>
      <c r="AE68" s="1051"/>
      <c r="AF68" s="1051">
        <v>335</v>
      </c>
      <c r="AG68" s="1051"/>
      <c r="AH68" s="1051"/>
      <c r="AI68" s="1051"/>
      <c r="AJ68" s="1051"/>
      <c r="AK68" s="1051" t="s">
        <v>574</v>
      </c>
      <c r="AL68" s="1051"/>
      <c r="AM68" s="1051"/>
      <c r="AN68" s="1051"/>
      <c r="AO68" s="1051"/>
      <c r="AP68" s="1051" t="s">
        <v>574</v>
      </c>
      <c r="AQ68" s="1051"/>
      <c r="AR68" s="1051"/>
      <c r="AS68" s="1051"/>
      <c r="AT68" s="1051"/>
      <c r="AU68" s="1051" t="s">
        <v>574</v>
      </c>
      <c r="AV68" s="1051"/>
      <c r="AW68" s="1051"/>
      <c r="AX68" s="1051"/>
      <c r="AY68" s="1051"/>
      <c r="AZ68" s="1052" t="s">
        <v>593</v>
      </c>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577</v>
      </c>
      <c r="C69" s="1044" t="s">
        <v>577</v>
      </c>
      <c r="D69" s="1044" t="s">
        <v>577</v>
      </c>
      <c r="E69" s="1044" t="s">
        <v>577</v>
      </c>
      <c r="F69" s="1044" t="s">
        <v>577</v>
      </c>
      <c r="G69" s="1044" t="s">
        <v>577</v>
      </c>
      <c r="H69" s="1044" t="s">
        <v>577</v>
      </c>
      <c r="I69" s="1044" t="s">
        <v>577</v>
      </c>
      <c r="J69" s="1044" t="s">
        <v>577</v>
      </c>
      <c r="K69" s="1044" t="s">
        <v>577</v>
      </c>
      <c r="L69" s="1044" t="s">
        <v>577</v>
      </c>
      <c r="M69" s="1044" t="s">
        <v>577</v>
      </c>
      <c r="N69" s="1044" t="s">
        <v>577</v>
      </c>
      <c r="O69" s="1044" t="s">
        <v>577</v>
      </c>
      <c r="P69" s="1045" t="s">
        <v>577</v>
      </c>
      <c r="Q69" s="1046">
        <v>119</v>
      </c>
      <c r="R69" s="1040"/>
      <c r="S69" s="1040"/>
      <c r="T69" s="1040"/>
      <c r="U69" s="1040"/>
      <c r="V69" s="1040">
        <v>106</v>
      </c>
      <c r="W69" s="1040"/>
      <c r="X69" s="1040"/>
      <c r="Y69" s="1040"/>
      <c r="Z69" s="1040"/>
      <c r="AA69" s="1040">
        <v>13</v>
      </c>
      <c r="AB69" s="1040"/>
      <c r="AC69" s="1040"/>
      <c r="AD69" s="1040"/>
      <c r="AE69" s="1040"/>
      <c r="AF69" s="1040">
        <v>13</v>
      </c>
      <c r="AG69" s="1040"/>
      <c r="AH69" s="1040"/>
      <c r="AI69" s="1040"/>
      <c r="AJ69" s="1040"/>
      <c r="AK69" s="1040" t="s">
        <v>574</v>
      </c>
      <c r="AL69" s="1040"/>
      <c r="AM69" s="1040"/>
      <c r="AN69" s="1040"/>
      <c r="AO69" s="1040"/>
      <c r="AP69" s="1040" t="s">
        <v>574</v>
      </c>
      <c r="AQ69" s="1040"/>
      <c r="AR69" s="1040"/>
      <c r="AS69" s="1040"/>
      <c r="AT69" s="1040"/>
      <c r="AU69" s="1040" t="s">
        <v>574</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578</v>
      </c>
      <c r="C70" s="1044"/>
      <c r="D70" s="1044"/>
      <c r="E70" s="1044"/>
      <c r="F70" s="1044"/>
      <c r="G70" s="1044"/>
      <c r="H70" s="1044"/>
      <c r="I70" s="1044"/>
      <c r="J70" s="1044"/>
      <c r="K70" s="1044"/>
      <c r="L70" s="1044"/>
      <c r="M70" s="1044"/>
      <c r="N70" s="1044"/>
      <c r="O70" s="1044"/>
      <c r="P70" s="1045"/>
      <c r="Q70" s="1046">
        <v>39</v>
      </c>
      <c r="R70" s="1040"/>
      <c r="S70" s="1040"/>
      <c r="T70" s="1040"/>
      <c r="U70" s="1040"/>
      <c r="V70" s="1040">
        <v>30</v>
      </c>
      <c r="W70" s="1040"/>
      <c r="X70" s="1040"/>
      <c r="Y70" s="1040"/>
      <c r="Z70" s="1040"/>
      <c r="AA70" s="1040">
        <v>9</v>
      </c>
      <c r="AB70" s="1040"/>
      <c r="AC70" s="1040"/>
      <c r="AD70" s="1040"/>
      <c r="AE70" s="1040"/>
      <c r="AF70" s="1040">
        <v>9</v>
      </c>
      <c r="AG70" s="1040"/>
      <c r="AH70" s="1040"/>
      <c r="AI70" s="1040"/>
      <c r="AJ70" s="1040"/>
      <c r="AK70" s="1040" t="s">
        <v>574</v>
      </c>
      <c r="AL70" s="1040"/>
      <c r="AM70" s="1040"/>
      <c r="AN70" s="1040"/>
      <c r="AO70" s="1040"/>
      <c r="AP70" s="1040" t="s">
        <v>574</v>
      </c>
      <c r="AQ70" s="1040"/>
      <c r="AR70" s="1040"/>
      <c r="AS70" s="1040"/>
      <c r="AT70" s="1040"/>
      <c r="AU70" s="1040" t="s">
        <v>574</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579</v>
      </c>
      <c r="C71" s="1044"/>
      <c r="D71" s="1044"/>
      <c r="E71" s="1044"/>
      <c r="F71" s="1044"/>
      <c r="G71" s="1044"/>
      <c r="H71" s="1044"/>
      <c r="I71" s="1044"/>
      <c r="J71" s="1044"/>
      <c r="K71" s="1044"/>
      <c r="L71" s="1044"/>
      <c r="M71" s="1044"/>
      <c r="N71" s="1044"/>
      <c r="O71" s="1044"/>
      <c r="P71" s="1045"/>
      <c r="Q71" s="1046">
        <v>7</v>
      </c>
      <c r="R71" s="1040"/>
      <c r="S71" s="1040"/>
      <c r="T71" s="1040"/>
      <c r="U71" s="1040"/>
      <c r="V71" s="1040">
        <v>2</v>
      </c>
      <c r="W71" s="1040"/>
      <c r="X71" s="1040"/>
      <c r="Y71" s="1040"/>
      <c r="Z71" s="1040"/>
      <c r="AA71" s="1040">
        <v>5</v>
      </c>
      <c r="AB71" s="1040"/>
      <c r="AC71" s="1040"/>
      <c r="AD71" s="1040"/>
      <c r="AE71" s="1040"/>
      <c r="AF71" s="1040">
        <v>5</v>
      </c>
      <c r="AG71" s="1040"/>
      <c r="AH71" s="1040"/>
      <c r="AI71" s="1040"/>
      <c r="AJ71" s="1040"/>
      <c r="AK71" s="1040" t="s">
        <v>574</v>
      </c>
      <c r="AL71" s="1040"/>
      <c r="AM71" s="1040"/>
      <c r="AN71" s="1040"/>
      <c r="AO71" s="1040"/>
      <c r="AP71" s="1040" t="s">
        <v>574</v>
      </c>
      <c r="AQ71" s="1040"/>
      <c r="AR71" s="1040"/>
      <c r="AS71" s="1040"/>
      <c r="AT71" s="1040"/>
      <c r="AU71" s="1040" t="s">
        <v>574</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580</v>
      </c>
      <c r="C72" s="1044"/>
      <c r="D72" s="1044"/>
      <c r="E72" s="1044"/>
      <c r="F72" s="1044"/>
      <c r="G72" s="1044"/>
      <c r="H72" s="1044"/>
      <c r="I72" s="1044"/>
      <c r="J72" s="1044"/>
      <c r="K72" s="1044"/>
      <c r="L72" s="1044"/>
      <c r="M72" s="1044"/>
      <c r="N72" s="1044"/>
      <c r="O72" s="1044"/>
      <c r="P72" s="1045"/>
      <c r="Q72" s="1046">
        <v>196</v>
      </c>
      <c r="R72" s="1040"/>
      <c r="S72" s="1040"/>
      <c r="T72" s="1040"/>
      <c r="U72" s="1040"/>
      <c r="V72" s="1040">
        <v>184</v>
      </c>
      <c r="W72" s="1040"/>
      <c r="X72" s="1040"/>
      <c r="Y72" s="1040"/>
      <c r="Z72" s="1040"/>
      <c r="AA72" s="1040">
        <v>12</v>
      </c>
      <c r="AB72" s="1040"/>
      <c r="AC72" s="1040"/>
      <c r="AD72" s="1040"/>
      <c r="AE72" s="1040"/>
      <c r="AF72" s="1040">
        <v>12</v>
      </c>
      <c r="AG72" s="1040"/>
      <c r="AH72" s="1040"/>
      <c r="AI72" s="1040"/>
      <c r="AJ72" s="1040"/>
      <c r="AK72" s="1040" t="s">
        <v>574</v>
      </c>
      <c r="AL72" s="1040"/>
      <c r="AM72" s="1040"/>
      <c r="AN72" s="1040"/>
      <c r="AO72" s="1040"/>
      <c r="AP72" s="1040">
        <v>24</v>
      </c>
      <c r="AQ72" s="1040"/>
      <c r="AR72" s="1040"/>
      <c r="AS72" s="1040"/>
      <c r="AT72" s="1040"/>
      <c r="AU72" s="1040" t="s">
        <v>574</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581</v>
      </c>
      <c r="C73" s="1044"/>
      <c r="D73" s="1044"/>
      <c r="E73" s="1044"/>
      <c r="F73" s="1044"/>
      <c r="G73" s="1044"/>
      <c r="H73" s="1044"/>
      <c r="I73" s="1044"/>
      <c r="J73" s="1044"/>
      <c r="K73" s="1044"/>
      <c r="L73" s="1044"/>
      <c r="M73" s="1044"/>
      <c r="N73" s="1044"/>
      <c r="O73" s="1044"/>
      <c r="P73" s="1045"/>
      <c r="Q73" s="1046">
        <v>13</v>
      </c>
      <c r="R73" s="1040"/>
      <c r="S73" s="1040"/>
      <c r="T73" s="1040"/>
      <c r="U73" s="1040"/>
      <c r="V73" s="1040">
        <v>13</v>
      </c>
      <c r="W73" s="1040"/>
      <c r="X73" s="1040"/>
      <c r="Y73" s="1040"/>
      <c r="Z73" s="1040"/>
      <c r="AA73" s="1040">
        <v>0</v>
      </c>
      <c r="AB73" s="1040"/>
      <c r="AC73" s="1040"/>
      <c r="AD73" s="1040"/>
      <c r="AE73" s="1040"/>
      <c r="AF73" s="1040">
        <v>0</v>
      </c>
      <c r="AG73" s="1040"/>
      <c r="AH73" s="1040"/>
      <c r="AI73" s="1040"/>
      <c r="AJ73" s="1040"/>
      <c r="AK73" s="1040" t="s">
        <v>574</v>
      </c>
      <c r="AL73" s="1040"/>
      <c r="AM73" s="1040"/>
      <c r="AN73" s="1040"/>
      <c r="AO73" s="1040"/>
      <c r="AP73" s="1040" t="s">
        <v>574</v>
      </c>
      <c r="AQ73" s="1040"/>
      <c r="AR73" s="1040"/>
      <c r="AS73" s="1040"/>
      <c r="AT73" s="1040"/>
      <c r="AU73" s="1040" t="s">
        <v>574</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582</v>
      </c>
      <c r="C74" s="1044"/>
      <c r="D74" s="1044"/>
      <c r="E74" s="1044"/>
      <c r="F74" s="1044"/>
      <c r="G74" s="1044"/>
      <c r="H74" s="1044"/>
      <c r="I74" s="1044"/>
      <c r="J74" s="1044"/>
      <c r="K74" s="1044"/>
      <c r="L74" s="1044"/>
      <c r="M74" s="1044"/>
      <c r="N74" s="1044"/>
      <c r="O74" s="1044"/>
      <c r="P74" s="1045"/>
      <c r="Q74" s="1046">
        <v>1342</v>
      </c>
      <c r="R74" s="1040"/>
      <c r="S74" s="1040"/>
      <c r="T74" s="1040"/>
      <c r="U74" s="1040"/>
      <c r="V74" s="1040">
        <v>1003</v>
      </c>
      <c r="W74" s="1040"/>
      <c r="X74" s="1040"/>
      <c r="Y74" s="1040"/>
      <c r="Z74" s="1040"/>
      <c r="AA74" s="1040">
        <v>339</v>
      </c>
      <c r="AB74" s="1040"/>
      <c r="AC74" s="1040"/>
      <c r="AD74" s="1040"/>
      <c r="AE74" s="1040"/>
      <c r="AF74" s="1040">
        <v>338</v>
      </c>
      <c r="AG74" s="1040"/>
      <c r="AH74" s="1040"/>
      <c r="AI74" s="1040"/>
      <c r="AJ74" s="1040"/>
      <c r="AK74" s="1040" t="s">
        <v>574</v>
      </c>
      <c r="AL74" s="1040"/>
      <c r="AM74" s="1040"/>
      <c r="AN74" s="1040"/>
      <c r="AO74" s="1040"/>
      <c r="AP74" s="1040">
        <v>8821</v>
      </c>
      <c r="AQ74" s="1040"/>
      <c r="AR74" s="1040"/>
      <c r="AS74" s="1040"/>
      <c r="AT74" s="1040"/>
      <c r="AU74" s="1040" t="s">
        <v>574</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583</v>
      </c>
      <c r="C75" s="1044"/>
      <c r="D75" s="1044"/>
      <c r="E75" s="1044"/>
      <c r="F75" s="1044"/>
      <c r="G75" s="1044"/>
      <c r="H75" s="1044"/>
      <c r="I75" s="1044"/>
      <c r="J75" s="1044"/>
      <c r="K75" s="1044"/>
      <c r="L75" s="1044"/>
      <c r="M75" s="1044"/>
      <c r="N75" s="1044"/>
      <c r="O75" s="1044"/>
      <c r="P75" s="1045"/>
      <c r="Q75" s="1047">
        <v>2478</v>
      </c>
      <c r="R75" s="1048"/>
      <c r="S75" s="1048"/>
      <c r="T75" s="1048"/>
      <c r="U75" s="1049"/>
      <c r="V75" s="1050">
        <v>2386</v>
      </c>
      <c r="W75" s="1048"/>
      <c r="X75" s="1048"/>
      <c r="Y75" s="1048"/>
      <c r="Z75" s="1049"/>
      <c r="AA75" s="1050">
        <v>92</v>
      </c>
      <c r="AB75" s="1048"/>
      <c r="AC75" s="1048"/>
      <c r="AD75" s="1048"/>
      <c r="AE75" s="1049"/>
      <c r="AF75" s="1050">
        <v>92</v>
      </c>
      <c r="AG75" s="1048"/>
      <c r="AH75" s="1048"/>
      <c r="AI75" s="1048"/>
      <c r="AJ75" s="1049"/>
      <c r="AK75" s="1050">
        <v>5</v>
      </c>
      <c r="AL75" s="1048"/>
      <c r="AM75" s="1048"/>
      <c r="AN75" s="1048"/>
      <c r="AO75" s="1049"/>
      <c r="AP75" s="1050">
        <v>2265</v>
      </c>
      <c r="AQ75" s="1048"/>
      <c r="AR75" s="1048"/>
      <c r="AS75" s="1048"/>
      <c r="AT75" s="1049"/>
      <c r="AU75" s="1050" t="s">
        <v>574</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584</v>
      </c>
      <c r="C76" s="1044" t="s">
        <v>584</v>
      </c>
      <c r="D76" s="1044" t="s">
        <v>584</v>
      </c>
      <c r="E76" s="1044" t="s">
        <v>584</v>
      </c>
      <c r="F76" s="1044" t="s">
        <v>584</v>
      </c>
      <c r="G76" s="1044" t="s">
        <v>584</v>
      </c>
      <c r="H76" s="1044" t="s">
        <v>584</v>
      </c>
      <c r="I76" s="1044" t="s">
        <v>584</v>
      </c>
      <c r="J76" s="1044" t="s">
        <v>584</v>
      </c>
      <c r="K76" s="1044" t="s">
        <v>584</v>
      </c>
      <c r="L76" s="1044" t="s">
        <v>584</v>
      </c>
      <c r="M76" s="1044" t="s">
        <v>584</v>
      </c>
      <c r="N76" s="1044" t="s">
        <v>584</v>
      </c>
      <c r="O76" s="1044" t="s">
        <v>584</v>
      </c>
      <c r="P76" s="1045" t="s">
        <v>584</v>
      </c>
      <c r="Q76" s="1047">
        <v>6551</v>
      </c>
      <c r="R76" s="1048"/>
      <c r="S76" s="1048"/>
      <c r="T76" s="1048"/>
      <c r="U76" s="1049"/>
      <c r="V76" s="1050">
        <v>7258</v>
      </c>
      <c r="W76" s="1048"/>
      <c r="X76" s="1048"/>
      <c r="Y76" s="1048"/>
      <c r="Z76" s="1049"/>
      <c r="AA76" s="1050">
        <v>-707</v>
      </c>
      <c r="AB76" s="1048"/>
      <c r="AC76" s="1048"/>
      <c r="AD76" s="1048"/>
      <c r="AE76" s="1049"/>
      <c r="AF76" s="1050">
        <v>3706</v>
      </c>
      <c r="AG76" s="1048"/>
      <c r="AH76" s="1048"/>
      <c r="AI76" s="1048"/>
      <c r="AJ76" s="1049"/>
      <c r="AK76" s="1050" t="s">
        <v>574</v>
      </c>
      <c r="AL76" s="1048"/>
      <c r="AM76" s="1048"/>
      <c r="AN76" s="1048"/>
      <c r="AO76" s="1049"/>
      <c r="AP76" s="1050">
        <v>27960</v>
      </c>
      <c r="AQ76" s="1048"/>
      <c r="AR76" s="1048"/>
      <c r="AS76" s="1048"/>
      <c r="AT76" s="1049"/>
      <c r="AU76" s="1050">
        <v>2</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585</v>
      </c>
      <c r="C77" s="1044" t="s">
        <v>585</v>
      </c>
      <c r="D77" s="1044" t="s">
        <v>585</v>
      </c>
      <c r="E77" s="1044" t="s">
        <v>585</v>
      </c>
      <c r="F77" s="1044" t="s">
        <v>585</v>
      </c>
      <c r="G77" s="1044" t="s">
        <v>585</v>
      </c>
      <c r="H77" s="1044" t="s">
        <v>585</v>
      </c>
      <c r="I77" s="1044" t="s">
        <v>585</v>
      </c>
      <c r="J77" s="1044" t="s">
        <v>585</v>
      </c>
      <c r="K77" s="1044" t="s">
        <v>585</v>
      </c>
      <c r="L77" s="1044" t="s">
        <v>585</v>
      </c>
      <c r="M77" s="1044" t="s">
        <v>585</v>
      </c>
      <c r="N77" s="1044" t="s">
        <v>585</v>
      </c>
      <c r="O77" s="1044" t="s">
        <v>585</v>
      </c>
      <c r="P77" s="1045" t="s">
        <v>585</v>
      </c>
      <c r="Q77" s="1047">
        <v>75</v>
      </c>
      <c r="R77" s="1048"/>
      <c r="S77" s="1048"/>
      <c r="T77" s="1048"/>
      <c r="U77" s="1049"/>
      <c r="V77" s="1050">
        <v>75</v>
      </c>
      <c r="W77" s="1048"/>
      <c r="X77" s="1048"/>
      <c r="Y77" s="1048"/>
      <c r="Z77" s="1049"/>
      <c r="AA77" s="1050">
        <v>0</v>
      </c>
      <c r="AB77" s="1048"/>
      <c r="AC77" s="1048"/>
      <c r="AD77" s="1048"/>
      <c r="AE77" s="1049"/>
      <c r="AF77" s="1050">
        <v>0</v>
      </c>
      <c r="AG77" s="1048"/>
      <c r="AH77" s="1048"/>
      <c r="AI77" s="1048"/>
      <c r="AJ77" s="1049"/>
      <c r="AK77" s="1050">
        <v>6</v>
      </c>
      <c r="AL77" s="1048"/>
      <c r="AM77" s="1048"/>
      <c r="AN77" s="1048"/>
      <c r="AO77" s="1049"/>
      <c r="AP77" s="1050" t="s">
        <v>574</v>
      </c>
      <c r="AQ77" s="1048"/>
      <c r="AR77" s="1048"/>
      <c r="AS77" s="1048"/>
      <c r="AT77" s="1049"/>
      <c r="AU77" s="1050" t="s">
        <v>574</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586</v>
      </c>
      <c r="C78" s="1044" t="s">
        <v>586</v>
      </c>
      <c r="D78" s="1044" t="s">
        <v>586</v>
      </c>
      <c r="E78" s="1044" t="s">
        <v>586</v>
      </c>
      <c r="F78" s="1044" t="s">
        <v>586</v>
      </c>
      <c r="G78" s="1044" t="s">
        <v>586</v>
      </c>
      <c r="H78" s="1044" t="s">
        <v>586</v>
      </c>
      <c r="I78" s="1044" t="s">
        <v>586</v>
      </c>
      <c r="J78" s="1044" t="s">
        <v>586</v>
      </c>
      <c r="K78" s="1044" t="s">
        <v>586</v>
      </c>
      <c r="L78" s="1044" t="s">
        <v>586</v>
      </c>
      <c r="M78" s="1044" t="s">
        <v>586</v>
      </c>
      <c r="N78" s="1044" t="s">
        <v>586</v>
      </c>
      <c r="O78" s="1044" t="s">
        <v>586</v>
      </c>
      <c r="P78" s="1045" t="s">
        <v>586</v>
      </c>
      <c r="Q78" s="1046">
        <v>273827</v>
      </c>
      <c r="R78" s="1040"/>
      <c r="S78" s="1040"/>
      <c r="T78" s="1040"/>
      <c r="U78" s="1040"/>
      <c r="V78" s="1040">
        <v>273727</v>
      </c>
      <c r="W78" s="1040"/>
      <c r="X78" s="1040"/>
      <c r="Y78" s="1040"/>
      <c r="Z78" s="1040"/>
      <c r="AA78" s="1040">
        <v>99</v>
      </c>
      <c r="AB78" s="1040"/>
      <c r="AC78" s="1040"/>
      <c r="AD78" s="1040"/>
      <c r="AE78" s="1040"/>
      <c r="AF78" s="1040">
        <v>99</v>
      </c>
      <c r="AG78" s="1040"/>
      <c r="AH78" s="1040"/>
      <c r="AI78" s="1040"/>
      <c r="AJ78" s="1040"/>
      <c r="AK78" s="1040">
        <v>8213</v>
      </c>
      <c r="AL78" s="1040"/>
      <c r="AM78" s="1040"/>
      <c r="AN78" s="1040"/>
      <c r="AO78" s="1040"/>
      <c r="AP78" s="1040" t="s">
        <v>574</v>
      </c>
      <c r="AQ78" s="1040"/>
      <c r="AR78" s="1040"/>
      <c r="AS78" s="1040"/>
      <c r="AT78" s="1040"/>
      <c r="AU78" s="1040" t="s">
        <v>574</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587</v>
      </c>
      <c r="C79" s="1044" t="s">
        <v>587</v>
      </c>
      <c r="D79" s="1044" t="s">
        <v>587</v>
      </c>
      <c r="E79" s="1044" t="s">
        <v>587</v>
      </c>
      <c r="F79" s="1044" t="s">
        <v>587</v>
      </c>
      <c r="G79" s="1044" t="s">
        <v>587</v>
      </c>
      <c r="H79" s="1044" t="s">
        <v>587</v>
      </c>
      <c r="I79" s="1044" t="s">
        <v>587</v>
      </c>
      <c r="J79" s="1044" t="s">
        <v>587</v>
      </c>
      <c r="K79" s="1044" t="s">
        <v>587</v>
      </c>
      <c r="L79" s="1044" t="s">
        <v>587</v>
      </c>
      <c r="M79" s="1044" t="s">
        <v>587</v>
      </c>
      <c r="N79" s="1044" t="s">
        <v>587</v>
      </c>
      <c r="O79" s="1044" t="s">
        <v>587</v>
      </c>
      <c r="P79" s="1045" t="s">
        <v>587</v>
      </c>
      <c r="Q79" s="1046">
        <v>7203</v>
      </c>
      <c r="R79" s="1040"/>
      <c r="S79" s="1040"/>
      <c r="T79" s="1040"/>
      <c r="U79" s="1040"/>
      <c r="V79" s="1040">
        <v>6919</v>
      </c>
      <c r="W79" s="1040"/>
      <c r="X79" s="1040"/>
      <c r="Y79" s="1040"/>
      <c r="Z79" s="1040"/>
      <c r="AA79" s="1040">
        <v>284</v>
      </c>
      <c r="AB79" s="1040"/>
      <c r="AC79" s="1040"/>
      <c r="AD79" s="1040"/>
      <c r="AE79" s="1040"/>
      <c r="AF79" s="1040">
        <v>284</v>
      </c>
      <c r="AG79" s="1040"/>
      <c r="AH79" s="1040"/>
      <c r="AI79" s="1040"/>
      <c r="AJ79" s="1040"/>
      <c r="AK79" s="1040">
        <v>845</v>
      </c>
      <c r="AL79" s="1040"/>
      <c r="AM79" s="1040"/>
      <c r="AN79" s="1040"/>
      <c r="AO79" s="1040"/>
      <c r="AP79" s="1040" t="s">
        <v>574</v>
      </c>
      <c r="AQ79" s="1040"/>
      <c r="AR79" s="1040"/>
      <c r="AS79" s="1040"/>
      <c r="AT79" s="1040"/>
      <c r="AU79" s="1040" t="s">
        <v>574</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t="s">
        <v>588</v>
      </c>
      <c r="C80" s="1044" t="s">
        <v>588</v>
      </c>
      <c r="D80" s="1044" t="s">
        <v>588</v>
      </c>
      <c r="E80" s="1044" t="s">
        <v>588</v>
      </c>
      <c r="F80" s="1044" t="s">
        <v>588</v>
      </c>
      <c r="G80" s="1044" t="s">
        <v>588</v>
      </c>
      <c r="H80" s="1044" t="s">
        <v>588</v>
      </c>
      <c r="I80" s="1044" t="s">
        <v>588</v>
      </c>
      <c r="J80" s="1044" t="s">
        <v>588</v>
      </c>
      <c r="K80" s="1044" t="s">
        <v>588</v>
      </c>
      <c r="L80" s="1044" t="s">
        <v>588</v>
      </c>
      <c r="M80" s="1044" t="s">
        <v>588</v>
      </c>
      <c r="N80" s="1044" t="s">
        <v>588</v>
      </c>
      <c r="O80" s="1044" t="s">
        <v>588</v>
      </c>
      <c r="P80" s="1045" t="s">
        <v>588</v>
      </c>
      <c r="Q80" s="1046">
        <v>1279</v>
      </c>
      <c r="R80" s="1040"/>
      <c r="S80" s="1040"/>
      <c r="T80" s="1040"/>
      <c r="U80" s="1040"/>
      <c r="V80" s="1040">
        <v>1167</v>
      </c>
      <c r="W80" s="1040"/>
      <c r="X80" s="1040"/>
      <c r="Y80" s="1040"/>
      <c r="Z80" s="1040"/>
      <c r="AA80" s="1040">
        <v>112</v>
      </c>
      <c r="AB80" s="1040"/>
      <c r="AC80" s="1040"/>
      <c r="AD80" s="1040"/>
      <c r="AE80" s="1040"/>
      <c r="AF80" s="1040">
        <v>112</v>
      </c>
      <c r="AG80" s="1040"/>
      <c r="AH80" s="1040"/>
      <c r="AI80" s="1040"/>
      <c r="AJ80" s="1040"/>
      <c r="AK80" s="1040">
        <v>0</v>
      </c>
      <c r="AL80" s="1040"/>
      <c r="AM80" s="1040"/>
      <c r="AN80" s="1040"/>
      <c r="AO80" s="1040"/>
      <c r="AP80" s="1040" t="s">
        <v>574</v>
      </c>
      <c r="AQ80" s="1040"/>
      <c r="AR80" s="1040"/>
      <c r="AS80" s="1040"/>
      <c r="AT80" s="1040"/>
      <c r="AU80" s="1040" t="s">
        <v>574</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t="s">
        <v>589</v>
      </c>
      <c r="C81" s="1044" t="s">
        <v>590</v>
      </c>
      <c r="D81" s="1044" t="s">
        <v>590</v>
      </c>
      <c r="E81" s="1044" t="s">
        <v>590</v>
      </c>
      <c r="F81" s="1044" t="s">
        <v>590</v>
      </c>
      <c r="G81" s="1044" t="s">
        <v>590</v>
      </c>
      <c r="H81" s="1044" t="s">
        <v>590</v>
      </c>
      <c r="I81" s="1044" t="s">
        <v>590</v>
      </c>
      <c r="J81" s="1044" t="s">
        <v>590</v>
      </c>
      <c r="K81" s="1044" t="s">
        <v>590</v>
      </c>
      <c r="L81" s="1044" t="s">
        <v>590</v>
      </c>
      <c r="M81" s="1044" t="s">
        <v>590</v>
      </c>
      <c r="N81" s="1044" t="s">
        <v>590</v>
      </c>
      <c r="O81" s="1044" t="s">
        <v>590</v>
      </c>
      <c r="P81" s="1045" t="s">
        <v>590</v>
      </c>
      <c r="Q81" s="1046">
        <v>236</v>
      </c>
      <c r="R81" s="1040"/>
      <c r="S81" s="1040"/>
      <c r="T81" s="1040"/>
      <c r="U81" s="1040"/>
      <c r="V81" s="1040">
        <v>217</v>
      </c>
      <c r="W81" s="1040"/>
      <c r="X81" s="1040"/>
      <c r="Y81" s="1040"/>
      <c r="Z81" s="1040"/>
      <c r="AA81" s="1040">
        <v>19</v>
      </c>
      <c r="AB81" s="1040"/>
      <c r="AC81" s="1040"/>
      <c r="AD81" s="1040"/>
      <c r="AE81" s="1040"/>
      <c r="AF81" s="1040">
        <v>19</v>
      </c>
      <c r="AG81" s="1040"/>
      <c r="AH81" s="1040"/>
      <c r="AI81" s="1040"/>
      <c r="AJ81" s="1040"/>
      <c r="AK81" s="1040">
        <v>229</v>
      </c>
      <c r="AL81" s="1040"/>
      <c r="AM81" s="1040"/>
      <c r="AN81" s="1040"/>
      <c r="AO81" s="1040"/>
      <c r="AP81" s="1040" t="s">
        <v>574</v>
      </c>
      <c r="AQ81" s="1040"/>
      <c r="AR81" s="1040"/>
      <c r="AS81" s="1040"/>
      <c r="AT81" s="1040"/>
      <c r="AU81" s="1040" t="s">
        <v>574</v>
      </c>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t="s">
        <v>591</v>
      </c>
      <c r="C82" s="1044" t="s">
        <v>591</v>
      </c>
      <c r="D82" s="1044" t="s">
        <v>591</v>
      </c>
      <c r="E82" s="1044" t="s">
        <v>591</v>
      </c>
      <c r="F82" s="1044" t="s">
        <v>591</v>
      </c>
      <c r="G82" s="1044" t="s">
        <v>591</v>
      </c>
      <c r="H82" s="1044" t="s">
        <v>591</v>
      </c>
      <c r="I82" s="1044" t="s">
        <v>591</v>
      </c>
      <c r="J82" s="1044" t="s">
        <v>591</v>
      </c>
      <c r="K82" s="1044" t="s">
        <v>591</v>
      </c>
      <c r="L82" s="1044" t="s">
        <v>591</v>
      </c>
      <c r="M82" s="1044" t="s">
        <v>591</v>
      </c>
      <c r="N82" s="1044" t="s">
        <v>591</v>
      </c>
      <c r="O82" s="1044" t="s">
        <v>591</v>
      </c>
      <c r="P82" s="1045" t="s">
        <v>591</v>
      </c>
      <c r="Q82" s="1046">
        <v>6</v>
      </c>
      <c r="R82" s="1040"/>
      <c r="S82" s="1040"/>
      <c r="T82" s="1040"/>
      <c r="U82" s="1040"/>
      <c r="V82" s="1040">
        <v>2</v>
      </c>
      <c r="W82" s="1040"/>
      <c r="X82" s="1040"/>
      <c r="Y82" s="1040"/>
      <c r="Z82" s="1040"/>
      <c r="AA82" s="1040">
        <v>3</v>
      </c>
      <c r="AB82" s="1040"/>
      <c r="AC82" s="1040"/>
      <c r="AD82" s="1040"/>
      <c r="AE82" s="1040"/>
      <c r="AF82" s="1040">
        <v>3</v>
      </c>
      <c r="AG82" s="1040"/>
      <c r="AH82" s="1040"/>
      <c r="AI82" s="1040"/>
      <c r="AJ82" s="1040"/>
      <c r="AK82" s="1040">
        <v>0</v>
      </c>
      <c r="AL82" s="1040"/>
      <c r="AM82" s="1040"/>
      <c r="AN82" s="1040"/>
      <c r="AO82" s="1040"/>
      <c r="AP82" s="1040" t="s">
        <v>574</v>
      </c>
      <c r="AQ82" s="1040"/>
      <c r="AR82" s="1040"/>
      <c r="AS82" s="1040"/>
      <c r="AT82" s="1040"/>
      <c r="AU82" s="1040" t="s">
        <v>574</v>
      </c>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t="s">
        <v>592</v>
      </c>
      <c r="C83" s="1044" t="s">
        <v>592</v>
      </c>
      <c r="D83" s="1044" t="s">
        <v>592</v>
      </c>
      <c r="E83" s="1044" t="s">
        <v>592</v>
      </c>
      <c r="F83" s="1044" t="s">
        <v>592</v>
      </c>
      <c r="G83" s="1044" t="s">
        <v>592</v>
      </c>
      <c r="H83" s="1044" t="s">
        <v>592</v>
      </c>
      <c r="I83" s="1044" t="s">
        <v>592</v>
      </c>
      <c r="J83" s="1044" t="s">
        <v>592</v>
      </c>
      <c r="K83" s="1044" t="s">
        <v>592</v>
      </c>
      <c r="L83" s="1044" t="s">
        <v>592</v>
      </c>
      <c r="M83" s="1044" t="s">
        <v>592</v>
      </c>
      <c r="N83" s="1044" t="s">
        <v>592</v>
      </c>
      <c r="O83" s="1044" t="s">
        <v>592</v>
      </c>
      <c r="P83" s="1045" t="s">
        <v>592</v>
      </c>
      <c r="Q83" s="1046">
        <v>107</v>
      </c>
      <c r="R83" s="1040"/>
      <c r="S83" s="1040"/>
      <c r="T83" s="1040"/>
      <c r="U83" s="1040"/>
      <c r="V83" s="1040">
        <v>86</v>
      </c>
      <c r="W83" s="1040"/>
      <c r="X83" s="1040"/>
      <c r="Y83" s="1040"/>
      <c r="Z83" s="1040"/>
      <c r="AA83" s="1040">
        <v>21</v>
      </c>
      <c r="AB83" s="1040"/>
      <c r="AC83" s="1040"/>
      <c r="AD83" s="1040"/>
      <c r="AE83" s="1040"/>
      <c r="AF83" s="1040">
        <v>21</v>
      </c>
      <c r="AG83" s="1040"/>
      <c r="AH83" s="1040"/>
      <c r="AI83" s="1040"/>
      <c r="AJ83" s="1040"/>
      <c r="AK83" s="1040">
        <v>27</v>
      </c>
      <c r="AL83" s="1040"/>
      <c r="AM83" s="1040"/>
      <c r="AN83" s="1040"/>
      <c r="AO83" s="1040"/>
      <c r="AP83" s="1040" t="s">
        <v>574</v>
      </c>
      <c r="AQ83" s="1040"/>
      <c r="AR83" s="1040"/>
      <c r="AS83" s="1040"/>
      <c r="AT83" s="1040"/>
      <c r="AU83" s="1040" t="s">
        <v>574</v>
      </c>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382</v>
      </c>
      <c r="B88" s="1013" t="s">
        <v>420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5048</v>
      </c>
      <c r="AG88" s="1028"/>
      <c r="AH88" s="1028"/>
      <c r="AI88" s="1028"/>
      <c r="AJ88" s="1028"/>
      <c r="AK88" s="1032"/>
      <c r="AL88" s="1032"/>
      <c r="AM88" s="1032"/>
      <c r="AN88" s="1032"/>
      <c r="AO88" s="1032"/>
      <c r="AP88" s="1028">
        <v>39070</v>
      </c>
      <c r="AQ88" s="1028"/>
      <c r="AR88" s="1028"/>
      <c r="AS88" s="1028"/>
      <c r="AT88" s="1028"/>
      <c r="AU88" s="1028">
        <v>2</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421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429</v>
      </c>
      <c r="AB109" s="963"/>
      <c r="AC109" s="963"/>
      <c r="AD109" s="963"/>
      <c r="AE109" s="964"/>
      <c r="AF109" s="965" t="s">
        <v>301</v>
      </c>
      <c r="AG109" s="963"/>
      <c r="AH109" s="963"/>
      <c r="AI109" s="963"/>
      <c r="AJ109" s="964"/>
      <c r="AK109" s="965" t="s">
        <v>300</v>
      </c>
      <c r="AL109" s="963"/>
      <c r="AM109" s="963"/>
      <c r="AN109" s="963"/>
      <c r="AO109" s="964"/>
      <c r="AP109" s="965" t="s">
        <v>430</v>
      </c>
      <c r="AQ109" s="963"/>
      <c r="AR109" s="963"/>
      <c r="AS109" s="963"/>
      <c r="AT109" s="994"/>
      <c r="AU109" s="962" t="s">
        <v>428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429</v>
      </c>
      <c r="BR109" s="963"/>
      <c r="BS109" s="963"/>
      <c r="BT109" s="963"/>
      <c r="BU109" s="964"/>
      <c r="BV109" s="965" t="s">
        <v>301</v>
      </c>
      <c r="BW109" s="963"/>
      <c r="BX109" s="963"/>
      <c r="BY109" s="963"/>
      <c r="BZ109" s="964"/>
      <c r="CA109" s="965" t="s">
        <v>300</v>
      </c>
      <c r="CB109" s="963"/>
      <c r="CC109" s="963"/>
      <c r="CD109" s="963"/>
      <c r="CE109" s="964"/>
      <c r="CF109" s="1001" t="s">
        <v>430</v>
      </c>
      <c r="CG109" s="1001"/>
      <c r="CH109" s="1001"/>
      <c r="CI109" s="1001"/>
      <c r="CJ109" s="1001"/>
      <c r="CK109" s="965" t="s">
        <v>431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429</v>
      </c>
      <c r="DH109" s="963"/>
      <c r="DI109" s="963"/>
      <c r="DJ109" s="963"/>
      <c r="DK109" s="964"/>
      <c r="DL109" s="965" t="s">
        <v>301</v>
      </c>
      <c r="DM109" s="963"/>
      <c r="DN109" s="963"/>
      <c r="DO109" s="963"/>
      <c r="DP109" s="964"/>
      <c r="DQ109" s="965" t="s">
        <v>300</v>
      </c>
      <c r="DR109" s="963"/>
      <c r="DS109" s="963"/>
      <c r="DT109" s="963"/>
      <c r="DU109" s="964"/>
      <c r="DV109" s="965" t="s">
        <v>430</v>
      </c>
      <c r="DW109" s="963"/>
      <c r="DX109" s="963"/>
      <c r="DY109" s="963"/>
      <c r="DZ109" s="994"/>
    </row>
    <row r="110" spans="1:131" s="226" customFormat="1" ht="26.25" customHeight="1" x14ac:dyDescent="0.15">
      <c r="A110" s="865" t="s">
        <v>432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252704</v>
      </c>
      <c r="AB110" s="956"/>
      <c r="AC110" s="956"/>
      <c r="AD110" s="956"/>
      <c r="AE110" s="957"/>
      <c r="AF110" s="958">
        <v>257164</v>
      </c>
      <c r="AG110" s="956"/>
      <c r="AH110" s="956"/>
      <c r="AI110" s="956"/>
      <c r="AJ110" s="957"/>
      <c r="AK110" s="958">
        <v>269995</v>
      </c>
      <c r="AL110" s="956"/>
      <c r="AM110" s="956"/>
      <c r="AN110" s="956"/>
      <c r="AO110" s="957"/>
      <c r="AP110" s="959">
        <v>13</v>
      </c>
      <c r="AQ110" s="960"/>
      <c r="AR110" s="960"/>
      <c r="AS110" s="960"/>
      <c r="AT110" s="961"/>
      <c r="AU110" s="995" t="s">
        <v>66</v>
      </c>
      <c r="AV110" s="996"/>
      <c r="AW110" s="996"/>
      <c r="AX110" s="996"/>
      <c r="AY110" s="996"/>
      <c r="AZ110" s="921" t="s">
        <v>433</v>
      </c>
      <c r="BA110" s="866"/>
      <c r="BB110" s="866"/>
      <c r="BC110" s="866"/>
      <c r="BD110" s="866"/>
      <c r="BE110" s="866"/>
      <c r="BF110" s="866"/>
      <c r="BG110" s="866"/>
      <c r="BH110" s="866"/>
      <c r="BI110" s="866"/>
      <c r="BJ110" s="866"/>
      <c r="BK110" s="866"/>
      <c r="BL110" s="866"/>
      <c r="BM110" s="866"/>
      <c r="BN110" s="866"/>
      <c r="BO110" s="866"/>
      <c r="BP110" s="867"/>
      <c r="BQ110" s="922">
        <v>3515688</v>
      </c>
      <c r="BR110" s="903"/>
      <c r="BS110" s="903"/>
      <c r="BT110" s="903"/>
      <c r="BU110" s="903"/>
      <c r="BV110" s="903">
        <v>3446546</v>
      </c>
      <c r="BW110" s="903"/>
      <c r="BX110" s="903"/>
      <c r="BY110" s="903"/>
      <c r="BZ110" s="903"/>
      <c r="CA110" s="903">
        <v>3551297</v>
      </c>
      <c r="CB110" s="903"/>
      <c r="CC110" s="903"/>
      <c r="CD110" s="903"/>
      <c r="CE110" s="903"/>
      <c r="CF110" s="927">
        <v>170.4</v>
      </c>
      <c r="CG110" s="928"/>
      <c r="CH110" s="928"/>
      <c r="CI110" s="928"/>
      <c r="CJ110" s="928"/>
      <c r="CK110" s="991" t="s">
        <v>434</v>
      </c>
      <c r="CL110" s="877"/>
      <c r="CM110" s="952" t="s">
        <v>435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436</v>
      </c>
      <c r="DH110" s="903"/>
      <c r="DI110" s="903"/>
      <c r="DJ110" s="903"/>
      <c r="DK110" s="903"/>
      <c r="DL110" s="903" t="s">
        <v>437</v>
      </c>
      <c r="DM110" s="903"/>
      <c r="DN110" s="903"/>
      <c r="DO110" s="903"/>
      <c r="DP110" s="903"/>
      <c r="DQ110" s="903" t="s">
        <v>436</v>
      </c>
      <c r="DR110" s="903"/>
      <c r="DS110" s="903"/>
      <c r="DT110" s="903"/>
      <c r="DU110" s="903"/>
      <c r="DV110" s="904" t="s">
        <v>437</v>
      </c>
      <c r="DW110" s="904"/>
      <c r="DX110" s="904"/>
      <c r="DY110" s="904"/>
      <c r="DZ110" s="905"/>
    </row>
    <row r="111" spans="1:131" s="226" customFormat="1" ht="26.25" customHeight="1" x14ac:dyDescent="0.15">
      <c r="A111" s="832" t="s">
        <v>438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437</v>
      </c>
      <c r="AB111" s="984"/>
      <c r="AC111" s="984"/>
      <c r="AD111" s="984"/>
      <c r="AE111" s="985"/>
      <c r="AF111" s="986" t="s">
        <v>131</v>
      </c>
      <c r="AG111" s="984"/>
      <c r="AH111" s="984"/>
      <c r="AI111" s="984"/>
      <c r="AJ111" s="985"/>
      <c r="AK111" s="986" t="s">
        <v>436</v>
      </c>
      <c r="AL111" s="984"/>
      <c r="AM111" s="984"/>
      <c r="AN111" s="984"/>
      <c r="AO111" s="985"/>
      <c r="AP111" s="987" t="s">
        <v>436</v>
      </c>
      <c r="AQ111" s="988"/>
      <c r="AR111" s="988"/>
      <c r="AS111" s="988"/>
      <c r="AT111" s="989"/>
      <c r="AU111" s="997"/>
      <c r="AV111" s="998"/>
      <c r="AW111" s="998"/>
      <c r="AX111" s="998"/>
      <c r="AY111" s="998"/>
      <c r="AZ111" s="873" t="s">
        <v>439</v>
      </c>
      <c r="BA111" s="808"/>
      <c r="BB111" s="808"/>
      <c r="BC111" s="808"/>
      <c r="BD111" s="808"/>
      <c r="BE111" s="808"/>
      <c r="BF111" s="808"/>
      <c r="BG111" s="808"/>
      <c r="BH111" s="808"/>
      <c r="BI111" s="808"/>
      <c r="BJ111" s="808"/>
      <c r="BK111" s="808"/>
      <c r="BL111" s="808"/>
      <c r="BM111" s="808"/>
      <c r="BN111" s="808"/>
      <c r="BO111" s="808"/>
      <c r="BP111" s="809"/>
      <c r="BQ111" s="874">
        <v>68464</v>
      </c>
      <c r="BR111" s="875"/>
      <c r="BS111" s="875"/>
      <c r="BT111" s="875"/>
      <c r="BU111" s="875"/>
      <c r="BV111" s="875">
        <v>59398</v>
      </c>
      <c r="BW111" s="875"/>
      <c r="BX111" s="875"/>
      <c r="BY111" s="875"/>
      <c r="BZ111" s="875"/>
      <c r="CA111" s="875">
        <v>50361</v>
      </c>
      <c r="CB111" s="875"/>
      <c r="CC111" s="875"/>
      <c r="CD111" s="875"/>
      <c r="CE111" s="875"/>
      <c r="CF111" s="936">
        <v>2.4</v>
      </c>
      <c r="CG111" s="937"/>
      <c r="CH111" s="937"/>
      <c r="CI111" s="937"/>
      <c r="CJ111" s="937"/>
      <c r="CK111" s="992"/>
      <c r="CL111" s="879"/>
      <c r="CM111" s="882" t="s">
        <v>440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436</v>
      </c>
      <c r="DH111" s="875"/>
      <c r="DI111" s="875"/>
      <c r="DJ111" s="875"/>
      <c r="DK111" s="875"/>
      <c r="DL111" s="875" t="s">
        <v>441</v>
      </c>
      <c r="DM111" s="875"/>
      <c r="DN111" s="875"/>
      <c r="DO111" s="875"/>
      <c r="DP111" s="875"/>
      <c r="DQ111" s="875" t="s">
        <v>441</v>
      </c>
      <c r="DR111" s="875"/>
      <c r="DS111" s="875"/>
      <c r="DT111" s="875"/>
      <c r="DU111" s="875"/>
      <c r="DV111" s="852" t="s">
        <v>384</v>
      </c>
      <c r="DW111" s="852"/>
      <c r="DX111" s="852"/>
      <c r="DY111" s="852"/>
      <c r="DZ111" s="853"/>
    </row>
    <row r="112" spans="1:131" s="226" customFormat="1" ht="26.25" customHeight="1" x14ac:dyDescent="0.15">
      <c r="A112" s="977" t="s">
        <v>442</v>
      </c>
      <c r="B112" s="978"/>
      <c r="C112" s="808" t="s">
        <v>443</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384</v>
      </c>
      <c r="AB112" s="838"/>
      <c r="AC112" s="838"/>
      <c r="AD112" s="838"/>
      <c r="AE112" s="839"/>
      <c r="AF112" s="840" t="s">
        <v>444</v>
      </c>
      <c r="AG112" s="838"/>
      <c r="AH112" s="838"/>
      <c r="AI112" s="838"/>
      <c r="AJ112" s="839"/>
      <c r="AK112" s="840" t="s">
        <v>384</v>
      </c>
      <c r="AL112" s="838"/>
      <c r="AM112" s="838"/>
      <c r="AN112" s="838"/>
      <c r="AO112" s="839"/>
      <c r="AP112" s="885" t="s">
        <v>437</v>
      </c>
      <c r="AQ112" s="886"/>
      <c r="AR112" s="886"/>
      <c r="AS112" s="886"/>
      <c r="AT112" s="887"/>
      <c r="AU112" s="997"/>
      <c r="AV112" s="998"/>
      <c r="AW112" s="998"/>
      <c r="AX112" s="998"/>
      <c r="AY112" s="998"/>
      <c r="AZ112" s="873" t="s">
        <v>445</v>
      </c>
      <c r="BA112" s="808"/>
      <c r="BB112" s="808"/>
      <c r="BC112" s="808"/>
      <c r="BD112" s="808"/>
      <c r="BE112" s="808"/>
      <c r="BF112" s="808"/>
      <c r="BG112" s="808"/>
      <c r="BH112" s="808"/>
      <c r="BI112" s="808"/>
      <c r="BJ112" s="808"/>
      <c r="BK112" s="808"/>
      <c r="BL112" s="808"/>
      <c r="BM112" s="808"/>
      <c r="BN112" s="808"/>
      <c r="BO112" s="808"/>
      <c r="BP112" s="809"/>
      <c r="BQ112" s="874">
        <v>2321839</v>
      </c>
      <c r="BR112" s="875"/>
      <c r="BS112" s="875"/>
      <c r="BT112" s="875"/>
      <c r="BU112" s="875"/>
      <c r="BV112" s="875">
        <v>2367816</v>
      </c>
      <c r="BW112" s="875"/>
      <c r="BX112" s="875"/>
      <c r="BY112" s="875"/>
      <c r="BZ112" s="875"/>
      <c r="CA112" s="875">
        <v>2381511</v>
      </c>
      <c r="CB112" s="875"/>
      <c r="CC112" s="875"/>
      <c r="CD112" s="875"/>
      <c r="CE112" s="875"/>
      <c r="CF112" s="936">
        <v>114.3</v>
      </c>
      <c r="CG112" s="937"/>
      <c r="CH112" s="937"/>
      <c r="CI112" s="937"/>
      <c r="CJ112" s="937"/>
      <c r="CK112" s="992"/>
      <c r="CL112" s="879"/>
      <c r="CM112" s="882" t="s">
        <v>446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436</v>
      </c>
      <c r="DH112" s="875"/>
      <c r="DI112" s="875"/>
      <c r="DJ112" s="875"/>
      <c r="DK112" s="875"/>
      <c r="DL112" s="875" t="s">
        <v>437</v>
      </c>
      <c r="DM112" s="875"/>
      <c r="DN112" s="875"/>
      <c r="DO112" s="875"/>
      <c r="DP112" s="875"/>
      <c r="DQ112" s="875" t="s">
        <v>384</v>
      </c>
      <c r="DR112" s="875"/>
      <c r="DS112" s="875"/>
      <c r="DT112" s="875"/>
      <c r="DU112" s="875"/>
      <c r="DV112" s="852" t="s">
        <v>437</v>
      </c>
      <c r="DW112" s="852"/>
      <c r="DX112" s="852"/>
      <c r="DY112" s="852"/>
      <c r="DZ112" s="853"/>
    </row>
    <row r="113" spans="1:130" s="226" customFormat="1" ht="26.25" customHeight="1" x14ac:dyDescent="0.15">
      <c r="A113" s="979"/>
      <c r="B113" s="980"/>
      <c r="C113" s="808" t="s">
        <v>447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122681</v>
      </c>
      <c r="AB113" s="984"/>
      <c r="AC113" s="984"/>
      <c r="AD113" s="984"/>
      <c r="AE113" s="985"/>
      <c r="AF113" s="986">
        <v>164503</v>
      </c>
      <c r="AG113" s="984"/>
      <c r="AH113" s="984"/>
      <c r="AI113" s="984"/>
      <c r="AJ113" s="985"/>
      <c r="AK113" s="986">
        <v>166941</v>
      </c>
      <c r="AL113" s="984"/>
      <c r="AM113" s="984"/>
      <c r="AN113" s="984"/>
      <c r="AO113" s="985"/>
      <c r="AP113" s="987">
        <v>8</v>
      </c>
      <c r="AQ113" s="988"/>
      <c r="AR113" s="988"/>
      <c r="AS113" s="988"/>
      <c r="AT113" s="989"/>
      <c r="AU113" s="997"/>
      <c r="AV113" s="998"/>
      <c r="AW113" s="998"/>
      <c r="AX113" s="998"/>
      <c r="AY113" s="998"/>
      <c r="AZ113" s="873" t="s">
        <v>448</v>
      </c>
      <c r="BA113" s="808"/>
      <c r="BB113" s="808"/>
      <c r="BC113" s="808"/>
      <c r="BD113" s="808"/>
      <c r="BE113" s="808"/>
      <c r="BF113" s="808"/>
      <c r="BG113" s="808"/>
      <c r="BH113" s="808"/>
      <c r="BI113" s="808"/>
      <c r="BJ113" s="808"/>
      <c r="BK113" s="808"/>
      <c r="BL113" s="808"/>
      <c r="BM113" s="808"/>
      <c r="BN113" s="808"/>
      <c r="BO113" s="808"/>
      <c r="BP113" s="809"/>
      <c r="BQ113" s="874">
        <v>448348</v>
      </c>
      <c r="BR113" s="875"/>
      <c r="BS113" s="875"/>
      <c r="BT113" s="875"/>
      <c r="BU113" s="875"/>
      <c r="BV113" s="875">
        <v>452023</v>
      </c>
      <c r="BW113" s="875"/>
      <c r="BX113" s="875"/>
      <c r="BY113" s="875"/>
      <c r="BZ113" s="875"/>
      <c r="CA113" s="875">
        <v>431450</v>
      </c>
      <c r="CB113" s="875"/>
      <c r="CC113" s="875"/>
      <c r="CD113" s="875"/>
      <c r="CE113" s="875"/>
      <c r="CF113" s="936">
        <v>20.7</v>
      </c>
      <c r="CG113" s="937"/>
      <c r="CH113" s="937"/>
      <c r="CI113" s="937"/>
      <c r="CJ113" s="937"/>
      <c r="CK113" s="992"/>
      <c r="CL113" s="879"/>
      <c r="CM113" s="882" t="s">
        <v>449</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436</v>
      </c>
      <c r="DH113" s="838"/>
      <c r="DI113" s="838"/>
      <c r="DJ113" s="838"/>
      <c r="DK113" s="839"/>
      <c r="DL113" s="840" t="s">
        <v>437</v>
      </c>
      <c r="DM113" s="838"/>
      <c r="DN113" s="838"/>
      <c r="DO113" s="838"/>
      <c r="DP113" s="839"/>
      <c r="DQ113" s="840" t="s">
        <v>441</v>
      </c>
      <c r="DR113" s="838"/>
      <c r="DS113" s="838"/>
      <c r="DT113" s="838"/>
      <c r="DU113" s="839"/>
      <c r="DV113" s="885" t="s">
        <v>437</v>
      </c>
      <c r="DW113" s="886"/>
      <c r="DX113" s="886"/>
      <c r="DY113" s="886"/>
      <c r="DZ113" s="887"/>
    </row>
    <row r="114" spans="1:130" s="226" customFormat="1" ht="26.25" customHeight="1" x14ac:dyDescent="0.15">
      <c r="A114" s="979"/>
      <c r="B114" s="980"/>
      <c r="C114" s="808" t="s">
        <v>450</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19925</v>
      </c>
      <c r="AB114" s="838"/>
      <c r="AC114" s="838"/>
      <c r="AD114" s="838"/>
      <c r="AE114" s="839"/>
      <c r="AF114" s="840">
        <v>22678</v>
      </c>
      <c r="AG114" s="838"/>
      <c r="AH114" s="838"/>
      <c r="AI114" s="838"/>
      <c r="AJ114" s="839"/>
      <c r="AK114" s="840">
        <v>24103</v>
      </c>
      <c r="AL114" s="838"/>
      <c r="AM114" s="838"/>
      <c r="AN114" s="838"/>
      <c r="AO114" s="839"/>
      <c r="AP114" s="885">
        <v>1.2</v>
      </c>
      <c r="AQ114" s="886"/>
      <c r="AR114" s="886"/>
      <c r="AS114" s="886"/>
      <c r="AT114" s="887"/>
      <c r="AU114" s="997"/>
      <c r="AV114" s="998"/>
      <c r="AW114" s="998"/>
      <c r="AX114" s="998"/>
      <c r="AY114" s="998"/>
      <c r="AZ114" s="873" t="s">
        <v>451</v>
      </c>
      <c r="BA114" s="808"/>
      <c r="BB114" s="808"/>
      <c r="BC114" s="808"/>
      <c r="BD114" s="808"/>
      <c r="BE114" s="808"/>
      <c r="BF114" s="808"/>
      <c r="BG114" s="808"/>
      <c r="BH114" s="808"/>
      <c r="BI114" s="808"/>
      <c r="BJ114" s="808"/>
      <c r="BK114" s="808"/>
      <c r="BL114" s="808"/>
      <c r="BM114" s="808"/>
      <c r="BN114" s="808"/>
      <c r="BO114" s="808"/>
      <c r="BP114" s="809"/>
      <c r="BQ114" s="874">
        <v>658748</v>
      </c>
      <c r="BR114" s="875"/>
      <c r="BS114" s="875"/>
      <c r="BT114" s="875"/>
      <c r="BU114" s="875"/>
      <c r="BV114" s="875">
        <v>660766</v>
      </c>
      <c r="BW114" s="875"/>
      <c r="BX114" s="875"/>
      <c r="BY114" s="875"/>
      <c r="BZ114" s="875"/>
      <c r="CA114" s="875">
        <v>680107</v>
      </c>
      <c r="CB114" s="875"/>
      <c r="CC114" s="875"/>
      <c r="CD114" s="875"/>
      <c r="CE114" s="875"/>
      <c r="CF114" s="936">
        <v>32.6</v>
      </c>
      <c r="CG114" s="937"/>
      <c r="CH114" s="937"/>
      <c r="CI114" s="937"/>
      <c r="CJ114" s="937"/>
      <c r="CK114" s="992"/>
      <c r="CL114" s="879"/>
      <c r="CM114" s="882" t="s">
        <v>452</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444</v>
      </c>
      <c r="DH114" s="838"/>
      <c r="DI114" s="838"/>
      <c r="DJ114" s="838"/>
      <c r="DK114" s="839"/>
      <c r="DL114" s="840" t="s">
        <v>441</v>
      </c>
      <c r="DM114" s="838"/>
      <c r="DN114" s="838"/>
      <c r="DO114" s="838"/>
      <c r="DP114" s="839"/>
      <c r="DQ114" s="840" t="s">
        <v>437</v>
      </c>
      <c r="DR114" s="838"/>
      <c r="DS114" s="838"/>
      <c r="DT114" s="838"/>
      <c r="DU114" s="839"/>
      <c r="DV114" s="885" t="s">
        <v>384</v>
      </c>
      <c r="DW114" s="886"/>
      <c r="DX114" s="886"/>
      <c r="DY114" s="886"/>
      <c r="DZ114" s="887"/>
    </row>
    <row r="115" spans="1:130" s="226" customFormat="1" ht="26.25" customHeight="1" x14ac:dyDescent="0.15">
      <c r="A115" s="979"/>
      <c r="B115" s="980"/>
      <c r="C115" s="808" t="s">
        <v>453</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887</v>
      </c>
      <c r="AB115" s="984"/>
      <c r="AC115" s="984"/>
      <c r="AD115" s="984"/>
      <c r="AE115" s="985"/>
      <c r="AF115" s="986">
        <v>853</v>
      </c>
      <c r="AG115" s="984"/>
      <c r="AH115" s="984"/>
      <c r="AI115" s="984"/>
      <c r="AJ115" s="985"/>
      <c r="AK115" s="986">
        <v>408</v>
      </c>
      <c r="AL115" s="984"/>
      <c r="AM115" s="984"/>
      <c r="AN115" s="984"/>
      <c r="AO115" s="985"/>
      <c r="AP115" s="987">
        <v>0</v>
      </c>
      <c r="AQ115" s="988"/>
      <c r="AR115" s="988"/>
      <c r="AS115" s="988"/>
      <c r="AT115" s="989"/>
      <c r="AU115" s="997"/>
      <c r="AV115" s="998"/>
      <c r="AW115" s="998"/>
      <c r="AX115" s="998"/>
      <c r="AY115" s="998"/>
      <c r="AZ115" s="873" t="s">
        <v>454</v>
      </c>
      <c r="BA115" s="808"/>
      <c r="BB115" s="808"/>
      <c r="BC115" s="808"/>
      <c r="BD115" s="808"/>
      <c r="BE115" s="808"/>
      <c r="BF115" s="808"/>
      <c r="BG115" s="808"/>
      <c r="BH115" s="808"/>
      <c r="BI115" s="808"/>
      <c r="BJ115" s="808"/>
      <c r="BK115" s="808"/>
      <c r="BL115" s="808"/>
      <c r="BM115" s="808"/>
      <c r="BN115" s="808"/>
      <c r="BO115" s="808"/>
      <c r="BP115" s="809"/>
      <c r="BQ115" s="874" t="s">
        <v>437</v>
      </c>
      <c r="BR115" s="875"/>
      <c r="BS115" s="875"/>
      <c r="BT115" s="875"/>
      <c r="BU115" s="875"/>
      <c r="BV115" s="875" t="s">
        <v>437</v>
      </c>
      <c r="BW115" s="875"/>
      <c r="BX115" s="875"/>
      <c r="BY115" s="875"/>
      <c r="BZ115" s="875"/>
      <c r="CA115" s="875" t="s">
        <v>437</v>
      </c>
      <c r="CB115" s="875"/>
      <c r="CC115" s="875"/>
      <c r="CD115" s="875"/>
      <c r="CE115" s="875"/>
      <c r="CF115" s="936" t="s">
        <v>436</v>
      </c>
      <c r="CG115" s="937"/>
      <c r="CH115" s="937"/>
      <c r="CI115" s="937"/>
      <c r="CJ115" s="937"/>
      <c r="CK115" s="992"/>
      <c r="CL115" s="879"/>
      <c r="CM115" s="873" t="s">
        <v>455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436</v>
      </c>
      <c r="DH115" s="838"/>
      <c r="DI115" s="838"/>
      <c r="DJ115" s="838"/>
      <c r="DK115" s="839"/>
      <c r="DL115" s="840" t="s">
        <v>437</v>
      </c>
      <c r="DM115" s="838"/>
      <c r="DN115" s="838"/>
      <c r="DO115" s="838"/>
      <c r="DP115" s="839"/>
      <c r="DQ115" s="840" t="s">
        <v>444</v>
      </c>
      <c r="DR115" s="838"/>
      <c r="DS115" s="838"/>
      <c r="DT115" s="838"/>
      <c r="DU115" s="839"/>
      <c r="DV115" s="885" t="s">
        <v>444</v>
      </c>
      <c r="DW115" s="886"/>
      <c r="DX115" s="886"/>
      <c r="DY115" s="886"/>
      <c r="DZ115" s="887"/>
    </row>
    <row r="116" spans="1:130" s="226" customFormat="1" ht="26.25" customHeight="1" x14ac:dyDescent="0.15">
      <c r="A116" s="981"/>
      <c r="B116" s="982"/>
      <c r="C116" s="941" t="s">
        <v>456</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437</v>
      </c>
      <c r="AB116" s="838"/>
      <c r="AC116" s="838"/>
      <c r="AD116" s="838"/>
      <c r="AE116" s="839"/>
      <c r="AF116" s="840" t="s">
        <v>441</v>
      </c>
      <c r="AG116" s="838"/>
      <c r="AH116" s="838"/>
      <c r="AI116" s="838"/>
      <c r="AJ116" s="839"/>
      <c r="AK116" s="840" t="s">
        <v>384</v>
      </c>
      <c r="AL116" s="838"/>
      <c r="AM116" s="838"/>
      <c r="AN116" s="838"/>
      <c r="AO116" s="839"/>
      <c r="AP116" s="885" t="s">
        <v>437</v>
      </c>
      <c r="AQ116" s="886"/>
      <c r="AR116" s="886"/>
      <c r="AS116" s="886"/>
      <c r="AT116" s="887"/>
      <c r="AU116" s="997"/>
      <c r="AV116" s="998"/>
      <c r="AW116" s="998"/>
      <c r="AX116" s="998"/>
      <c r="AY116" s="998"/>
      <c r="AZ116" s="924" t="s">
        <v>457</v>
      </c>
      <c r="BA116" s="925"/>
      <c r="BB116" s="925"/>
      <c r="BC116" s="925"/>
      <c r="BD116" s="925"/>
      <c r="BE116" s="925"/>
      <c r="BF116" s="925"/>
      <c r="BG116" s="925"/>
      <c r="BH116" s="925"/>
      <c r="BI116" s="925"/>
      <c r="BJ116" s="925"/>
      <c r="BK116" s="925"/>
      <c r="BL116" s="925"/>
      <c r="BM116" s="925"/>
      <c r="BN116" s="925"/>
      <c r="BO116" s="925"/>
      <c r="BP116" s="926"/>
      <c r="BQ116" s="874" t="s">
        <v>384</v>
      </c>
      <c r="BR116" s="875"/>
      <c r="BS116" s="875"/>
      <c r="BT116" s="875"/>
      <c r="BU116" s="875"/>
      <c r="BV116" s="875" t="s">
        <v>436</v>
      </c>
      <c r="BW116" s="875"/>
      <c r="BX116" s="875"/>
      <c r="BY116" s="875"/>
      <c r="BZ116" s="875"/>
      <c r="CA116" s="875" t="s">
        <v>441</v>
      </c>
      <c r="CB116" s="875"/>
      <c r="CC116" s="875"/>
      <c r="CD116" s="875"/>
      <c r="CE116" s="875"/>
      <c r="CF116" s="936" t="s">
        <v>436</v>
      </c>
      <c r="CG116" s="937"/>
      <c r="CH116" s="937"/>
      <c r="CI116" s="937"/>
      <c r="CJ116" s="937"/>
      <c r="CK116" s="992"/>
      <c r="CL116" s="879"/>
      <c r="CM116" s="882" t="s">
        <v>458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17500</v>
      </c>
      <c r="DH116" s="838"/>
      <c r="DI116" s="838"/>
      <c r="DJ116" s="838"/>
      <c r="DK116" s="839"/>
      <c r="DL116" s="840">
        <v>14000</v>
      </c>
      <c r="DM116" s="838"/>
      <c r="DN116" s="838"/>
      <c r="DO116" s="838"/>
      <c r="DP116" s="839"/>
      <c r="DQ116" s="840">
        <v>10500</v>
      </c>
      <c r="DR116" s="838"/>
      <c r="DS116" s="838"/>
      <c r="DT116" s="838"/>
      <c r="DU116" s="839"/>
      <c r="DV116" s="885">
        <v>0.5</v>
      </c>
      <c r="DW116" s="886"/>
      <c r="DX116" s="886"/>
      <c r="DY116" s="886"/>
      <c r="DZ116" s="887"/>
    </row>
    <row r="117" spans="1:130" s="226" customFormat="1" ht="26.25" customHeight="1" x14ac:dyDescent="0.15">
      <c r="A117" s="962" t="s">
        <v>183</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459</v>
      </c>
      <c r="Z117" s="964"/>
      <c r="AA117" s="969">
        <v>396197</v>
      </c>
      <c r="AB117" s="970"/>
      <c r="AC117" s="970"/>
      <c r="AD117" s="970"/>
      <c r="AE117" s="971"/>
      <c r="AF117" s="972">
        <v>445198</v>
      </c>
      <c r="AG117" s="970"/>
      <c r="AH117" s="970"/>
      <c r="AI117" s="970"/>
      <c r="AJ117" s="971"/>
      <c r="AK117" s="972">
        <v>461447</v>
      </c>
      <c r="AL117" s="970"/>
      <c r="AM117" s="970"/>
      <c r="AN117" s="970"/>
      <c r="AO117" s="971"/>
      <c r="AP117" s="973"/>
      <c r="AQ117" s="974"/>
      <c r="AR117" s="974"/>
      <c r="AS117" s="974"/>
      <c r="AT117" s="975"/>
      <c r="AU117" s="997"/>
      <c r="AV117" s="998"/>
      <c r="AW117" s="998"/>
      <c r="AX117" s="998"/>
      <c r="AY117" s="998"/>
      <c r="AZ117" s="924" t="s">
        <v>460</v>
      </c>
      <c r="BA117" s="925"/>
      <c r="BB117" s="925"/>
      <c r="BC117" s="925"/>
      <c r="BD117" s="925"/>
      <c r="BE117" s="925"/>
      <c r="BF117" s="925"/>
      <c r="BG117" s="925"/>
      <c r="BH117" s="925"/>
      <c r="BI117" s="925"/>
      <c r="BJ117" s="925"/>
      <c r="BK117" s="925"/>
      <c r="BL117" s="925"/>
      <c r="BM117" s="925"/>
      <c r="BN117" s="925"/>
      <c r="BO117" s="925"/>
      <c r="BP117" s="926"/>
      <c r="BQ117" s="874" t="s">
        <v>437</v>
      </c>
      <c r="BR117" s="875"/>
      <c r="BS117" s="875"/>
      <c r="BT117" s="875"/>
      <c r="BU117" s="875"/>
      <c r="BV117" s="875" t="s">
        <v>437</v>
      </c>
      <c r="BW117" s="875"/>
      <c r="BX117" s="875"/>
      <c r="BY117" s="875"/>
      <c r="BZ117" s="875"/>
      <c r="CA117" s="875" t="s">
        <v>436</v>
      </c>
      <c r="CB117" s="875"/>
      <c r="CC117" s="875"/>
      <c r="CD117" s="875"/>
      <c r="CE117" s="875"/>
      <c r="CF117" s="936" t="s">
        <v>436</v>
      </c>
      <c r="CG117" s="937"/>
      <c r="CH117" s="937"/>
      <c r="CI117" s="937"/>
      <c r="CJ117" s="937"/>
      <c r="CK117" s="992"/>
      <c r="CL117" s="879"/>
      <c r="CM117" s="882" t="s">
        <v>461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436</v>
      </c>
      <c r="DH117" s="838"/>
      <c r="DI117" s="838"/>
      <c r="DJ117" s="838"/>
      <c r="DK117" s="839"/>
      <c r="DL117" s="840" t="s">
        <v>436</v>
      </c>
      <c r="DM117" s="838"/>
      <c r="DN117" s="838"/>
      <c r="DO117" s="838"/>
      <c r="DP117" s="839"/>
      <c r="DQ117" s="840" t="s">
        <v>436</v>
      </c>
      <c r="DR117" s="838"/>
      <c r="DS117" s="838"/>
      <c r="DT117" s="838"/>
      <c r="DU117" s="839"/>
      <c r="DV117" s="885" t="s">
        <v>384</v>
      </c>
      <c r="DW117" s="886"/>
      <c r="DX117" s="886"/>
      <c r="DY117" s="886"/>
      <c r="DZ117" s="887"/>
    </row>
    <row r="118" spans="1:130" s="226" customFormat="1" ht="26.25" customHeight="1" x14ac:dyDescent="0.15">
      <c r="A118" s="962" t="s">
        <v>431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429</v>
      </c>
      <c r="AB118" s="963"/>
      <c r="AC118" s="963"/>
      <c r="AD118" s="963"/>
      <c r="AE118" s="964"/>
      <c r="AF118" s="965" t="s">
        <v>301</v>
      </c>
      <c r="AG118" s="963"/>
      <c r="AH118" s="963"/>
      <c r="AI118" s="963"/>
      <c r="AJ118" s="964"/>
      <c r="AK118" s="965" t="s">
        <v>300</v>
      </c>
      <c r="AL118" s="963"/>
      <c r="AM118" s="963"/>
      <c r="AN118" s="963"/>
      <c r="AO118" s="964"/>
      <c r="AP118" s="966" t="s">
        <v>430</v>
      </c>
      <c r="AQ118" s="967"/>
      <c r="AR118" s="967"/>
      <c r="AS118" s="967"/>
      <c r="AT118" s="968"/>
      <c r="AU118" s="997"/>
      <c r="AV118" s="998"/>
      <c r="AW118" s="998"/>
      <c r="AX118" s="998"/>
      <c r="AY118" s="998"/>
      <c r="AZ118" s="940" t="s">
        <v>462</v>
      </c>
      <c r="BA118" s="941"/>
      <c r="BB118" s="941"/>
      <c r="BC118" s="941"/>
      <c r="BD118" s="941"/>
      <c r="BE118" s="941"/>
      <c r="BF118" s="941"/>
      <c r="BG118" s="941"/>
      <c r="BH118" s="941"/>
      <c r="BI118" s="941"/>
      <c r="BJ118" s="941"/>
      <c r="BK118" s="941"/>
      <c r="BL118" s="941"/>
      <c r="BM118" s="941"/>
      <c r="BN118" s="941"/>
      <c r="BO118" s="941"/>
      <c r="BP118" s="942"/>
      <c r="BQ118" s="943" t="s">
        <v>436</v>
      </c>
      <c r="BR118" s="906"/>
      <c r="BS118" s="906"/>
      <c r="BT118" s="906"/>
      <c r="BU118" s="906"/>
      <c r="BV118" s="906" t="s">
        <v>437</v>
      </c>
      <c r="BW118" s="906"/>
      <c r="BX118" s="906"/>
      <c r="BY118" s="906"/>
      <c r="BZ118" s="906"/>
      <c r="CA118" s="906" t="s">
        <v>441</v>
      </c>
      <c r="CB118" s="906"/>
      <c r="CC118" s="906"/>
      <c r="CD118" s="906"/>
      <c r="CE118" s="906"/>
      <c r="CF118" s="936" t="s">
        <v>437</v>
      </c>
      <c r="CG118" s="937"/>
      <c r="CH118" s="937"/>
      <c r="CI118" s="937"/>
      <c r="CJ118" s="937"/>
      <c r="CK118" s="992"/>
      <c r="CL118" s="879"/>
      <c r="CM118" s="882" t="s">
        <v>463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384</v>
      </c>
      <c r="DH118" s="838"/>
      <c r="DI118" s="838"/>
      <c r="DJ118" s="838"/>
      <c r="DK118" s="839"/>
      <c r="DL118" s="840" t="s">
        <v>436</v>
      </c>
      <c r="DM118" s="838"/>
      <c r="DN118" s="838"/>
      <c r="DO118" s="838"/>
      <c r="DP118" s="839"/>
      <c r="DQ118" s="840" t="s">
        <v>437</v>
      </c>
      <c r="DR118" s="838"/>
      <c r="DS118" s="838"/>
      <c r="DT118" s="838"/>
      <c r="DU118" s="839"/>
      <c r="DV118" s="885" t="s">
        <v>437</v>
      </c>
      <c r="DW118" s="886"/>
      <c r="DX118" s="886"/>
      <c r="DY118" s="886"/>
      <c r="DZ118" s="887"/>
    </row>
    <row r="119" spans="1:130" s="226" customFormat="1" ht="26.25" customHeight="1" x14ac:dyDescent="0.15">
      <c r="A119" s="876" t="s">
        <v>434</v>
      </c>
      <c r="B119" s="877"/>
      <c r="C119" s="952" t="s">
        <v>435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436</v>
      </c>
      <c r="AB119" s="956"/>
      <c r="AC119" s="956"/>
      <c r="AD119" s="956"/>
      <c r="AE119" s="957"/>
      <c r="AF119" s="958" t="s">
        <v>436</v>
      </c>
      <c r="AG119" s="956"/>
      <c r="AH119" s="956"/>
      <c r="AI119" s="956"/>
      <c r="AJ119" s="957"/>
      <c r="AK119" s="958" t="s">
        <v>384</v>
      </c>
      <c r="AL119" s="956"/>
      <c r="AM119" s="956"/>
      <c r="AN119" s="956"/>
      <c r="AO119" s="957"/>
      <c r="AP119" s="959" t="s">
        <v>437</v>
      </c>
      <c r="AQ119" s="960"/>
      <c r="AR119" s="960"/>
      <c r="AS119" s="960"/>
      <c r="AT119" s="961"/>
      <c r="AU119" s="999"/>
      <c r="AV119" s="1000"/>
      <c r="AW119" s="1000"/>
      <c r="AX119" s="1000"/>
      <c r="AY119" s="1000"/>
      <c r="AZ119" s="257" t="s">
        <v>183</v>
      </c>
      <c r="BA119" s="257"/>
      <c r="BB119" s="257"/>
      <c r="BC119" s="257"/>
      <c r="BD119" s="257"/>
      <c r="BE119" s="257"/>
      <c r="BF119" s="257"/>
      <c r="BG119" s="257"/>
      <c r="BH119" s="257"/>
      <c r="BI119" s="257"/>
      <c r="BJ119" s="257"/>
      <c r="BK119" s="257"/>
      <c r="BL119" s="257"/>
      <c r="BM119" s="257"/>
      <c r="BN119" s="257"/>
      <c r="BO119" s="938" t="s">
        <v>464</v>
      </c>
      <c r="BP119" s="939"/>
      <c r="BQ119" s="943">
        <v>7013087</v>
      </c>
      <c r="BR119" s="906"/>
      <c r="BS119" s="906"/>
      <c r="BT119" s="906"/>
      <c r="BU119" s="906"/>
      <c r="BV119" s="906">
        <v>6986549</v>
      </c>
      <c r="BW119" s="906"/>
      <c r="BX119" s="906"/>
      <c r="BY119" s="906"/>
      <c r="BZ119" s="906"/>
      <c r="CA119" s="906">
        <v>7094726</v>
      </c>
      <c r="CB119" s="906"/>
      <c r="CC119" s="906"/>
      <c r="CD119" s="906"/>
      <c r="CE119" s="906"/>
      <c r="CF119" s="804"/>
      <c r="CG119" s="805"/>
      <c r="CH119" s="805"/>
      <c r="CI119" s="805"/>
      <c r="CJ119" s="895"/>
      <c r="CK119" s="993"/>
      <c r="CL119" s="881"/>
      <c r="CM119" s="899" t="s">
        <v>465</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50964</v>
      </c>
      <c r="DH119" s="821"/>
      <c r="DI119" s="821"/>
      <c r="DJ119" s="821"/>
      <c r="DK119" s="822"/>
      <c r="DL119" s="823">
        <v>45398</v>
      </c>
      <c r="DM119" s="821"/>
      <c r="DN119" s="821"/>
      <c r="DO119" s="821"/>
      <c r="DP119" s="822"/>
      <c r="DQ119" s="823">
        <v>39861</v>
      </c>
      <c r="DR119" s="821"/>
      <c r="DS119" s="821"/>
      <c r="DT119" s="821"/>
      <c r="DU119" s="822"/>
      <c r="DV119" s="909">
        <v>1.9</v>
      </c>
      <c r="DW119" s="910"/>
      <c r="DX119" s="910"/>
      <c r="DY119" s="910"/>
      <c r="DZ119" s="911"/>
    </row>
    <row r="120" spans="1:130" s="226" customFormat="1" ht="26.25" customHeight="1" x14ac:dyDescent="0.15">
      <c r="A120" s="878"/>
      <c r="B120" s="879"/>
      <c r="C120" s="882" t="s">
        <v>440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437</v>
      </c>
      <c r="AB120" s="838"/>
      <c r="AC120" s="838"/>
      <c r="AD120" s="838"/>
      <c r="AE120" s="839"/>
      <c r="AF120" s="840" t="s">
        <v>444</v>
      </c>
      <c r="AG120" s="838"/>
      <c r="AH120" s="838"/>
      <c r="AI120" s="838"/>
      <c r="AJ120" s="839"/>
      <c r="AK120" s="840" t="s">
        <v>437</v>
      </c>
      <c r="AL120" s="838"/>
      <c r="AM120" s="838"/>
      <c r="AN120" s="838"/>
      <c r="AO120" s="839"/>
      <c r="AP120" s="885" t="s">
        <v>444</v>
      </c>
      <c r="AQ120" s="886"/>
      <c r="AR120" s="886"/>
      <c r="AS120" s="886"/>
      <c r="AT120" s="887"/>
      <c r="AU120" s="944" t="s">
        <v>466</v>
      </c>
      <c r="AV120" s="945"/>
      <c r="AW120" s="945"/>
      <c r="AX120" s="945"/>
      <c r="AY120" s="946"/>
      <c r="AZ120" s="921" t="s">
        <v>467</v>
      </c>
      <c r="BA120" s="866"/>
      <c r="BB120" s="866"/>
      <c r="BC120" s="866"/>
      <c r="BD120" s="866"/>
      <c r="BE120" s="866"/>
      <c r="BF120" s="866"/>
      <c r="BG120" s="866"/>
      <c r="BH120" s="866"/>
      <c r="BI120" s="866"/>
      <c r="BJ120" s="866"/>
      <c r="BK120" s="866"/>
      <c r="BL120" s="866"/>
      <c r="BM120" s="866"/>
      <c r="BN120" s="866"/>
      <c r="BO120" s="866"/>
      <c r="BP120" s="867"/>
      <c r="BQ120" s="922">
        <v>3811767</v>
      </c>
      <c r="BR120" s="903"/>
      <c r="BS120" s="903"/>
      <c r="BT120" s="903"/>
      <c r="BU120" s="903"/>
      <c r="BV120" s="903">
        <v>4000419</v>
      </c>
      <c r="BW120" s="903"/>
      <c r="BX120" s="903"/>
      <c r="BY120" s="903"/>
      <c r="BZ120" s="903"/>
      <c r="CA120" s="903">
        <v>4202068</v>
      </c>
      <c r="CB120" s="903"/>
      <c r="CC120" s="903"/>
      <c r="CD120" s="903"/>
      <c r="CE120" s="903"/>
      <c r="CF120" s="927">
        <v>201.7</v>
      </c>
      <c r="CG120" s="928"/>
      <c r="CH120" s="928"/>
      <c r="CI120" s="928"/>
      <c r="CJ120" s="928"/>
      <c r="CK120" s="929" t="s">
        <v>468</v>
      </c>
      <c r="CL120" s="913"/>
      <c r="CM120" s="913"/>
      <c r="CN120" s="913"/>
      <c r="CO120" s="914"/>
      <c r="CP120" s="933" t="s">
        <v>469</v>
      </c>
      <c r="CQ120" s="934"/>
      <c r="CR120" s="934"/>
      <c r="CS120" s="934"/>
      <c r="CT120" s="934"/>
      <c r="CU120" s="934"/>
      <c r="CV120" s="934"/>
      <c r="CW120" s="934"/>
      <c r="CX120" s="934"/>
      <c r="CY120" s="934"/>
      <c r="CZ120" s="934"/>
      <c r="DA120" s="934"/>
      <c r="DB120" s="934"/>
      <c r="DC120" s="934"/>
      <c r="DD120" s="934"/>
      <c r="DE120" s="934"/>
      <c r="DF120" s="935"/>
      <c r="DG120" s="922">
        <v>2074832</v>
      </c>
      <c r="DH120" s="903"/>
      <c r="DI120" s="903"/>
      <c r="DJ120" s="903"/>
      <c r="DK120" s="903"/>
      <c r="DL120" s="903">
        <v>2032285</v>
      </c>
      <c r="DM120" s="903"/>
      <c r="DN120" s="903"/>
      <c r="DO120" s="903"/>
      <c r="DP120" s="903"/>
      <c r="DQ120" s="903">
        <v>1976791</v>
      </c>
      <c r="DR120" s="903"/>
      <c r="DS120" s="903"/>
      <c r="DT120" s="903"/>
      <c r="DU120" s="903"/>
      <c r="DV120" s="904">
        <v>94.9</v>
      </c>
      <c r="DW120" s="904"/>
      <c r="DX120" s="904"/>
      <c r="DY120" s="904"/>
      <c r="DZ120" s="905"/>
    </row>
    <row r="121" spans="1:130" s="226" customFormat="1" ht="26.25" customHeight="1" x14ac:dyDescent="0.15">
      <c r="A121" s="878"/>
      <c r="B121" s="879"/>
      <c r="C121" s="924" t="s">
        <v>470</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441</v>
      </c>
      <c r="AB121" s="838"/>
      <c r="AC121" s="838"/>
      <c r="AD121" s="838"/>
      <c r="AE121" s="839"/>
      <c r="AF121" s="840" t="s">
        <v>436</v>
      </c>
      <c r="AG121" s="838"/>
      <c r="AH121" s="838"/>
      <c r="AI121" s="838"/>
      <c r="AJ121" s="839"/>
      <c r="AK121" s="840" t="s">
        <v>436</v>
      </c>
      <c r="AL121" s="838"/>
      <c r="AM121" s="838"/>
      <c r="AN121" s="838"/>
      <c r="AO121" s="839"/>
      <c r="AP121" s="885" t="s">
        <v>441</v>
      </c>
      <c r="AQ121" s="886"/>
      <c r="AR121" s="886"/>
      <c r="AS121" s="886"/>
      <c r="AT121" s="887"/>
      <c r="AU121" s="947"/>
      <c r="AV121" s="948"/>
      <c r="AW121" s="948"/>
      <c r="AX121" s="948"/>
      <c r="AY121" s="949"/>
      <c r="AZ121" s="873" t="s">
        <v>471</v>
      </c>
      <c r="BA121" s="808"/>
      <c r="BB121" s="808"/>
      <c r="BC121" s="808"/>
      <c r="BD121" s="808"/>
      <c r="BE121" s="808"/>
      <c r="BF121" s="808"/>
      <c r="BG121" s="808"/>
      <c r="BH121" s="808"/>
      <c r="BI121" s="808"/>
      <c r="BJ121" s="808"/>
      <c r="BK121" s="808"/>
      <c r="BL121" s="808"/>
      <c r="BM121" s="808"/>
      <c r="BN121" s="808"/>
      <c r="BO121" s="808"/>
      <c r="BP121" s="809"/>
      <c r="BQ121" s="874" t="s">
        <v>437</v>
      </c>
      <c r="BR121" s="875"/>
      <c r="BS121" s="875"/>
      <c r="BT121" s="875"/>
      <c r="BU121" s="875"/>
      <c r="BV121" s="875" t="s">
        <v>436</v>
      </c>
      <c r="BW121" s="875"/>
      <c r="BX121" s="875"/>
      <c r="BY121" s="875"/>
      <c r="BZ121" s="875"/>
      <c r="CA121" s="875" t="s">
        <v>436</v>
      </c>
      <c r="CB121" s="875"/>
      <c r="CC121" s="875"/>
      <c r="CD121" s="875"/>
      <c r="CE121" s="875"/>
      <c r="CF121" s="936" t="s">
        <v>384</v>
      </c>
      <c r="CG121" s="937"/>
      <c r="CH121" s="937"/>
      <c r="CI121" s="937"/>
      <c r="CJ121" s="937"/>
      <c r="CK121" s="930"/>
      <c r="CL121" s="916"/>
      <c r="CM121" s="916"/>
      <c r="CN121" s="916"/>
      <c r="CO121" s="917"/>
      <c r="CP121" s="896" t="s">
        <v>472</v>
      </c>
      <c r="CQ121" s="897"/>
      <c r="CR121" s="897"/>
      <c r="CS121" s="897"/>
      <c r="CT121" s="897"/>
      <c r="CU121" s="897"/>
      <c r="CV121" s="897"/>
      <c r="CW121" s="897"/>
      <c r="CX121" s="897"/>
      <c r="CY121" s="897"/>
      <c r="CZ121" s="897"/>
      <c r="DA121" s="897"/>
      <c r="DB121" s="897"/>
      <c r="DC121" s="897"/>
      <c r="DD121" s="897"/>
      <c r="DE121" s="897"/>
      <c r="DF121" s="898"/>
      <c r="DG121" s="874">
        <v>247007</v>
      </c>
      <c r="DH121" s="875"/>
      <c r="DI121" s="875"/>
      <c r="DJ121" s="875"/>
      <c r="DK121" s="875"/>
      <c r="DL121" s="875">
        <v>335531</v>
      </c>
      <c r="DM121" s="875"/>
      <c r="DN121" s="875"/>
      <c r="DO121" s="875"/>
      <c r="DP121" s="875"/>
      <c r="DQ121" s="875">
        <v>404720</v>
      </c>
      <c r="DR121" s="875"/>
      <c r="DS121" s="875"/>
      <c r="DT121" s="875"/>
      <c r="DU121" s="875"/>
      <c r="DV121" s="852">
        <v>19.399999999999999</v>
      </c>
      <c r="DW121" s="852"/>
      <c r="DX121" s="852"/>
      <c r="DY121" s="852"/>
      <c r="DZ121" s="853"/>
    </row>
    <row r="122" spans="1:130" s="226" customFormat="1" ht="26.25" customHeight="1" x14ac:dyDescent="0.15">
      <c r="A122" s="878"/>
      <c r="B122" s="879"/>
      <c r="C122" s="882" t="s">
        <v>452</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444</v>
      </c>
      <c r="AB122" s="838"/>
      <c r="AC122" s="838"/>
      <c r="AD122" s="838"/>
      <c r="AE122" s="839"/>
      <c r="AF122" s="840" t="s">
        <v>384</v>
      </c>
      <c r="AG122" s="838"/>
      <c r="AH122" s="838"/>
      <c r="AI122" s="838"/>
      <c r="AJ122" s="839"/>
      <c r="AK122" s="840" t="s">
        <v>437</v>
      </c>
      <c r="AL122" s="838"/>
      <c r="AM122" s="838"/>
      <c r="AN122" s="838"/>
      <c r="AO122" s="839"/>
      <c r="AP122" s="885" t="s">
        <v>437</v>
      </c>
      <c r="AQ122" s="886"/>
      <c r="AR122" s="886"/>
      <c r="AS122" s="886"/>
      <c r="AT122" s="887"/>
      <c r="AU122" s="947"/>
      <c r="AV122" s="948"/>
      <c r="AW122" s="948"/>
      <c r="AX122" s="948"/>
      <c r="AY122" s="949"/>
      <c r="AZ122" s="940" t="s">
        <v>473</v>
      </c>
      <c r="BA122" s="941"/>
      <c r="BB122" s="941"/>
      <c r="BC122" s="941"/>
      <c r="BD122" s="941"/>
      <c r="BE122" s="941"/>
      <c r="BF122" s="941"/>
      <c r="BG122" s="941"/>
      <c r="BH122" s="941"/>
      <c r="BI122" s="941"/>
      <c r="BJ122" s="941"/>
      <c r="BK122" s="941"/>
      <c r="BL122" s="941"/>
      <c r="BM122" s="941"/>
      <c r="BN122" s="941"/>
      <c r="BO122" s="941"/>
      <c r="BP122" s="942"/>
      <c r="BQ122" s="943">
        <v>4093517</v>
      </c>
      <c r="BR122" s="906"/>
      <c r="BS122" s="906"/>
      <c r="BT122" s="906"/>
      <c r="BU122" s="906"/>
      <c r="BV122" s="906">
        <v>4089748</v>
      </c>
      <c r="BW122" s="906"/>
      <c r="BX122" s="906"/>
      <c r="BY122" s="906"/>
      <c r="BZ122" s="906"/>
      <c r="CA122" s="906">
        <v>4024438</v>
      </c>
      <c r="CB122" s="906"/>
      <c r="CC122" s="906"/>
      <c r="CD122" s="906"/>
      <c r="CE122" s="906"/>
      <c r="CF122" s="907">
        <v>193.1</v>
      </c>
      <c r="CG122" s="908"/>
      <c r="CH122" s="908"/>
      <c r="CI122" s="908"/>
      <c r="CJ122" s="908"/>
      <c r="CK122" s="930"/>
      <c r="CL122" s="916"/>
      <c r="CM122" s="916"/>
      <c r="CN122" s="916"/>
      <c r="CO122" s="917"/>
      <c r="CP122" s="896" t="s">
        <v>474</v>
      </c>
      <c r="CQ122" s="897"/>
      <c r="CR122" s="897"/>
      <c r="CS122" s="897"/>
      <c r="CT122" s="897"/>
      <c r="CU122" s="897"/>
      <c r="CV122" s="897"/>
      <c r="CW122" s="897"/>
      <c r="CX122" s="897"/>
      <c r="CY122" s="897"/>
      <c r="CZ122" s="897"/>
      <c r="DA122" s="897"/>
      <c r="DB122" s="897"/>
      <c r="DC122" s="897"/>
      <c r="DD122" s="897"/>
      <c r="DE122" s="897"/>
      <c r="DF122" s="898"/>
      <c r="DG122" s="874" t="s">
        <v>437</v>
      </c>
      <c r="DH122" s="875"/>
      <c r="DI122" s="875"/>
      <c r="DJ122" s="875"/>
      <c r="DK122" s="875"/>
      <c r="DL122" s="875" t="s">
        <v>444</v>
      </c>
      <c r="DM122" s="875"/>
      <c r="DN122" s="875"/>
      <c r="DO122" s="875"/>
      <c r="DP122" s="875"/>
      <c r="DQ122" s="875" t="s">
        <v>384</v>
      </c>
      <c r="DR122" s="875"/>
      <c r="DS122" s="875"/>
      <c r="DT122" s="875"/>
      <c r="DU122" s="875"/>
      <c r="DV122" s="852" t="s">
        <v>384</v>
      </c>
      <c r="DW122" s="852"/>
      <c r="DX122" s="852"/>
      <c r="DY122" s="852"/>
      <c r="DZ122" s="853"/>
    </row>
    <row r="123" spans="1:130" s="226" customFormat="1" ht="26.25" customHeight="1" x14ac:dyDescent="0.15">
      <c r="A123" s="878"/>
      <c r="B123" s="879"/>
      <c r="C123" s="882" t="s">
        <v>458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437</v>
      </c>
      <c r="AB123" s="838"/>
      <c r="AC123" s="838"/>
      <c r="AD123" s="838"/>
      <c r="AE123" s="839"/>
      <c r="AF123" s="840" t="s">
        <v>441</v>
      </c>
      <c r="AG123" s="838"/>
      <c r="AH123" s="838"/>
      <c r="AI123" s="838"/>
      <c r="AJ123" s="839"/>
      <c r="AK123" s="840" t="s">
        <v>384</v>
      </c>
      <c r="AL123" s="838"/>
      <c r="AM123" s="838"/>
      <c r="AN123" s="838"/>
      <c r="AO123" s="839"/>
      <c r="AP123" s="885" t="s">
        <v>436</v>
      </c>
      <c r="AQ123" s="886"/>
      <c r="AR123" s="886"/>
      <c r="AS123" s="886"/>
      <c r="AT123" s="887"/>
      <c r="AU123" s="950"/>
      <c r="AV123" s="951"/>
      <c r="AW123" s="951"/>
      <c r="AX123" s="951"/>
      <c r="AY123" s="951"/>
      <c r="AZ123" s="257" t="s">
        <v>183</v>
      </c>
      <c r="BA123" s="257"/>
      <c r="BB123" s="257"/>
      <c r="BC123" s="257"/>
      <c r="BD123" s="257"/>
      <c r="BE123" s="257"/>
      <c r="BF123" s="257"/>
      <c r="BG123" s="257"/>
      <c r="BH123" s="257"/>
      <c r="BI123" s="257"/>
      <c r="BJ123" s="257"/>
      <c r="BK123" s="257"/>
      <c r="BL123" s="257"/>
      <c r="BM123" s="257"/>
      <c r="BN123" s="257"/>
      <c r="BO123" s="938" t="s">
        <v>475</v>
      </c>
      <c r="BP123" s="939"/>
      <c r="BQ123" s="893">
        <v>7905284</v>
      </c>
      <c r="BR123" s="894"/>
      <c r="BS123" s="894"/>
      <c r="BT123" s="894"/>
      <c r="BU123" s="894"/>
      <c r="BV123" s="894">
        <v>8090167</v>
      </c>
      <c r="BW123" s="894"/>
      <c r="BX123" s="894"/>
      <c r="BY123" s="894"/>
      <c r="BZ123" s="894"/>
      <c r="CA123" s="894">
        <v>8226506</v>
      </c>
      <c r="CB123" s="894"/>
      <c r="CC123" s="894"/>
      <c r="CD123" s="894"/>
      <c r="CE123" s="894"/>
      <c r="CF123" s="804"/>
      <c r="CG123" s="805"/>
      <c r="CH123" s="805"/>
      <c r="CI123" s="805"/>
      <c r="CJ123" s="895"/>
      <c r="CK123" s="930"/>
      <c r="CL123" s="916"/>
      <c r="CM123" s="916"/>
      <c r="CN123" s="916"/>
      <c r="CO123" s="917"/>
      <c r="CP123" s="896" t="s">
        <v>476</v>
      </c>
      <c r="CQ123" s="897"/>
      <c r="CR123" s="897"/>
      <c r="CS123" s="897"/>
      <c r="CT123" s="897"/>
      <c r="CU123" s="897"/>
      <c r="CV123" s="897"/>
      <c r="CW123" s="897"/>
      <c r="CX123" s="897"/>
      <c r="CY123" s="897"/>
      <c r="CZ123" s="897"/>
      <c r="DA123" s="897"/>
      <c r="DB123" s="897"/>
      <c r="DC123" s="897"/>
      <c r="DD123" s="897"/>
      <c r="DE123" s="897"/>
      <c r="DF123" s="898"/>
      <c r="DG123" s="837" t="s">
        <v>441</v>
      </c>
      <c r="DH123" s="838"/>
      <c r="DI123" s="838"/>
      <c r="DJ123" s="838"/>
      <c r="DK123" s="839"/>
      <c r="DL123" s="840" t="s">
        <v>436</v>
      </c>
      <c r="DM123" s="838"/>
      <c r="DN123" s="838"/>
      <c r="DO123" s="838"/>
      <c r="DP123" s="839"/>
      <c r="DQ123" s="840" t="s">
        <v>384</v>
      </c>
      <c r="DR123" s="838"/>
      <c r="DS123" s="838"/>
      <c r="DT123" s="838"/>
      <c r="DU123" s="839"/>
      <c r="DV123" s="885" t="s">
        <v>436</v>
      </c>
      <c r="DW123" s="886"/>
      <c r="DX123" s="886"/>
      <c r="DY123" s="886"/>
      <c r="DZ123" s="887"/>
    </row>
    <row r="124" spans="1:130" s="226" customFormat="1" ht="26.25" customHeight="1" thickBot="1" x14ac:dyDescent="0.2">
      <c r="A124" s="878"/>
      <c r="B124" s="879"/>
      <c r="C124" s="882" t="s">
        <v>461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436</v>
      </c>
      <c r="AB124" s="838"/>
      <c r="AC124" s="838"/>
      <c r="AD124" s="838"/>
      <c r="AE124" s="839"/>
      <c r="AF124" s="840" t="s">
        <v>444</v>
      </c>
      <c r="AG124" s="838"/>
      <c r="AH124" s="838"/>
      <c r="AI124" s="838"/>
      <c r="AJ124" s="839"/>
      <c r="AK124" s="840" t="s">
        <v>441</v>
      </c>
      <c r="AL124" s="838"/>
      <c r="AM124" s="838"/>
      <c r="AN124" s="838"/>
      <c r="AO124" s="839"/>
      <c r="AP124" s="885" t="s">
        <v>441</v>
      </c>
      <c r="AQ124" s="886"/>
      <c r="AR124" s="886"/>
      <c r="AS124" s="886"/>
      <c r="AT124" s="887"/>
      <c r="AU124" s="888" t="s">
        <v>477</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436</v>
      </c>
      <c r="BR124" s="892"/>
      <c r="BS124" s="892"/>
      <c r="BT124" s="892"/>
      <c r="BU124" s="892"/>
      <c r="BV124" s="892" t="s">
        <v>436</v>
      </c>
      <c r="BW124" s="892"/>
      <c r="BX124" s="892"/>
      <c r="BY124" s="892"/>
      <c r="BZ124" s="892"/>
      <c r="CA124" s="892" t="s">
        <v>436</v>
      </c>
      <c r="CB124" s="892"/>
      <c r="CC124" s="892"/>
      <c r="CD124" s="892"/>
      <c r="CE124" s="892"/>
      <c r="CF124" s="782"/>
      <c r="CG124" s="783"/>
      <c r="CH124" s="783"/>
      <c r="CI124" s="783"/>
      <c r="CJ124" s="923"/>
      <c r="CK124" s="931"/>
      <c r="CL124" s="931"/>
      <c r="CM124" s="931"/>
      <c r="CN124" s="931"/>
      <c r="CO124" s="932"/>
      <c r="CP124" s="896" t="s">
        <v>478</v>
      </c>
      <c r="CQ124" s="897"/>
      <c r="CR124" s="897"/>
      <c r="CS124" s="897"/>
      <c r="CT124" s="897"/>
      <c r="CU124" s="897"/>
      <c r="CV124" s="897"/>
      <c r="CW124" s="897"/>
      <c r="CX124" s="897"/>
      <c r="CY124" s="897"/>
      <c r="CZ124" s="897"/>
      <c r="DA124" s="897"/>
      <c r="DB124" s="897"/>
      <c r="DC124" s="897"/>
      <c r="DD124" s="897"/>
      <c r="DE124" s="897"/>
      <c r="DF124" s="898"/>
      <c r="DG124" s="820" t="s">
        <v>384</v>
      </c>
      <c r="DH124" s="821"/>
      <c r="DI124" s="821"/>
      <c r="DJ124" s="821"/>
      <c r="DK124" s="822"/>
      <c r="DL124" s="823" t="s">
        <v>436</v>
      </c>
      <c r="DM124" s="821"/>
      <c r="DN124" s="821"/>
      <c r="DO124" s="821"/>
      <c r="DP124" s="822"/>
      <c r="DQ124" s="823" t="s">
        <v>384</v>
      </c>
      <c r="DR124" s="821"/>
      <c r="DS124" s="821"/>
      <c r="DT124" s="821"/>
      <c r="DU124" s="822"/>
      <c r="DV124" s="909" t="s">
        <v>384</v>
      </c>
      <c r="DW124" s="910"/>
      <c r="DX124" s="910"/>
      <c r="DY124" s="910"/>
      <c r="DZ124" s="911"/>
    </row>
    <row r="125" spans="1:130" s="226" customFormat="1" ht="26.25" customHeight="1" x14ac:dyDescent="0.15">
      <c r="A125" s="878"/>
      <c r="B125" s="879"/>
      <c r="C125" s="882" t="s">
        <v>463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384</v>
      </c>
      <c r="AB125" s="838"/>
      <c r="AC125" s="838"/>
      <c r="AD125" s="838"/>
      <c r="AE125" s="839"/>
      <c r="AF125" s="840" t="s">
        <v>436</v>
      </c>
      <c r="AG125" s="838"/>
      <c r="AH125" s="838"/>
      <c r="AI125" s="838"/>
      <c r="AJ125" s="839"/>
      <c r="AK125" s="840" t="s">
        <v>436</v>
      </c>
      <c r="AL125" s="838"/>
      <c r="AM125" s="838"/>
      <c r="AN125" s="838"/>
      <c r="AO125" s="839"/>
      <c r="AP125" s="885" t="s">
        <v>436</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479</v>
      </c>
      <c r="CL125" s="913"/>
      <c r="CM125" s="913"/>
      <c r="CN125" s="913"/>
      <c r="CO125" s="914"/>
      <c r="CP125" s="921" t="s">
        <v>480</v>
      </c>
      <c r="CQ125" s="866"/>
      <c r="CR125" s="866"/>
      <c r="CS125" s="866"/>
      <c r="CT125" s="866"/>
      <c r="CU125" s="866"/>
      <c r="CV125" s="866"/>
      <c r="CW125" s="866"/>
      <c r="CX125" s="866"/>
      <c r="CY125" s="866"/>
      <c r="CZ125" s="866"/>
      <c r="DA125" s="866"/>
      <c r="DB125" s="866"/>
      <c r="DC125" s="866"/>
      <c r="DD125" s="866"/>
      <c r="DE125" s="866"/>
      <c r="DF125" s="867"/>
      <c r="DG125" s="922" t="s">
        <v>437</v>
      </c>
      <c r="DH125" s="903"/>
      <c r="DI125" s="903"/>
      <c r="DJ125" s="903"/>
      <c r="DK125" s="903"/>
      <c r="DL125" s="903" t="s">
        <v>436</v>
      </c>
      <c r="DM125" s="903"/>
      <c r="DN125" s="903"/>
      <c r="DO125" s="903"/>
      <c r="DP125" s="903"/>
      <c r="DQ125" s="903" t="s">
        <v>384</v>
      </c>
      <c r="DR125" s="903"/>
      <c r="DS125" s="903"/>
      <c r="DT125" s="903"/>
      <c r="DU125" s="903"/>
      <c r="DV125" s="904" t="s">
        <v>437</v>
      </c>
      <c r="DW125" s="904"/>
      <c r="DX125" s="904"/>
      <c r="DY125" s="904"/>
      <c r="DZ125" s="905"/>
    </row>
    <row r="126" spans="1:130" s="226" customFormat="1" ht="26.25" customHeight="1" thickBot="1" x14ac:dyDescent="0.2">
      <c r="A126" s="878"/>
      <c r="B126" s="879"/>
      <c r="C126" s="882" t="s">
        <v>465</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887</v>
      </c>
      <c r="AB126" s="838"/>
      <c r="AC126" s="838"/>
      <c r="AD126" s="838"/>
      <c r="AE126" s="839"/>
      <c r="AF126" s="840">
        <v>853</v>
      </c>
      <c r="AG126" s="838"/>
      <c r="AH126" s="838"/>
      <c r="AI126" s="838"/>
      <c r="AJ126" s="839"/>
      <c r="AK126" s="840">
        <v>408</v>
      </c>
      <c r="AL126" s="838"/>
      <c r="AM126" s="838"/>
      <c r="AN126" s="838"/>
      <c r="AO126" s="839"/>
      <c r="AP126" s="885">
        <v>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481</v>
      </c>
      <c r="CQ126" s="808"/>
      <c r="CR126" s="808"/>
      <c r="CS126" s="808"/>
      <c r="CT126" s="808"/>
      <c r="CU126" s="808"/>
      <c r="CV126" s="808"/>
      <c r="CW126" s="808"/>
      <c r="CX126" s="808"/>
      <c r="CY126" s="808"/>
      <c r="CZ126" s="808"/>
      <c r="DA126" s="808"/>
      <c r="DB126" s="808"/>
      <c r="DC126" s="808"/>
      <c r="DD126" s="808"/>
      <c r="DE126" s="808"/>
      <c r="DF126" s="809"/>
      <c r="DG126" s="874" t="s">
        <v>436</v>
      </c>
      <c r="DH126" s="875"/>
      <c r="DI126" s="875"/>
      <c r="DJ126" s="875"/>
      <c r="DK126" s="875"/>
      <c r="DL126" s="875" t="s">
        <v>384</v>
      </c>
      <c r="DM126" s="875"/>
      <c r="DN126" s="875"/>
      <c r="DO126" s="875"/>
      <c r="DP126" s="875"/>
      <c r="DQ126" s="875" t="s">
        <v>436</v>
      </c>
      <c r="DR126" s="875"/>
      <c r="DS126" s="875"/>
      <c r="DT126" s="875"/>
      <c r="DU126" s="875"/>
      <c r="DV126" s="852" t="s">
        <v>384</v>
      </c>
      <c r="DW126" s="852"/>
      <c r="DX126" s="852"/>
      <c r="DY126" s="852"/>
      <c r="DZ126" s="853"/>
    </row>
    <row r="127" spans="1:130" s="226" customFormat="1" ht="26.25" customHeight="1" x14ac:dyDescent="0.15">
      <c r="A127" s="880"/>
      <c r="B127" s="881"/>
      <c r="C127" s="899" t="s">
        <v>482</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384</v>
      </c>
      <c r="AB127" s="838"/>
      <c r="AC127" s="838"/>
      <c r="AD127" s="838"/>
      <c r="AE127" s="839"/>
      <c r="AF127" s="840" t="s">
        <v>436</v>
      </c>
      <c r="AG127" s="838"/>
      <c r="AH127" s="838"/>
      <c r="AI127" s="838"/>
      <c r="AJ127" s="839"/>
      <c r="AK127" s="840" t="s">
        <v>384</v>
      </c>
      <c r="AL127" s="838"/>
      <c r="AM127" s="838"/>
      <c r="AN127" s="838"/>
      <c r="AO127" s="839"/>
      <c r="AP127" s="885" t="s">
        <v>384</v>
      </c>
      <c r="AQ127" s="886"/>
      <c r="AR127" s="886"/>
      <c r="AS127" s="886"/>
      <c r="AT127" s="887"/>
      <c r="AU127" s="262"/>
      <c r="AV127" s="262"/>
      <c r="AW127" s="262"/>
      <c r="AX127" s="902" t="s">
        <v>483</v>
      </c>
      <c r="AY127" s="870"/>
      <c r="AZ127" s="870"/>
      <c r="BA127" s="870"/>
      <c r="BB127" s="870"/>
      <c r="BC127" s="870"/>
      <c r="BD127" s="870"/>
      <c r="BE127" s="871"/>
      <c r="BF127" s="869" t="s">
        <v>484</v>
      </c>
      <c r="BG127" s="870"/>
      <c r="BH127" s="870"/>
      <c r="BI127" s="870"/>
      <c r="BJ127" s="870"/>
      <c r="BK127" s="870"/>
      <c r="BL127" s="871"/>
      <c r="BM127" s="869" t="s">
        <v>485</v>
      </c>
      <c r="BN127" s="870"/>
      <c r="BO127" s="870"/>
      <c r="BP127" s="870"/>
      <c r="BQ127" s="870"/>
      <c r="BR127" s="870"/>
      <c r="BS127" s="871"/>
      <c r="BT127" s="869" t="s">
        <v>486</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487</v>
      </c>
      <c r="CQ127" s="808"/>
      <c r="CR127" s="808"/>
      <c r="CS127" s="808"/>
      <c r="CT127" s="808"/>
      <c r="CU127" s="808"/>
      <c r="CV127" s="808"/>
      <c r="CW127" s="808"/>
      <c r="CX127" s="808"/>
      <c r="CY127" s="808"/>
      <c r="CZ127" s="808"/>
      <c r="DA127" s="808"/>
      <c r="DB127" s="808"/>
      <c r="DC127" s="808"/>
      <c r="DD127" s="808"/>
      <c r="DE127" s="808"/>
      <c r="DF127" s="809"/>
      <c r="DG127" s="874" t="s">
        <v>437</v>
      </c>
      <c r="DH127" s="875"/>
      <c r="DI127" s="875"/>
      <c r="DJ127" s="875"/>
      <c r="DK127" s="875"/>
      <c r="DL127" s="875" t="s">
        <v>436</v>
      </c>
      <c r="DM127" s="875"/>
      <c r="DN127" s="875"/>
      <c r="DO127" s="875"/>
      <c r="DP127" s="875"/>
      <c r="DQ127" s="875" t="s">
        <v>437</v>
      </c>
      <c r="DR127" s="875"/>
      <c r="DS127" s="875"/>
      <c r="DT127" s="875"/>
      <c r="DU127" s="875"/>
      <c r="DV127" s="852" t="s">
        <v>384</v>
      </c>
      <c r="DW127" s="852"/>
      <c r="DX127" s="852"/>
      <c r="DY127" s="852"/>
      <c r="DZ127" s="853"/>
    </row>
    <row r="128" spans="1:130" s="226" customFormat="1" ht="26.25" customHeight="1" thickBot="1" x14ac:dyDescent="0.2">
      <c r="A128" s="854" t="s">
        <v>488</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489</v>
      </c>
      <c r="X128" s="856"/>
      <c r="Y128" s="856"/>
      <c r="Z128" s="857"/>
      <c r="AA128" s="858" t="s">
        <v>384</v>
      </c>
      <c r="AB128" s="859"/>
      <c r="AC128" s="859"/>
      <c r="AD128" s="859"/>
      <c r="AE128" s="860"/>
      <c r="AF128" s="861" t="s">
        <v>436</v>
      </c>
      <c r="AG128" s="859"/>
      <c r="AH128" s="859"/>
      <c r="AI128" s="859"/>
      <c r="AJ128" s="860"/>
      <c r="AK128" s="861" t="s">
        <v>436</v>
      </c>
      <c r="AL128" s="859"/>
      <c r="AM128" s="859"/>
      <c r="AN128" s="859"/>
      <c r="AO128" s="860"/>
      <c r="AP128" s="862"/>
      <c r="AQ128" s="863"/>
      <c r="AR128" s="863"/>
      <c r="AS128" s="863"/>
      <c r="AT128" s="864"/>
      <c r="AU128" s="262"/>
      <c r="AV128" s="262"/>
      <c r="AW128" s="262"/>
      <c r="AX128" s="865" t="s">
        <v>490</v>
      </c>
      <c r="AY128" s="866"/>
      <c r="AZ128" s="866"/>
      <c r="BA128" s="866"/>
      <c r="BB128" s="866"/>
      <c r="BC128" s="866"/>
      <c r="BD128" s="866"/>
      <c r="BE128" s="867"/>
      <c r="BF128" s="844" t="s">
        <v>436</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491</v>
      </c>
      <c r="CQ128" s="786"/>
      <c r="CR128" s="786"/>
      <c r="CS128" s="786"/>
      <c r="CT128" s="786"/>
      <c r="CU128" s="786"/>
      <c r="CV128" s="786"/>
      <c r="CW128" s="786"/>
      <c r="CX128" s="786"/>
      <c r="CY128" s="786"/>
      <c r="CZ128" s="786"/>
      <c r="DA128" s="786"/>
      <c r="DB128" s="786"/>
      <c r="DC128" s="786"/>
      <c r="DD128" s="786"/>
      <c r="DE128" s="786"/>
      <c r="DF128" s="787"/>
      <c r="DG128" s="848" t="s">
        <v>436</v>
      </c>
      <c r="DH128" s="849"/>
      <c r="DI128" s="849"/>
      <c r="DJ128" s="849"/>
      <c r="DK128" s="849"/>
      <c r="DL128" s="849" t="s">
        <v>384</v>
      </c>
      <c r="DM128" s="849"/>
      <c r="DN128" s="849"/>
      <c r="DO128" s="849"/>
      <c r="DP128" s="849"/>
      <c r="DQ128" s="849" t="s">
        <v>444</v>
      </c>
      <c r="DR128" s="849"/>
      <c r="DS128" s="849"/>
      <c r="DT128" s="849"/>
      <c r="DU128" s="849"/>
      <c r="DV128" s="850" t="s">
        <v>444</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492</v>
      </c>
      <c r="X129" s="835"/>
      <c r="Y129" s="835"/>
      <c r="Z129" s="836"/>
      <c r="AA129" s="837">
        <v>2450433</v>
      </c>
      <c r="AB129" s="838"/>
      <c r="AC129" s="838"/>
      <c r="AD129" s="838"/>
      <c r="AE129" s="839"/>
      <c r="AF129" s="840">
        <v>2505426</v>
      </c>
      <c r="AG129" s="838"/>
      <c r="AH129" s="838"/>
      <c r="AI129" s="838"/>
      <c r="AJ129" s="839"/>
      <c r="AK129" s="840">
        <v>2430535</v>
      </c>
      <c r="AL129" s="838"/>
      <c r="AM129" s="838"/>
      <c r="AN129" s="838"/>
      <c r="AO129" s="839"/>
      <c r="AP129" s="841"/>
      <c r="AQ129" s="842"/>
      <c r="AR129" s="842"/>
      <c r="AS129" s="842"/>
      <c r="AT129" s="843"/>
      <c r="AU129" s="264"/>
      <c r="AV129" s="264"/>
      <c r="AW129" s="264"/>
      <c r="AX129" s="807" t="s">
        <v>493</v>
      </c>
      <c r="AY129" s="808"/>
      <c r="AZ129" s="808"/>
      <c r="BA129" s="808"/>
      <c r="BB129" s="808"/>
      <c r="BC129" s="808"/>
      <c r="BD129" s="808"/>
      <c r="BE129" s="809"/>
      <c r="BF129" s="827" t="s">
        <v>384</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494</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495</v>
      </c>
      <c r="X130" s="835"/>
      <c r="Y130" s="835"/>
      <c r="Z130" s="836"/>
      <c r="AA130" s="837">
        <v>313805</v>
      </c>
      <c r="AB130" s="838"/>
      <c r="AC130" s="838"/>
      <c r="AD130" s="838"/>
      <c r="AE130" s="839"/>
      <c r="AF130" s="840">
        <v>331771</v>
      </c>
      <c r="AG130" s="838"/>
      <c r="AH130" s="838"/>
      <c r="AI130" s="838"/>
      <c r="AJ130" s="839"/>
      <c r="AK130" s="840">
        <v>346832</v>
      </c>
      <c r="AL130" s="838"/>
      <c r="AM130" s="838"/>
      <c r="AN130" s="838"/>
      <c r="AO130" s="839"/>
      <c r="AP130" s="841"/>
      <c r="AQ130" s="842"/>
      <c r="AR130" s="842"/>
      <c r="AS130" s="842"/>
      <c r="AT130" s="843"/>
      <c r="AU130" s="264"/>
      <c r="AV130" s="264"/>
      <c r="AW130" s="264"/>
      <c r="AX130" s="807" t="s">
        <v>496</v>
      </c>
      <c r="AY130" s="808"/>
      <c r="AZ130" s="808"/>
      <c r="BA130" s="808"/>
      <c r="BB130" s="808"/>
      <c r="BC130" s="808"/>
      <c r="BD130" s="808"/>
      <c r="BE130" s="809"/>
      <c r="BF130" s="810">
        <v>4.8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497</v>
      </c>
      <c r="X131" s="818"/>
      <c r="Y131" s="818"/>
      <c r="Z131" s="819"/>
      <c r="AA131" s="820">
        <v>2136628</v>
      </c>
      <c r="AB131" s="821"/>
      <c r="AC131" s="821"/>
      <c r="AD131" s="821"/>
      <c r="AE131" s="822"/>
      <c r="AF131" s="823">
        <v>2173655</v>
      </c>
      <c r="AG131" s="821"/>
      <c r="AH131" s="821"/>
      <c r="AI131" s="821"/>
      <c r="AJ131" s="822"/>
      <c r="AK131" s="823">
        <v>2083703</v>
      </c>
      <c r="AL131" s="821"/>
      <c r="AM131" s="821"/>
      <c r="AN131" s="821"/>
      <c r="AO131" s="822"/>
      <c r="AP131" s="824"/>
      <c r="AQ131" s="825"/>
      <c r="AR131" s="825"/>
      <c r="AS131" s="825"/>
      <c r="AT131" s="826"/>
      <c r="AU131" s="264"/>
      <c r="AV131" s="264"/>
      <c r="AW131" s="264"/>
      <c r="AX131" s="785" t="s">
        <v>498</v>
      </c>
      <c r="AY131" s="786"/>
      <c r="AZ131" s="786"/>
      <c r="BA131" s="786"/>
      <c r="BB131" s="786"/>
      <c r="BC131" s="786"/>
      <c r="BD131" s="786"/>
      <c r="BE131" s="787"/>
      <c r="BF131" s="788" t="s">
        <v>437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499</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500</v>
      </c>
      <c r="W132" s="798"/>
      <c r="X132" s="798"/>
      <c r="Y132" s="798"/>
      <c r="Z132" s="799"/>
      <c r="AA132" s="800">
        <v>3.856169628</v>
      </c>
      <c r="AB132" s="801"/>
      <c r="AC132" s="801"/>
      <c r="AD132" s="801"/>
      <c r="AE132" s="802"/>
      <c r="AF132" s="803">
        <v>5.218261408</v>
      </c>
      <c r="AG132" s="801"/>
      <c r="AH132" s="801"/>
      <c r="AI132" s="801"/>
      <c r="AJ132" s="802"/>
      <c r="AK132" s="803">
        <v>5.500543983</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501</v>
      </c>
      <c r="W133" s="777"/>
      <c r="X133" s="777"/>
      <c r="Y133" s="777"/>
      <c r="Z133" s="778"/>
      <c r="AA133" s="779">
        <v>4.4000000000000004</v>
      </c>
      <c r="AB133" s="780"/>
      <c r="AC133" s="780"/>
      <c r="AD133" s="780"/>
      <c r="AE133" s="781"/>
      <c r="AF133" s="779">
        <v>4.0999999999999996</v>
      </c>
      <c r="AG133" s="780"/>
      <c r="AH133" s="780"/>
      <c r="AI133" s="780"/>
      <c r="AJ133" s="781"/>
      <c r="AK133" s="779">
        <v>4.8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4R8UASTFiRXZu8XHR2uoNBeOf2BWe+xinXFA1viTFLjEd3lTH5xCd4seIBo6HaJmf+9LWkGkjDwb/HDJryaFHg==" saltValue="EkbTpdQ6L+igFuj2hsKjl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19685039370078741" bottom="0" header="0" footer="0"/>
  <pageSetup paperSize="8" scale="29"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5WJboUUmht6qItfayPeA2h79pQVFKAM1/iI5ea/bkTBKoUL1FZf1jZh4H1tn5MPk2UzhzAsb6LEZzEuRxSSIw==" saltValue="X2UWbEvLJdDaLD27QDJxjQ==" spinCount="100000" sheet="1" objects="1" scenarios="1"/>
  <dataConsolidate/>
  <phoneticPr fontId="2"/>
  <printOptions horizontalCentered="1"/>
  <pageMargins left="0" right="0" top="0.19685039370078741" bottom="0" header="0" footer="0"/>
  <pageSetup paperSize="8" scale="63"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kGSte07I3nwyEeQDAyUqt7A+t7jyDjhIaRd99ajy+sjNOuSQptfqo/WC5nMskkVOT4Dqyug0pQu4PE4hPtRww==" saltValue="bVarjSn/36L5UUS+6pekRg==" spinCount="100000" sheet="1" objects="1" scenarios="1"/>
  <dataConsolidate/>
  <phoneticPr fontId="2"/>
  <printOptions horizontalCentered="1"/>
  <pageMargins left="0" right="0" top="0.19685039370078741"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505</v>
      </c>
      <c r="AP7" s="283"/>
      <c r="AQ7" s="284" t="s">
        <v>506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507</v>
      </c>
      <c r="AQ8" s="290" t="s">
        <v>508</v>
      </c>
      <c r="AR8" s="291" t="s">
        <v>509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510</v>
      </c>
      <c r="AL9" s="1207"/>
      <c r="AM9" s="1207"/>
      <c r="AN9" s="1208"/>
      <c r="AO9" s="292">
        <v>619241</v>
      </c>
      <c r="AP9" s="292">
        <v>101216</v>
      </c>
      <c r="AQ9" s="293">
        <v>117391</v>
      </c>
      <c r="AR9" s="294">
        <v>-13.8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511</v>
      </c>
      <c r="AL10" s="1207"/>
      <c r="AM10" s="1207"/>
      <c r="AN10" s="1208"/>
      <c r="AO10" s="295">
        <v>136531</v>
      </c>
      <c r="AP10" s="295">
        <v>22316</v>
      </c>
      <c r="AQ10" s="296">
        <v>11968</v>
      </c>
      <c r="AR10" s="297">
        <v>86.5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512</v>
      </c>
      <c r="AL11" s="1207"/>
      <c r="AM11" s="1207"/>
      <c r="AN11" s="1208"/>
      <c r="AO11" s="295">
        <v>77328</v>
      </c>
      <c r="AP11" s="295">
        <v>12639</v>
      </c>
      <c r="AQ11" s="296">
        <v>18604</v>
      </c>
      <c r="AR11" s="297">
        <v>-32.1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513</v>
      </c>
      <c r="AL12" s="1207"/>
      <c r="AM12" s="1207"/>
      <c r="AN12" s="1208"/>
      <c r="AO12" s="295" t="s">
        <v>514</v>
      </c>
      <c r="AP12" s="295" t="s">
        <v>514</v>
      </c>
      <c r="AQ12" s="296">
        <v>928</v>
      </c>
      <c r="AR12" s="297" t="s">
        <v>514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515</v>
      </c>
      <c r="AL13" s="1207"/>
      <c r="AM13" s="1207"/>
      <c r="AN13" s="1208"/>
      <c r="AO13" s="295" t="s">
        <v>514</v>
      </c>
      <c r="AP13" s="295" t="s">
        <v>514</v>
      </c>
      <c r="AQ13" s="296" t="s">
        <v>514</v>
      </c>
      <c r="AR13" s="297" t="s">
        <v>514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516</v>
      </c>
      <c r="AL14" s="1207"/>
      <c r="AM14" s="1207"/>
      <c r="AN14" s="1208"/>
      <c r="AO14" s="295">
        <v>18693</v>
      </c>
      <c r="AP14" s="295">
        <v>3055</v>
      </c>
      <c r="AQ14" s="296">
        <v>5151</v>
      </c>
      <c r="AR14" s="297">
        <v>-40.700000000000003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517</v>
      </c>
      <c r="AL15" s="1207"/>
      <c r="AM15" s="1207"/>
      <c r="AN15" s="1208"/>
      <c r="AO15" s="295">
        <v>8054</v>
      </c>
      <c r="AP15" s="295">
        <v>1316</v>
      </c>
      <c r="AQ15" s="296">
        <v>2680</v>
      </c>
      <c r="AR15" s="297">
        <v>-50.9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518</v>
      </c>
      <c r="AL16" s="1210"/>
      <c r="AM16" s="1210"/>
      <c r="AN16" s="1211"/>
      <c r="AO16" s="295">
        <v>-47469</v>
      </c>
      <c r="AP16" s="295">
        <v>-7759</v>
      </c>
      <c r="AQ16" s="296">
        <v>-12014</v>
      </c>
      <c r="AR16" s="297">
        <v>-35.4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183</v>
      </c>
      <c r="AL17" s="1210"/>
      <c r="AM17" s="1210"/>
      <c r="AN17" s="1211"/>
      <c r="AO17" s="295">
        <v>812378</v>
      </c>
      <c r="AP17" s="295">
        <v>132785</v>
      </c>
      <c r="AQ17" s="296">
        <v>144708</v>
      </c>
      <c r="AR17" s="297">
        <v>-8.1999999999999993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523</v>
      </c>
      <c r="AL21" s="1204"/>
      <c r="AM21" s="1204"/>
      <c r="AN21" s="1205"/>
      <c r="AO21" s="307">
        <v>13.08</v>
      </c>
      <c r="AP21" s="308">
        <v>13.77</v>
      </c>
      <c r="AQ21" s="309">
        <v>-0.69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524</v>
      </c>
      <c r="AL22" s="1204"/>
      <c r="AM22" s="1204"/>
      <c r="AN22" s="1205"/>
      <c r="AO22" s="312">
        <v>94.5</v>
      </c>
      <c r="AP22" s="313">
        <v>94.8</v>
      </c>
      <c r="AQ22" s="314">
        <v>-0.3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526</v>
      </c>
      <c r="AO27" s="273"/>
      <c r="AP27" s="273"/>
      <c r="AQ27" s="273"/>
      <c r="AR27" s="273"/>
      <c r="AS27" s="273"/>
      <c r="AT27" s="273"/>
    </row>
    <row r="28" spans="1:46" ht="17.25" x14ac:dyDescent="0.1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505</v>
      </c>
      <c r="AP30" s="283"/>
      <c r="AQ30" s="284" t="s">
        <v>506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507</v>
      </c>
      <c r="AQ31" s="290" t="s">
        <v>508</v>
      </c>
      <c r="AR31" s="291" t="s">
        <v>509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529</v>
      </c>
      <c r="AL32" s="1195"/>
      <c r="AM32" s="1195"/>
      <c r="AN32" s="1196"/>
      <c r="AO32" s="322">
        <v>269995</v>
      </c>
      <c r="AP32" s="322">
        <v>44131</v>
      </c>
      <c r="AQ32" s="323">
        <v>73070</v>
      </c>
      <c r="AR32" s="324">
        <v>-39.6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530</v>
      </c>
      <c r="AL33" s="1195"/>
      <c r="AM33" s="1195"/>
      <c r="AN33" s="1196"/>
      <c r="AO33" s="322" t="s">
        <v>514</v>
      </c>
      <c r="AP33" s="322" t="s">
        <v>514</v>
      </c>
      <c r="AQ33" s="323" t="s">
        <v>514</v>
      </c>
      <c r="AR33" s="324" t="s">
        <v>514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531</v>
      </c>
      <c r="AL34" s="1195"/>
      <c r="AM34" s="1195"/>
      <c r="AN34" s="1196"/>
      <c r="AO34" s="322" t="s">
        <v>514</v>
      </c>
      <c r="AP34" s="322" t="s">
        <v>514</v>
      </c>
      <c r="AQ34" s="323">
        <v>1</v>
      </c>
      <c r="AR34" s="324" t="s">
        <v>514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532</v>
      </c>
      <c r="AL35" s="1195"/>
      <c r="AM35" s="1195"/>
      <c r="AN35" s="1196"/>
      <c r="AO35" s="322">
        <v>166941</v>
      </c>
      <c r="AP35" s="322">
        <v>27287</v>
      </c>
      <c r="AQ35" s="323">
        <v>19034</v>
      </c>
      <c r="AR35" s="324">
        <v>43.4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533</v>
      </c>
      <c r="AL36" s="1195"/>
      <c r="AM36" s="1195"/>
      <c r="AN36" s="1196"/>
      <c r="AO36" s="322">
        <v>24103</v>
      </c>
      <c r="AP36" s="322">
        <v>3940</v>
      </c>
      <c r="AQ36" s="323">
        <v>5455</v>
      </c>
      <c r="AR36" s="324">
        <v>-27.8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534</v>
      </c>
      <c r="AL37" s="1195"/>
      <c r="AM37" s="1195"/>
      <c r="AN37" s="1196"/>
      <c r="AO37" s="322">
        <v>408</v>
      </c>
      <c r="AP37" s="322">
        <v>67</v>
      </c>
      <c r="AQ37" s="323">
        <v>1361</v>
      </c>
      <c r="AR37" s="324">
        <v>-95.1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535</v>
      </c>
      <c r="AL38" s="1198"/>
      <c r="AM38" s="1198"/>
      <c r="AN38" s="1199"/>
      <c r="AO38" s="325" t="s">
        <v>514</v>
      </c>
      <c r="AP38" s="325" t="s">
        <v>514</v>
      </c>
      <c r="AQ38" s="326">
        <v>4</v>
      </c>
      <c r="AR38" s="314" t="s">
        <v>514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536</v>
      </c>
      <c r="AL39" s="1198"/>
      <c r="AM39" s="1198"/>
      <c r="AN39" s="1199"/>
      <c r="AO39" s="322" t="s">
        <v>514</v>
      </c>
      <c r="AP39" s="322" t="s">
        <v>514</v>
      </c>
      <c r="AQ39" s="323">
        <v>-3538</v>
      </c>
      <c r="AR39" s="324" t="s">
        <v>514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537</v>
      </c>
      <c r="AL40" s="1195"/>
      <c r="AM40" s="1195"/>
      <c r="AN40" s="1196"/>
      <c r="AO40" s="322">
        <v>-346832</v>
      </c>
      <c r="AP40" s="322">
        <v>-56690</v>
      </c>
      <c r="AQ40" s="323">
        <v>-64803</v>
      </c>
      <c r="AR40" s="324">
        <v>-12.5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295</v>
      </c>
      <c r="AL41" s="1201"/>
      <c r="AM41" s="1201"/>
      <c r="AN41" s="1202"/>
      <c r="AO41" s="322">
        <v>114615</v>
      </c>
      <c r="AP41" s="322">
        <v>18734</v>
      </c>
      <c r="AQ41" s="323">
        <v>30585</v>
      </c>
      <c r="AR41" s="324">
        <v>-38.700000000000003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505</v>
      </c>
      <c r="AN49" s="1189" t="s">
        <v>541</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542</v>
      </c>
      <c r="AO50" s="339" t="s">
        <v>543</v>
      </c>
      <c r="AP50" s="340" t="s">
        <v>544</v>
      </c>
      <c r="AQ50" s="341" t="s">
        <v>545</v>
      </c>
      <c r="AR50" s="342" t="s">
        <v>546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834406</v>
      </c>
      <c r="AN51" s="344">
        <v>134214</v>
      </c>
      <c r="AO51" s="345">
        <v>88.3</v>
      </c>
      <c r="AP51" s="346">
        <v>174587</v>
      </c>
      <c r="AQ51" s="347">
        <v>19.100000000000001</v>
      </c>
      <c r="AR51" s="348">
        <v>69.2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303892</v>
      </c>
      <c r="AN52" s="352">
        <v>48881</v>
      </c>
      <c r="AO52" s="353">
        <v>16.600000000000001</v>
      </c>
      <c r="AP52" s="354">
        <v>79695</v>
      </c>
      <c r="AQ52" s="355">
        <v>17</v>
      </c>
      <c r="AR52" s="356">
        <v>-0.4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1325114</v>
      </c>
      <c r="AN53" s="344">
        <v>211747</v>
      </c>
      <c r="AO53" s="345">
        <v>57.8</v>
      </c>
      <c r="AP53" s="346">
        <v>175675</v>
      </c>
      <c r="AQ53" s="347">
        <v>0.6</v>
      </c>
      <c r="AR53" s="348">
        <v>57.2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860651</v>
      </c>
      <c r="AN54" s="352">
        <v>137528</v>
      </c>
      <c r="AO54" s="353">
        <v>181.4</v>
      </c>
      <c r="AP54" s="354">
        <v>87698</v>
      </c>
      <c r="AQ54" s="355">
        <v>10</v>
      </c>
      <c r="AR54" s="356">
        <v>171.4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495081</v>
      </c>
      <c r="AN55" s="344">
        <v>79544</v>
      </c>
      <c r="AO55" s="345">
        <v>-62.4</v>
      </c>
      <c r="AP55" s="346">
        <v>162193</v>
      </c>
      <c r="AQ55" s="347">
        <v>-7.7</v>
      </c>
      <c r="AR55" s="348">
        <v>-54.7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296332</v>
      </c>
      <c r="AN56" s="352">
        <v>47611</v>
      </c>
      <c r="AO56" s="353">
        <v>-65.400000000000006</v>
      </c>
      <c r="AP56" s="354">
        <v>79985</v>
      </c>
      <c r="AQ56" s="355">
        <v>-8.8000000000000007</v>
      </c>
      <c r="AR56" s="356">
        <v>-56.6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443756</v>
      </c>
      <c r="AN57" s="344">
        <v>72003</v>
      </c>
      <c r="AO57" s="345">
        <v>-9.5</v>
      </c>
      <c r="AP57" s="346">
        <v>119882</v>
      </c>
      <c r="AQ57" s="347">
        <v>-26.1</v>
      </c>
      <c r="AR57" s="348">
        <v>16.600000000000001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237296</v>
      </c>
      <c r="AN58" s="352">
        <v>38503</v>
      </c>
      <c r="AO58" s="353">
        <v>-19.100000000000001</v>
      </c>
      <c r="AP58" s="354">
        <v>66481</v>
      </c>
      <c r="AQ58" s="355">
        <v>-16.899999999999999</v>
      </c>
      <c r="AR58" s="356">
        <v>-2.2000000000000002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782258</v>
      </c>
      <c r="AN59" s="344">
        <v>127862</v>
      </c>
      <c r="AO59" s="345">
        <v>77.599999999999994</v>
      </c>
      <c r="AP59" s="346">
        <v>116162</v>
      </c>
      <c r="AQ59" s="347">
        <v>-3.1</v>
      </c>
      <c r="AR59" s="348">
        <v>80.7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340513</v>
      </c>
      <c r="AN60" s="352">
        <v>55658</v>
      </c>
      <c r="AO60" s="353">
        <v>44.6</v>
      </c>
      <c r="AP60" s="354">
        <v>61562</v>
      </c>
      <c r="AQ60" s="355">
        <v>-7.4</v>
      </c>
      <c r="AR60" s="356">
        <v>52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776123</v>
      </c>
      <c r="AN61" s="359">
        <v>125074</v>
      </c>
      <c r="AO61" s="360">
        <v>30.4</v>
      </c>
      <c r="AP61" s="361">
        <v>149700</v>
      </c>
      <c r="AQ61" s="362">
        <v>-3.4</v>
      </c>
      <c r="AR61" s="348">
        <v>33.799999999999997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407737</v>
      </c>
      <c r="AN62" s="352">
        <v>65636</v>
      </c>
      <c r="AO62" s="353">
        <v>31.6</v>
      </c>
      <c r="AP62" s="354">
        <v>75084</v>
      </c>
      <c r="AQ62" s="355">
        <v>-1.2</v>
      </c>
      <c r="AR62" s="356">
        <v>32.799999999999997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7y6C1hlkRcjKRQBJHQu0bg7LbMAJkVCErXfZgkpGF0kxrlbNNlPe04RCmruMSJuxLzGWCyBtUkYLUe5f2Ymyyw==" saltValue="Fnrmba03PdXzWs4aA8Xfi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19685039370078741" bottom="0" header="0" footer="0"/>
  <pageSetup paperSize="8" scale="8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sY4O7BFHOTbvQs+rwI5I/+wG3fPJ77gRIQ2WdCrHRcwPL3Sn2uWn2WqTZbfC45fgcEyFWeozkkIeWwAt1M2MA==" saltValue="njyiLmS4JnlEn/vJwFcSrQ==" spinCount="100000" sheet="1" objects="1" scenarios="1"/>
  <dataConsolidate/>
  <phoneticPr fontId="2"/>
  <printOptions horizontalCentered="1"/>
  <pageMargins left="0" right="0" top="0.19685039370078741" bottom="0" header="0"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ijqMTKEPMGXEyQSyqhzfut/BjjMMnE65FysWBdHNbMLXTegkegxokRGlG9Z5dkltu1hX+BGe2T4gs4j2Zq7pA==" saltValue="GgIAlmFXFCfeSC7VYxBibw==" spinCount="100000" sheet="1" objects="1" scenarios="1"/>
  <dataConsolidate/>
  <phoneticPr fontId="2"/>
  <printOptions horizontalCentered="1"/>
  <pageMargins left="0" right="0" top="0.19685039370078741" bottom="0" header="0"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12" t="s">
        <v>3</v>
      </c>
      <c r="D47" s="1212"/>
      <c r="E47" s="1213"/>
      <c r="F47" s="11">
        <v>96.37</v>
      </c>
      <c r="G47" s="12">
        <v>107.3</v>
      </c>
      <c r="H47" s="12">
        <v>75.13</v>
      </c>
      <c r="I47" s="12">
        <v>61.55</v>
      </c>
      <c r="J47" s="13">
        <v>70.27</v>
      </c>
    </row>
    <row r="48" spans="2:10" ht="57.75" customHeight="1" x14ac:dyDescent="0.15">
      <c r="B48" s="14"/>
      <c r="C48" s="1214" t="s">
        <v>4</v>
      </c>
      <c r="D48" s="1214"/>
      <c r="E48" s="1215"/>
      <c r="F48" s="15">
        <v>32.200000000000003</v>
      </c>
      <c r="G48" s="16">
        <v>28.28</v>
      </c>
      <c r="H48" s="16">
        <v>15.71</v>
      </c>
      <c r="I48" s="16">
        <v>27.17</v>
      </c>
      <c r="J48" s="17">
        <v>15.68</v>
      </c>
    </row>
    <row r="49" spans="2:10" ht="57.75" customHeight="1" thickBot="1" x14ac:dyDescent="0.2">
      <c r="B49" s="18"/>
      <c r="C49" s="1216" t="s">
        <v>5</v>
      </c>
      <c r="D49" s="1216"/>
      <c r="E49" s="1217"/>
      <c r="F49" s="19">
        <v>13.63</v>
      </c>
      <c r="G49" s="20">
        <v>3.78</v>
      </c>
      <c r="H49" s="20" t="s">
        <v>562</v>
      </c>
      <c r="I49" s="20">
        <v>3.43</v>
      </c>
      <c r="J49" s="21" t="s">
        <v>563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X4MWdi08IJrPh0dLtkcWhZugtxlsiG/mJYckQZ5lZhMdeaRN9Tig+im9p4K4sZSqWez7TWFsxWpqtSzNH3l8Q==" saltValue="PV0CxUvoXvtDGIyenBaNJ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2019-03-19T04:49:31Z</cp:lastPrinted>
  <dcterms:created xsi:type="dcterms:W3CDTF">2019-02-14T04:17:38Z</dcterms:created>
  <dcterms:modified xsi:type="dcterms:W3CDTF">2020-03-16T05:55:30Z</dcterms:modified>
  <cp:category/>
</cp:coreProperties>
</file>