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tabRatio="7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AM37" i="10"/>
  <c r="AM36" i="10"/>
  <c r="C34" i="10"/>
  <c r="C35" i="10" s="1"/>
  <c r="C36" i="10" s="1"/>
  <c r="C37"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E36" i="10" s="1"/>
  <c r="BE37" i="10" s="1"/>
  <c r="BW34" i="10"/>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<sst xmlns="http://schemas.openxmlformats.org/spreadsheetml/2006/main" count="1137" uniqueCount="620">
  <si>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</si>
  <si>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</si>
  <si>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</si>
  <si>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</si>
  <si>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</si>
  <si>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</si>
  <si>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</si>
  <si>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</si>
  <si>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</si>
  <si>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</si>
  <si>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</si>
  <si>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</si>
  <si>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</si>
  <si>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</si>
  <si>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</si>
  <si>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</si>
  <si>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</si>
  <si>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</si>
  <si>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</si>
  <si>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</si>
  <si>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</si>
  <si>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</si>
  <si>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</si>
  <si>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</si>
  <si>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</si>
  <si>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</si>
  <si>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</si>
  <si>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</si>
  <si>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</si>
  <si>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</si>
  <si>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</si>
  <si>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</si>
  <si>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</si>
  <si>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</si>
  <si>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</si>
  <si>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</si>
  <si>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</si>
  <si>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</si>
  <si>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</si>
  <si>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</si>
  <si>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</si>
  <si>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</si>
  <si>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</si>
  <si>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</si>
  <si>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</si>
  <si>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</si>
  <si>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</si>
  <si>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</si>
  <si>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</si>
  <si>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</si>
  <si>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</si>
  <si>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</si>
  <si>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</si>
  <si>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</si>
  <si>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</si>
  <si>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</si>
  <si>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</si>
  <si>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</si>
  <si>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</si>
  <si>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</si>
  <si>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</si>
  <si>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</si>
  <si>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</si>
  <si>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</si>
  <si>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</si>
  <si>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</si>
  <si>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</si>
  <si>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</si>
  <si>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</si>
  <si>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</si>
  <si>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</si>
  <si>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</si>
  <si>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</si>
  <si>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</si>
  <si>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</si>
  <si>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</si>
  <si>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</si>
  <si>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</si>
  <si>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</si>
  <si>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</si>
  <si>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</si>
  <si>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</si>
  <si>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</si>
  <si>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</si>
  <si>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</si>
  <si>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</si>
  <si>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</si>
  <si>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</si>
  <si>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</si>
  <si>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</si>
  <si>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</si>
  <si>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</si>
  <si>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鏡野町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</si>
  <si>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</si>
  <si>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</si>
  <si>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</si>
  <si>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</si>
  <si>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</si>
  <si>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</si>
  <si>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</si>
  <si>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</si>
  <si>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</si>
  <si>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</si>
  <si>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</si>
  <si>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</si>
  <si>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</si>
  <si>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</si>
  <si>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</si>
  <si>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</si>
  <si>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</si>
  <si>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</si>
  <si>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</si>
  <si>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</si>
  <si>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</si>
  <si>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</si>
  <si>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</si>
  <si>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</si>
  <si>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</si>
  <si>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</si>
  <si>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</si>
  <si>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</si>
  <si>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</si>
  <si>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</si>
  <si>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</si>
  <si>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</si>
  <si>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</si>
  <si>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</si>
  <si>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</si>
  <si>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</si>
  <si>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</si>
  <si>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</si>
  <si>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</si>
  <si>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</si>
  <si>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</si>
  <si>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</si>
  <si>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</si>
  <si>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</si>
  <si>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</si>
  <si>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</si>
  <si>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</si>
  <si>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</si>
  <si>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</si>
  <si>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</si>
  <si>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</si>
  <si>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</si>
  <si>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</si>
  <si>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</si>
  <si>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</si>
  <si>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</si>
  <si>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</si>
  <si>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</si>
  <si>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</si>
  <si>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</si>
  <si>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</si>
  <si>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</si>
  <si>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</si>
  <si>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</si>
  <si>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</si>
  <si>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</si>
  <si>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</si>
  <si>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</si>
  <si>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</si>
  <si>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</si>
  <si>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</si>
  <si>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</si>
  <si>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</si>
  <si>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</si>
  <si>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</si>
  <si>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</si>
  <si>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</si>
  <si>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</si>
  <si>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</si>
  <si>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</si>
  <si>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</si>
  <si>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</si>
  <si>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</si>
  <si>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</si>
  <si>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</si>
  <si>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</si>
  <si>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</si>
  <si>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</si>
  <si>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</si>
  <si>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</si>
  <si>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</si>
  <si>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</si>
  <si>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</si>
  <si>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</si>
  <si>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</si>
  <si>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</si>
  <si>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</si>
  <si>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</si>
  <si>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</si>
  <si>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</si>
  <si>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</si>
  <si>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</si>
  <si>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</si>
  <si>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</si>
  <si>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</si>
  <si>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</si>
  <si>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</si>
  <si>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</si>
  <si>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</si>
  <si>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</si>
  <si>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</si>
  <si>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</si>
  <si>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</si>
  <si>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</si>
  <si>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</si>
  <si>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</si>
  <si>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</si>
  <si>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</si>
  <si>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岡山県鏡野町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</si>
  <si>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</si>
  <si>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</si>
  <si>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</si>
  <si>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</si>
  <si>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</si>
  <si>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</si>
  <si>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</si>
  <si>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</si>
  <si>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</si>
  <si>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</si>
  <si>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</si>
  <si>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</si>
  <si>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</si>
  <si>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</si>
  <si>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</si>
  <si>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</si>
  <si>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</si>
  <si>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</si>
  <si>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</si>
  <si>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</si>
  <si>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</si>
  <si>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</si>
  <si>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</si>
  <si>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</si>
  <si>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</si>
  <si>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</si>
  <si>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</si>
  <si>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</si>
  <si>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</si>
  <si>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</si>
  <si>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</si>
  <si>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</si>
  <si>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</si>
  <si>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</si>
  <si>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</si>
  <si>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</si>
  <si>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</si>
  <si>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</si>
  <si>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</si>
  <si>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</si>
  <si>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</si>
  <si>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</si>
  <si>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</si>
  <si>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</si>
  <si>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</si>
  <si>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</si>
  <si>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</si>
  <si>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</si>
  <si>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</si>
  <si>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</si>
  <si>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</si>
  <si>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</si>
  <si>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</si>
  <si>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</si>
  <si>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</si>
  <si>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</si>
  <si>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</si>
  <si>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</si>
  <si>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</si>
  <si>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</si>
  <si>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</si>
  <si>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</si>
  <si>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</si>
  <si>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</si>
  <si>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</si>
  <si>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</si>
  <si>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</si>
  <si>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</si>
  <si>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</si>
  <si>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</si>
  <si>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</si>
  <si>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</si>
  <si>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</si>
  <si>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</si>
  <si>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</si>
  <si>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</si>
  <si>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</si>
  <si>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</si>
  <si>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</si>
  <si>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</si>
  <si>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</si>
  <si>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</si>
  <si>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</si>
  <si>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</si>
  <si>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</si>
  <si>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</si>
  <si>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</si>
  <si>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</si>
  <si>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</si>
  <si>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</si>
  <si>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</si>
  <si>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</si>
  <si>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</si>
  <si>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</si>
  <si>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</si>
  <si>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</si>
  <si>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</si>
  <si>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</si>
  <si>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</si>
  <si>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</si>
  <si>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</si>
  <si>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</si>
  <si>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</si>
  <si>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</si>
  <si>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</si>
  <si>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</si>
  <si>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</si>
  <si>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</si>
  <si>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</si>
  <si>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</si>
  <si>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</si>
  <si>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</si>
  <si>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</si>
  <si>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</si>
  <si>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</si>
  <si>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</si>
  <si>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</si>
  <si>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</si>
  <si>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</si>
  <si>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</si>
  <si>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</si>
  <si>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</si>
  <si>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</si>
  <si>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</si>
  <si>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</si>
  <si>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</si>
  <si>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</si>
  <si>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</si>
  <si>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</si>
  <si>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</si>
  <si>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</si>
  <si>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</si>
  <si>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</si>
  <si>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</si>
  <si>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</si>
  <si>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</si>
  <si>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</si>
  <si>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</si>
  <si>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</si>
  <si>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</si>
  <si>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</si>
  <si>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</si>
  <si>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</si>
  <si>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</si>
  <si>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</si>
  <si>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</si>
  <si>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</si>
  <si>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</si>
  <si>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</si>
  <si>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岡山県鏡野町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</si>
  <si>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</si>
  <si>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</si>
  <si>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</si>
  <si>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</si>
  <si>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</si>
  <si>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</si>
  <si>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</si>
  <si>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</si>
  <si>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</si>
  <si>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</si>
  <si>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</si>
  <si>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</si>
  <si>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</si>
  <si>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</si>
  <si>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</si>
  <si>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</si>
  <si>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</si>
  <si>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</si>
  <si>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</si>
  <si>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</si>
  <si>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津山・富線共同バス運行事業特別会計</t>
    <phoneticPr fontId="5"/>
  </si>
  <si>
    <t>-</t>
    <phoneticPr fontId="5"/>
  </si>
  <si>
    <t>奨学会特別会計</t>
    <phoneticPr fontId="5"/>
  </si>
  <si>
    <t>越畑専用水道特別会計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</si>
  <si>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</si>
  <si>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</si>
  <si>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</si>
  <si>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</si>
  <si>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</si>
  <si>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</si>
  <si>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</si>
  <si>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</si>
  <si>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</si>
  <si>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</si>
  <si>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</si>
  <si>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</si>
  <si>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</si>
  <si>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</si>
  <si>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</si>
  <si>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</si>
  <si>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</si>
  <si>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後期高齢者医療特別会計</t>
    <phoneticPr fontId="5"/>
  </si>
  <si>
    <t>国民健康保険病院事業会計</t>
    <phoneticPr fontId="5"/>
  </si>
  <si>
    <t>法適用企業</t>
    <phoneticPr fontId="5"/>
  </si>
  <si>
    <t>水道事業会計</t>
    <phoneticPr fontId="5"/>
  </si>
  <si>
    <t>法適用企業</t>
    <phoneticPr fontId="5"/>
  </si>
  <si>
    <t>簡易水道特別会計</t>
    <phoneticPr fontId="5"/>
  </si>
  <si>
    <t>法非適用企業</t>
    <phoneticPr fontId="5"/>
  </si>
  <si>
    <t>農業集落排水事業特別会計</t>
    <phoneticPr fontId="5"/>
  </si>
  <si>
    <t>法非適用企業</t>
    <phoneticPr fontId="5"/>
  </si>
  <si>
    <t>林業集落排水事業特別会計</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</si>
  <si>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</si>
  <si>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</si>
  <si>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</si>
  <si>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</si>
  <si>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</si>
  <si>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</si>
  <si>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</si>
  <si>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</si>
  <si>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</si>
  <si>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</si>
  <si>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</si>
  <si>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</si>
  <si>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</si>
  <si>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</si>
  <si>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</si>
  <si>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</si>
  <si>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</si>
  <si>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</si>
  <si>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</si>
  <si>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</si>
  <si>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</si>
  <si>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</si>
  <si>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</si>
  <si>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</si>
  <si>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</si>
  <si>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</si>
  <si>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</si>
  <si>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</si>
  <si>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</si>
  <si>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</si>
  <si>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</si>
  <si>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</si>
  <si>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</si>
  <si>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</si>
  <si>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</si>
  <si>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</si>
  <si>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</si>
  <si>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</si>
  <si>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</si>
  <si>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</si>
  <si>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</si>
  <si>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</si>
  <si>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</si>
  <si>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</si>
  <si>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</si>
  <si>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</si>
  <si>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</si>
  <si>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</si>
  <si>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</si>
  <si>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</si>
  <si>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</si>
  <si>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</si>
  <si>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</si>
  <si>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</si>
  <si>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</si>
  <si>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</si>
  <si>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</si>
  <si>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</si>
  <si>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</si>
  <si>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</si>
  <si>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</si>
  <si>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</si>
  <si>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</si>
  <si>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</si>
  <si>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</si>
  <si>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</si>
  <si>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</si>
  <si>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</si>
  <si>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</si>
  <si>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</si>
  <si>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</si>
  <si>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</si>
  <si>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</si>
  <si>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</si>
  <si>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</si>
  <si>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</si>
  <si>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</si>
  <si>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</si>
  <si>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</si>
  <si>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</si>
  <si>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</si>
  <si>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</si>
  <si>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</si>
  <si>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</si>
  <si>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</si>
  <si>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</si>
  <si>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</si>
  <si>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</si>
  <si>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</si>
  <si>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</si>
  <si>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</si>
  <si>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</si>
  <si>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</si>
  <si>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</si>
  <si>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</si>
  <si>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</si>
  <si>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</si>
  <si>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</si>
  <si>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</si>
  <si>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</si>
  <si>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</si>
  <si>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</si>
  <si>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</si>
  <si>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</si>
  <si>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</si>
  <si>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</si>
  <si>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</si>
  <si>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</si>
  <si>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</si>
  <si>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</si>
  <si>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</si>
  <si>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</si>
  <si>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</si>
  <si>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</si>
  <si>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</si>
  <si>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</si>
  <si>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</si>
  <si>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</si>
  <si>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</si>
  <si>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</si>
  <si>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</si>
  <si>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</si>
  <si>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</si>
  <si>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</si>
  <si>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</si>
  <si>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</si>
  <si>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</si>
  <si>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</si>
  <si>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</si>
  <si>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</si>
  <si>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</si>
  <si>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</si>
  <si>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</si>
  <si>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</si>
  <si>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</si>
  <si>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</si>
  <si>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</si>
  <si>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</si>
  <si>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</si>
  <si>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</si>
  <si>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</si>
  <si>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</si>
  <si>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</si>
  <si>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</si>
  <si>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</si>
  <si>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</si>
  <si>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</si>
  <si>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</si>
  <si>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</si>
  <si>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</si>
  <si>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</si>
  <si>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</si>
  <si>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</si>
  <si>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9.82</t>
  </si>
  <si>
    <t>▲ 25.85</t>
  </si>
  <si>
    <t>国民健康保険病院事業会計</t>
  </si>
  <si>
    <t>水道事業会計</t>
  </si>
  <si>
    <t>一般会計</t>
  </si>
  <si>
    <t>公共下水道特別会計</t>
  </si>
  <si>
    <t>簡易水道特別会計</t>
  </si>
  <si>
    <t>国民健康保険特別会計（事業勘定）</t>
  </si>
  <si>
    <t>農業集落排水事業特別会計</t>
  </si>
  <si>
    <t>介護保険特別会計（事業勘定）</t>
  </si>
  <si>
    <t>その他会計（赤字）</t>
  </si>
  <si>
    <t>その他会計（黒字）</t>
  </si>
  <si>
    <t>鏡野町地域振興基金</t>
    <phoneticPr fontId="11"/>
  </si>
  <si>
    <t>鏡野町公共用拠点施設整備基金</t>
    <phoneticPr fontId="11"/>
  </si>
  <si>
    <t>鏡野町中山間地域保全基金</t>
    <phoneticPr fontId="11"/>
  </si>
  <si>
    <t>鏡野町養護老人ホームかがみの園運営安定化基金</t>
    <phoneticPr fontId="11"/>
  </si>
  <si>
    <t>鏡野町かがみの創生基金</t>
    <phoneticPr fontId="11"/>
  </si>
  <si>
    <t>-</t>
    <phoneticPr fontId="2"/>
  </si>
  <si>
    <t>-</t>
    <phoneticPr fontId="2"/>
  </si>
  <si>
    <t>鏡野町振興公社</t>
    <rPh sb="0" eb="3">
      <t>カガミノチョウ</t>
    </rPh>
    <rPh sb="3" eb="5">
      <t>シンコウ</t>
    </rPh>
    <rPh sb="5" eb="7">
      <t>コウシャ</t>
    </rPh>
    <phoneticPr fontId="2"/>
  </si>
  <si>
    <t>夢アグリ鏡野</t>
    <rPh sb="0" eb="1">
      <t>ユメ</t>
    </rPh>
    <rPh sb="4" eb="6">
      <t>カガミノ</t>
    </rPh>
    <phoneticPr fontId="2"/>
  </si>
  <si>
    <t>未来奥津</t>
    <rPh sb="0" eb="2">
      <t>ミライ</t>
    </rPh>
    <rPh sb="2" eb="4">
      <t>オクツ</t>
    </rPh>
    <phoneticPr fontId="2"/>
  </si>
  <si>
    <t>花美人の里</t>
    <rPh sb="0" eb="1">
      <t>ハナ</t>
    </rPh>
    <rPh sb="1" eb="3">
      <t>ビジン</t>
    </rPh>
    <rPh sb="4" eb="5">
      <t>サト</t>
    </rPh>
    <phoneticPr fontId="2"/>
  </si>
  <si>
    <t>上齋原振興公社</t>
    <rPh sb="0" eb="3">
      <t>カミサイバラ</t>
    </rPh>
    <rPh sb="3" eb="5">
      <t>シンコウ</t>
    </rPh>
    <rPh sb="5" eb="7">
      <t>コウシャ</t>
    </rPh>
    <phoneticPr fontId="2"/>
  </si>
  <si>
    <t>人形峠原子力産業</t>
    <rPh sb="0" eb="2">
      <t>ニンギョウ</t>
    </rPh>
    <rPh sb="2" eb="3">
      <t>トウゲ</t>
    </rPh>
    <rPh sb="3" eb="6">
      <t>ゲンシリョク</t>
    </rPh>
    <rPh sb="6" eb="8">
      <t>サンギョウ</t>
    </rPh>
    <phoneticPr fontId="2"/>
  </si>
  <si>
    <t>ファーム登美</t>
    <rPh sb="4" eb="6">
      <t>トミ</t>
    </rPh>
    <phoneticPr fontId="2"/>
  </si>
  <si>
    <t>岡山県市町村総合事務組合　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</si>
  <si>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　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</si>
  <si>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　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
  </si>
  <si>
    <t>岡山県後期高齢者医療広域連合　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</si>
  <si>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</si>
  <si>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岡山県市町村税整理組合</t>
    <rPh sb="0" eb="3">
      <t>オカヤマケン</t>
    </rPh>
    <rPh sb="3" eb="6">
      <t>シチョウソン</t>
    </rPh>
    <rPh sb="6" eb="7">
      <t>ゼイ</t>
    </rPh>
    <rPh sb="7" eb="9">
      <t>セイリ</t>
    </rPh>
    <rPh sb="9" eb="11">
      <t>クミアイ</t>
    </rPh>
    <phoneticPr fontId="2"/>
  </si>
  <si>
    <t>岡山県広域水道企業団　</t>
    <rPh sb="0" eb="3">
      <t>オカヤマケン</t>
    </rPh>
    <rPh sb="3" eb="5">
      <t>コウイキ</t>
    </rPh>
    <rPh sb="5" eb="7">
      <t>スイドウ</t>
    </rPh>
    <rPh sb="7" eb="9">
      <t>キギョウ</t>
    </rPh>
    <rPh sb="9" eb="10">
      <t>ダン</t>
    </rPh>
    <phoneticPr fontId="2"/>
  </si>
  <si>
    <t>津山広域事務組合　一般会計</t>
    <rPh sb="0" eb="2">
      <t>ツヤマ</t>
    </rPh>
    <rPh sb="2" eb="4">
      <t>コウイキ</t>
    </rPh>
    <rPh sb="4" eb="6">
      <t>ジム</t>
    </rPh>
    <rPh sb="6" eb="8">
      <t>クミアイ</t>
    </rPh>
    <rPh sb="9" eb="11">
      <t>イッパン</t>
    </rPh>
    <rPh sb="11" eb="13">
      <t>カイケイ</t>
    </rPh>
    <phoneticPr fontId="2"/>
  </si>
  <si>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
  </si>
  <si>
    <t>津山圏域資源循環施設組合　一般会計</t>
    <rPh sb="0" eb="2">
      <t>ツヤマ</t>
    </rPh>
    <rPh sb="2" eb="4">
      <t>ケンイキ</t>
    </rPh>
    <rPh sb="4" eb="6">
      <t>シゲン</t>
    </rPh>
    <rPh sb="6" eb="8">
      <t>ジュンカン</t>
    </rPh>
    <rPh sb="8" eb="10">
      <t>シセツ</t>
    </rPh>
    <rPh sb="10" eb="12">
      <t>クミアイ</t>
    </rPh>
    <rPh sb="13" eb="15">
      <t>イッパン</t>
    </rPh>
    <rPh sb="15" eb="17">
      <t>カイケイ</t>
    </rPh>
    <phoneticPr fontId="2"/>
  </si>
  <si>
    <t>津山圏域消防組合　一般会計</t>
    <rPh sb="0" eb="2">
      <t>ツヤマ</t>
    </rPh>
    <rPh sb="2" eb="4">
      <t>ケンイキ</t>
    </rPh>
    <rPh sb="4" eb="6">
      <t>ショウボウ</t>
    </rPh>
    <rPh sb="6" eb="8">
      <t>クミアイ</t>
    </rPh>
    <rPh sb="9" eb="11">
      <t>イッパン</t>
    </rPh>
    <rPh sb="11" eb="13">
      <t>カイケイ</t>
    </rPh>
    <phoneticPr fontId="2"/>
  </si>
  <si>
    <t>津山圏域衛生処理組合　一般会計</t>
    <rPh sb="0" eb="2">
      <t>ツヤマ</t>
    </rPh>
    <rPh sb="2" eb="4">
      <t>ケンイキ</t>
    </rPh>
    <rPh sb="4" eb="6">
      <t>エイセイ</t>
    </rPh>
    <rPh sb="6" eb="8">
      <t>ショリ</t>
    </rPh>
    <rPh sb="8" eb="10">
      <t>クミアイ</t>
    </rPh>
    <rPh sb="11" eb="13">
      <t>イッパン</t>
    </rPh>
    <rPh sb="13" eb="15">
      <t>カイケイ</t>
    </rPh>
    <phoneticPr fontId="2"/>
  </si>
  <si>
    <t>津山地区農業共済事務組合　農業共済事業会計</t>
    <rPh sb="0" eb="2">
      <t>ツヤマ</t>
    </rPh>
    <rPh sb="2" eb="4">
      <t>チク</t>
    </rPh>
    <rPh sb="4" eb="6">
      <t>ノウギョウ</t>
    </rPh>
    <rPh sb="6" eb="8">
      <t>キョウサイ</t>
    </rPh>
    <rPh sb="8" eb="10">
      <t>ジム</t>
    </rPh>
    <rPh sb="10" eb="12">
      <t>クミアイ</t>
    </rPh>
    <rPh sb="13" eb="15">
      <t>ノウギョウ</t>
    </rPh>
    <rPh sb="15" eb="17">
      <t>キョウサイ</t>
    </rPh>
    <rPh sb="17" eb="19">
      <t>ジギョウ</t>
    </rPh>
    <rPh sb="19" eb="21">
      <t>カイケイ</t>
    </rPh>
    <phoneticPr fontId="2"/>
  </si>
  <si>
    <t>法適用</t>
    <rPh sb="0" eb="1">
      <t>ホウ</t>
    </rPh>
    <rPh sb="1" eb="3">
      <t>テキヨウ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</si>
  <si>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</si>
  <si>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</si>
  <si>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</si>
  <si>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</si>
  <si>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</si>
  <si>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</si>
  <si>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</si>
  <si>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</si>
  <si>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</si>
  <si>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</si>
  <si>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</si>
  <si>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</si>
  <si>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</si>
  <si>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平成２６年度に竣工した鏡野町情報通信施設整備運営事業の債務負担行為を平成２４年度に計上したため、比率が大きく上昇していたが、その後、平成２５、２６年度分の投資額の終了により約８６％下降している。昨年度との比較では数値的には上昇が見られるが、これは基金の積替積み替え等により、充当可能財源が減少したことが主な要因である。
実質公債費比率は、昨年度から始まった地域情報通信施設整備事業の財源として借り入れた合併特例債の元金償還等により、元利償還金が前年度から約3億円の増額となったことなどにより、単年度では約3.4％上昇し、3か年平均では8.3％となり前年対比で0.5％上昇している。</t>
    <rPh sb="105" eb="108">
      <t>サクネンド</t>
    </rPh>
    <rPh sb="110" eb="112">
      <t>ヒカク</t>
    </rPh>
    <rPh sb="114" eb="116">
      <t>スウチ</t>
    </rPh>
    <rPh sb="116" eb="117">
      <t>テキ</t>
    </rPh>
    <rPh sb="119" eb="121">
      <t>ジョウショウ</t>
    </rPh>
    <rPh sb="122" eb="123">
      <t>ミ</t>
    </rPh>
    <rPh sb="131" eb="133">
      <t>キキン</t>
    </rPh>
    <rPh sb="134" eb="136">
      <t>ツミカ</t>
    </rPh>
    <rPh sb="136" eb="137">
      <t>ツ</t>
    </rPh>
    <rPh sb="138" eb="139">
      <t>カ</t>
    </rPh>
    <rPh sb="140" eb="141">
      <t>トウ</t>
    </rPh>
    <rPh sb="145" eb="147">
      <t>ジュウトウ</t>
    </rPh>
    <rPh sb="147" eb="149">
      <t>カノウ</t>
    </rPh>
    <rPh sb="149" eb="151">
      <t>ザイゲン</t>
    </rPh>
    <rPh sb="152" eb="154">
      <t>ゲンショウ</t>
    </rPh>
    <rPh sb="159" eb="160">
      <t>オモ</t>
    </rPh>
    <rPh sb="161" eb="163">
      <t>ヨウイン</t>
    </rPh>
    <rPh sb="168" eb="170">
      <t>ジッシツ</t>
    </rPh>
    <rPh sb="170" eb="173">
      <t>コウサイヒ</t>
    </rPh>
    <rPh sb="173" eb="175">
      <t>ヒリツ</t>
    </rPh>
    <rPh sb="177" eb="180">
      <t>サクネンド</t>
    </rPh>
    <rPh sb="182" eb="183">
      <t>ハジ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</si>
</sst>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78903</c:v>
                </c:pt>
                <c:pt idx="4">
                  <c:v>82993</c:v>
                </c:pt>
              </c:numCache>
            </c:numRef>
          </c:val>
          <c:smooth val="0"/>
          <c:extLst>
            <c:ext xmlns:c16="http://schemas.microsoft.com/office/drawing/2014/chart" uri="{C3380CC4-5D6E-409C-BE32-E72D297353CC}">
              <c16:uniqueId val="{00000000-1C9E-40F5-9B68-F60A542B7E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236156</c:v>
                </c:pt>
                <c:pt idx="1">
                  <c:v>355835</c:v>
                </c:pt>
                <c:pt idx="2">
                  <c:v>180314</c:v>
                </c:pt>
                <c:pt idx="3">
                  <c:v>191167</c:v>
                </c:pt>
                <c:pt idx="4">
                  <c:v>197514</c:v>
                </c:pt>
              </c:numCache>
            </c:numRef>
          </c:val>
          <c:smooth val="0"/>
          <c:extLst>
            <c:ext xmlns:c16="http://schemas.microsoft.com/office/drawing/2014/chart" uri="{C3380CC4-5D6E-409C-BE32-E72D297353CC}">
              <c16:uniqueId val="{00000001-1C9E-40F5-9B68-F60A542B7EC8}"/>
            </c:ext>
          </c:extLst>
        </c:ser>
        <c:dLbls>
          <c:showLegendKey val="0"/>
          <c:showVal val="0"/>
          <c:showCatName val="0"/>
          <c:showSerName val="0"/>
          <c:showPercent val="0"/>
          <c:showBubbleSize val="0"/>
        </c:dLbls>
        <c:marker val="1"/>
        <c:smooth val="0"/>
        <c:axId val="248154312"/>
        <c:axId val="248156664"/>
      </c:lineChart>
      <c:catAx>
        <c:axId val="248154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156664"/>
        <c:crosses val="autoZero"/>
        <c:auto val="1"/>
        <c:lblAlgn val="ctr"/>
        <c:lblOffset val="100"/>
        <c:tickLblSkip val="1"/>
        <c:tickMarkSkip val="1"/>
        <c:noMultiLvlLbl val="0"/>
      </c:catAx>
      <c:valAx>
        <c:axId val="2481566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154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8.82</c:v>
                </c:pt>
                <c:pt idx="1">
                  <c:v>12.65</c:v>
                </c:pt>
                <c:pt idx="2">
                  <c:v>15.78</c:v>
                </c:pt>
                <c:pt idx="3">
                  <c:v>9.74</c:v>
                </c:pt>
                <c:pt idx="4">
                  <c:v>10.45</c:v>
                </c:pt>
              </c:numCache>
            </c:numRef>
          </c:val>
          <c:extLst>
            <c:ext xmlns:c16="http://schemas.microsoft.com/office/drawing/2014/chart" uri="{C3380CC4-5D6E-409C-BE32-E72D297353CC}">
              <c16:uniqueId val="{00000000-AFCD-4F38-B02F-B5AEBE4DCC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78.790000000000006</c:v>
                </c:pt>
                <c:pt idx="1">
                  <c:v>84.95</c:v>
                </c:pt>
                <c:pt idx="2">
                  <c:v>94.31</c:v>
                </c:pt>
                <c:pt idx="3">
                  <c:v>99.82</c:v>
                </c:pt>
                <c:pt idx="4">
                  <c:v>74.400000000000006</c:v>
                </c:pt>
              </c:numCache>
            </c:numRef>
          </c:val>
          <c:extLst>
            <c:ext xmlns:c16="http://schemas.microsoft.com/office/drawing/2014/chart" uri="{C3380CC4-5D6E-409C-BE32-E72D297353CC}">
              <c16:uniqueId val="{00000001-AFCD-4F38-B02F-B5AEBE4DCC79}"/>
            </c:ext>
          </c:extLst>
        </c:ser>
        <c:dLbls>
          <c:showLegendKey val="0"/>
          <c:showVal val="0"/>
          <c:showCatName val="0"/>
          <c:showSerName val="0"/>
          <c:showPercent val="0"/>
          <c:showBubbleSize val="0"/>
        </c:dLbls>
        <c:gapWidth val="250"/>
        <c:overlap val="100"/>
        <c:axId val="125395256"/>
        <c:axId val="12539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8.8800000000000008</c:v>
                </c:pt>
                <c:pt idx="1">
                  <c:v>4.6399999999999997</c:v>
                </c:pt>
                <c:pt idx="2">
                  <c:v>3.9</c:v>
                </c:pt>
                <c:pt idx="3">
                  <c:v>-9.82</c:v>
                </c:pt>
                <c:pt idx="4">
                  <c:v>-25.85</c:v>
                </c:pt>
              </c:numCache>
            </c:numRef>
          </c:val>
          <c:smooth val="0"/>
          <c:extLst>
            <c:ext xmlns:c16="http://schemas.microsoft.com/office/drawing/2014/chart" uri="{C3380CC4-5D6E-409C-BE32-E72D297353CC}">
              <c16:uniqueId val="{00000002-AFCD-4F38-B02F-B5AEBE4DCC79}"/>
            </c:ext>
          </c:extLst>
        </c:ser>
        <c:dLbls>
          <c:showLegendKey val="0"/>
          <c:showVal val="0"/>
          <c:showCatName val="0"/>
          <c:showSerName val="0"/>
          <c:showPercent val="0"/>
          <c:showBubbleSize val="0"/>
        </c:dLbls>
        <c:marker val="1"/>
        <c:smooth val="0"/>
        <c:axId val="125395256"/>
        <c:axId val="125395648"/>
      </c:lineChart>
      <c:catAx>
        <c:axId val="12539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395648"/>
        <c:crosses val="autoZero"/>
        <c:auto val="1"/>
        <c:lblAlgn val="ctr"/>
        <c:lblOffset val="100"/>
        <c:tickLblSkip val="1"/>
        <c:tickMarkSkip val="1"/>
        <c:noMultiLvlLbl val="0"/>
      </c:catAx>
      <c:valAx>
        <c:axId val="12539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95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0.15</c:v>
                </c:pt>
                <c:pt idx="4">
                  <c:v>#N/A</c:v>
                </c:pt>
                <c:pt idx="5">
                  <c:v>0.14000000000000001</c:v>
                </c:pt>
                <c:pt idx="6">
                  <c:v>#N/A</c:v>
                </c:pt>
                <c:pt idx="7">
                  <c:v>0.12</c:v>
                </c:pt>
                <c:pt idx="8">
                  <c:v>#N/A</c:v>
                </c:pt>
                <c:pt idx="9">
                  <c:v>0.28000000000000003</c:v>
                </c:pt>
              </c:numCache>
            </c:numRef>
          </c:val>
          <c:extLst>
            <c:ext xmlns:c16="http://schemas.microsoft.com/office/drawing/2014/chart" uri="{C3380CC4-5D6E-409C-BE32-E72D297353CC}">
              <c16:uniqueId val="{00000000-A1E1-4E86-8D91-7154F453B9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E1-4E86-8D91-7154F453B9D5}"/>
            </c:ext>
          </c:extLst>
        </c:ser>
        <c:ser>
          <c:idx val="2"/>
          <c:order val="2"/>
          <c:tx>
            <c:strRef>
              <c:f>データシート!$A$29</c:f>
              <c:strCache>
                <c:ptCount val="1"/>
                <c:pt idx="0">
                  <c:v>介護保険特別会計（事業勘定）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0.25</c:v>
                </c:pt>
                <c:pt idx="2">
                  <c:v>#N/A</c:v>
                </c:pt>
                <c:pt idx="3">
                  <c:v>0.49</c:v>
                </c:pt>
                <c:pt idx="4">
                  <c:v>#N/A</c:v>
                </c:pt>
                <c:pt idx="5">
                  <c:v>0.28999999999999998</c:v>
                </c:pt>
                <c:pt idx="6">
                  <c:v>#N/A</c:v>
                </c:pt>
                <c:pt idx="7">
                  <c:v>0.7</c:v>
                </c:pt>
                <c:pt idx="8">
                  <c:v>#N/A</c:v>
                </c:pt>
                <c:pt idx="9">
                  <c:v>0.78</c:v>
                </c:pt>
              </c:numCache>
            </c:numRef>
          </c:val>
          <c:extLst>
            <c:ext xmlns:c16="http://schemas.microsoft.com/office/drawing/2014/chart" uri="{C3380CC4-5D6E-409C-BE32-E72D297353CC}">
              <c16:uniqueId val="{00000002-A1E1-4E86-8D91-7154F453B9D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c:v>
                </c:pt>
                <c:pt idx="2">
                  <c:v>#N/A</c:v>
                </c:pt>
                <c:pt idx="3">
                  <c:v>2.0299999999999998</c:v>
                </c:pt>
                <c:pt idx="4">
                  <c:v>#N/A</c:v>
                </c:pt>
                <c:pt idx="5">
                  <c:v>0.41</c:v>
                </c:pt>
                <c:pt idx="6">
                  <c:v>#N/A</c:v>
                </c:pt>
                <c:pt idx="7">
                  <c:v>0.41</c:v>
                </c:pt>
                <c:pt idx="8">
                  <c:v>#N/A</c:v>
                </c:pt>
                <c:pt idx="9">
                  <c:v>1.22</c:v>
                </c:pt>
              </c:numCache>
            </c:numRef>
          </c:val>
          <c:extLst>
            <c:ext xmlns:c16="http://schemas.microsoft.com/office/drawing/2014/chart" uri="{C3380CC4-5D6E-409C-BE32-E72D297353CC}">
              <c16:uniqueId val="{00000003-A1E1-4E86-8D91-7154F453B9D5}"/>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1.02</c:v>
                </c:pt>
                <c:pt idx="2">
                  <c:v>#N/A</c:v>
                </c:pt>
                <c:pt idx="3">
                  <c:v>0.48</c:v>
                </c:pt>
                <c:pt idx="4">
                  <c:v>#N/A</c:v>
                </c:pt>
                <c:pt idx="5">
                  <c:v>0.56000000000000005</c:v>
                </c:pt>
                <c:pt idx="6">
                  <c:v>#N/A</c:v>
                </c:pt>
                <c:pt idx="7">
                  <c:v>1.05</c:v>
                </c:pt>
                <c:pt idx="8">
                  <c:v>#N/A</c:v>
                </c:pt>
                <c:pt idx="9">
                  <c:v>1.69</c:v>
                </c:pt>
              </c:numCache>
            </c:numRef>
          </c:val>
          <c:extLst>
            <c:ext xmlns:c16="http://schemas.microsoft.com/office/drawing/2014/chart" uri="{C3380CC4-5D6E-409C-BE32-E72D297353CC}">
              <c16:uniqueId val="{00000004-A1E1-4E86-8D91-7154F453B9D5}"/>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0.14000000000000001</c:v>
                </c:pt>
                <c:pt idx="2">
                  <c:v>#N/A</c:v>
                </c:pt>
                <c:pt idx="3">
                  <c:v>0.06</c:v>
                </c:pt>
                <c:pt idx="4">
                  <c:v>#N/A</c:v>
                </c:pt>
                <c:pt idx="5">
                  <c:v>0.89</c:v>
                </c:pt>
                <c:pt idx="6">
                  <c:v>#N/A</c:v>
                </c:pt>
                <c:pt idx="7">
                  <c:v>0.63</c:v>
                </c:pt>
                <c:pt idx="8">
                  <c:v>#N/A</c:v>
                </c:pt>
                <c:pt idx="9">
                  <c:v>1.69</c:v>
                </c:pt>
              </c:numCache>
            </c:numRef>
          </c:val>
          <c:extLst>
            <c:ext xmlns:c16="http://schemas.microsoft.com/office/drawing/2014/chart" uri="{C3380CC4-5D6E-409C-BE32-E72D297353CC}">
              <c16:uniqueId val="{00000005-A1E1-4E86-8D91-7154F453B9D5}"/>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0.16</c:v>
                </c:pt>
                <c:pt idx="4">
                  <c:v>#N/A</c:v>
                </c:pt>
                <c:pt idx="5">
                  <c:v>0</c:v>
                </c:pt>
                <c:pt idx="6">
                  <c:v>#N/A</c:v>
                </c:pt>
                <c:pt idx="7">
                  <c:v>0</c:v>
                </c:pt>
                <c:pt idx="8">
                  <c:v>#N/A</c:v>
                </c:pt>
                <c:pt idx="9">
                  <c:v>2.21</c:v>
                </c:pt>
              </c:numCache>
            </c:numRef>
          </c:val>
          <c:extLst>
            <c:ext xmlns:c16="http://schemas.microsoft.com/office/drawing/2014/chart" uri="{C3380CC4-5D6E-409C-BE32-E72D297353CC}">
              <c16:uniqueId val="{00000006-A1E1-4E86-8D91-7154F453B9D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8.74</c:v>
                </c:pt>
                <c:pt idx="2">
                  <c:v>#N/A</c:v>
                </c:pt>
                <c:pt idx="3">
                  <c:v>12.57</c:v>
                </c:pt>
                <c:pt idx="4">
                  <c:v>#N/A</c:v>
                </c:pt>
                <c:pt idx="5">
                  <c:v>15.71</c:v>
                </c:pt>
                <c:pt idx="6">
                  <c:v>#N/A</c:v>
                </c:pt>
                <c:pt idx="7">
                  <c:v>9.6999999999999993</c:v>
                </c:pt>
                <c:pt idx="8">
                  <c:v>#N/A</c:v>
                </c:pt>
                <c:pt idx="9">
                  <c:v>10.39</c:v>
                </c:pt>
              </c:numCache>
            </c:numRef>
          </c:val>
          <c:extLst>
            <c:ext xmlns:c16="http://schemas.microsoft.com/office/drawing/2014/chart" uri="{C3380CC4-5D6E-409C-BE32-E72D297353CC}">
              <c16:uniqueId val="{00000007-A1E1-4E86-8D91-7154F453B9D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8.15</c:v>
                </c:pt>
                <c:pt idx="2">
                  <c:v>#N/A</c:v>
                </c:pt>
                <c:pt idx="3">
                  <c:v>9.08</c:v>
                </c:pt>
                <c:pt idx="4">
                  <c:v>#N/A</c:v>
                </c:pt>
                <c:pt idx="5">
                  <c:v>9.86</c:v>
                </c:pt>
                <c:pt idx="6">
                  <c:v>#N/A</c:v>
                </c:pt>
                <c:pt idx="7">
                  <c:v>10.44</c:v>
                </c:pt>
                <c:pt idx="8">
                  <c:v>#N/A</c:v>
                </c:pt>
                <c:pt idx="9">
                  <c:v>10.55</c:v>
                </c:pt>
              </c:numCache>
            </c:numRef>
          </c:val>
          <c:extLst>
            <c:ext xmlns:c16="http://schemas.microsoft.com/office/drawing/2014/chart" uri="{C3380CC4-5D6E-409C-BE32-E72D297353CC}">
              <c16:uniqueId val="{00000008-A1E1-4E86-8D91-7154F453B9D5}"/>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19.079999999999998</c:v>
                </c:pt>
                <c:pt idx="2">
                  <c:v>#N/A</c:v>
                </c:pt>
                <c:pt idx="3">
                  <c:v>20.49</c:v>
                </c:pt>
                <c:pt idx="4">
                  <c:v>#N/A</c:v>
                </c:pt>
                <c:pt idx="5">
                  <c:v>22.45</c:v>
                </c:pt>
                <c:pt idx="6">
                  <c:v>#N/A</c:v>
                </c:pt>
                <c:pt idx="7">
                  <c:v>23.48</c:v>
                </c:pt>
                <c:pt idx="8">
                  <c:v>#N/A</c:v>
                </c:pt>
                <c:pt idx="9">
                  <c:v>24.45</c:v>
                </c:pt>
              </c:numCache>
            </c:numRef>
          </c:val>
          <c:extLst>
            <c:ext xmlns:c16="http://schemas.microsoft.com/office/drawing/2014/chart" uri="{C3380CC4-5D6E-409C-BE32-E72D297353CC}">
              <c16:uniqueId val="{00000009-A1E1-4E86-8D91-7154F453B9D5}"/>
            </c:ext>
          </c:extLst>
        </c:ser>
        <c:dLbls>
          <c:showLegendKey val="0"/>
          <c:showVal val="0"/>
          <c:showCatName val="0"/>
          <c:showSerName val="0"/>
          <c:showPercent val="0"/>
          <c:showBubbleSize val="0"/>
        </c:dLbls>
        <c:gapWidth val="150"/>
        <c:overlap val="100"/>
        <c:axId val="125396432"/>
        <c:axId val="125396824"/>
      </c:barChart>
      <c:catAx>
        <c:axId val="12539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96824"/>
        <c:crosses val="autoZero"/>
        <c:auto val="1"/>
        <c:lblAlgn val="ctr"/>
        <c:lblOffset val="100"/>
        <c:tickLblSkip val="1"/>
        <c:tickMarkSkip val="1"/>
        <c:noMultiLvlLbl val="0"/>
      </c:catAx>
      <c:valAx>
        <c:axId val="12539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9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1526</c:v>
                </c:pt>
                <c:pt idx="5">
                  <c:v>1555</c:v>
                </c:pt>
                <c:pt idx="8">
                  <c:v>1530</c:v>
                </c:pt>
                <c:pt idx="11">
                  <c:v>1620</c:v>
                </c:pt>
                <c:pt idx="14">
                  <c:v>1813</c:v>
                </c:pt>
              </c:numCache>
            </c:numRef>
          </c:val>
          <c:extLst>
            <c:ext xmlns:c16="http://schemas.microsoft.com/office/drawing/2014/chart" uri="{C3380CC4-5D6E-409C-BE32-E72D297353CC}">
              <c16:uniqueId val="{00000000-6670-402E-80F9-E5FD280C21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70-402E-80F9-E5FD280C21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306</c:v>
                </c:pt>
                <c:pt idx="3">
                  <c:v>152</c:v>
                </c:pt>
                <c:pt idx="6">
                  <c:v>1</c:v>
                </c:pt>
                <c:pt idx="9">
                  <c:v>1</c:v>
                </c:pt>
                <c:pt idx="12">
                  <c:v>1</c:v>
                </c:pt>
              </c:numCache>
            </c:numRef>
          </c:val>
          <c:extLst>
            <c:ext xmlns:c16="http://schemas.microsoft.com/office/drawing/2014/chart" uri="{C3380CC4-5D6E-409C-BE32-E72D297353CC}">
              <c16:uniqueId val="{00000002-6670-402E-80F9-E5FD280C21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c:v>
                </c:pt>
                <c:pt idx="3">
                  <c:v>32</c:v>
                </c:pt>
                <c:pt idx="6">
                  <c:v>25</c:v>
                </c:pt>
                <c:pt idx="9">
                  <c:v>31</c:v>
                </c:pt>
                <c:pt idx="12">
                  <c:v>36</c:v>
                </c:pt>
              </c:numCache>
            </c:numRef>
          </c:val>
          <c:extLst>
            <c:ext xmlns:c16="http://schemas.microsoft.com/office/drawing/2014/chart" uri="{C3380CC4-5D6E-409C-BE32-E72D297353CC}">
              <c16:uniqueId val="{00000003-6670-402E-80F9-E5FD280C21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528</c:v>
                </c:pt>
                <c:pt idx="3">
                  <c:v>558</c:v>
                </c:pt>
                <c:pt idx="6">
                  <c:v>538</c:v>
                </c:pt>
                <c:pt idx="9">
                  <c:v>568</c:v>
                </c:pt>
                <c:pt idx="12">
                  <c:v>614</c:v>
                </c:pt>
              </c:numCache>
            </c:numRef>
          </c:val>
          <c:extLst>
            <c:ext xmlns:c16="http://schemas.microsoft.com/office/drawing/2014/chart" uri="{C3380CC4-5D6E-409C-BE32-E72D297353CC}">
              <c16:uniqueId val="{00000004-6670-402E-80F9-E5FD280C21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70-402E-80F9-E5FD280C21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70-402E-80F9-E5FD280C21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1423</c:v>
                </c:pt>
                <c:pt idx="3">
                  <c:v>1381</c:v>
                </c:pt>
                <c:pt idx="6">
                  <c:v>1333</c:v>
                </c:pt>
                <c:pt idx="9">
                  <c:v>1459</c:v>
                </c:pt>
                <c:pt idx="12">
                  <c:v>1763</c:v>
                </c:pt>
              </c:numCache>
            </c:numRef>
          </c:val>
          <c:extLst>
            <c:ext xmlns:c16="http://schemas.microsoft.com/office/drawing/2014/chart" uri="{C3380CC4-5D6E-409C-BE32-E72D297353CC}">
              <c16:uniqueId val="{00000007-6670-402E-80F9-E5FD280C21CF}"/>
            </c:ext>
          </c:extLst>
        </c:ser>
        <c:dLbls>
          <c:showLegendKey val="0"/>
          <c:showVal val="0"/>
          <c:showCatName val="0"/>
          <c:showSerName val="0"/>
          <c:showPercent val="0"/>
          <c:showBubbleSize val="0"/>
        </c:dLbls>
        <c:gapWidth val="100"/>
        <c:overlap val="100"/>
        <c:axId val="125398000"/>
        <c:axId val="125398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771</c:v>
                </c:pt>
                <c:pt idx="2">
                  <c:v>#N/A</c:v>
                </c:pt>
                <c:pt idx="3">
                  <c:v>#N/A</c:v>
                </c:pt>
                <c:pt idx="4">
                  <c:v>568</c:v>
                </c:pt>
                <c:pt idx="5">
                  <c:v>#N/A</c:v>
                </c:pt>
                <c:pt idx="6">
                  <c:v>#N/A</c:v>
                </c:pt>
                <c:pt idx="7">
                  <c:v>367</c:v>
                </c:pt>
                <c:pt idx="8">
                  <c:v>#N/A</c:v>
                </c:pt>
                <c:pt idx="9">
                  <c:v>#N/A</c:v>
                </c:pt>
                <c:pt idx="10">
                  <c:v>439</c:v>
                </c:pt>
                <c:pt idx="11">
                  <c:v>#N/A</c:v>
                </c:pt>
                <c:pt idx="12">
                  <c:v>#N/A</c:v>
                </c:pt>
                <c:pt idx="13">
                  <c:v>601</c:v>
                </c:pt>
                <c:pt idx="14">
                  <c:v>#N/A</c:v>
                </c:pt>
              </c:numCache>
            </c:numRef>
          </c:val>
          <c:smooth val="0"/>
          <c:extLst>
            <c:ext xmlns:c16="http://schemas.microsoft.com/office/drawing/2014/chart" uri="{C3380CC4-5D6E-409C-BE32-E72D297353CC}">
              <c16:uniqueId val="{00000008-6670-402E-80F9-E5FD280C21CF}"/>
            </c:ext>
          </c:extLst>
        </c:ser>
        <c:dLbls>
          <c:showLegendKey val="0"/>
          <c:showVal val="0"/>
          <c:showCatName val="0"/>
          <c:showSerName val="0"/>
          <c:showPercent val="0"/>
          <c:showBubbleSize val="0"/>
        </c:dLbls>
        <c:marker val="1"/>
        <c:smooth val="0"/>
        <c:axId val="125398000"/>
        <c:axId val="125398392"/>
      </c:lineChart>
      <c:catAx>
        <c:axId val="12539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98392"/>
        <c:crosses val="autoZero"/>
        <c:auto val="1"/>
        <c:lblAlgn val="ctr"/>
        <c:lblOffset val="100"/>
        <c:tickLblSkip val="1"/>
        <c:tickMarkSkip val="1"/>
        <c:noMultiLvlLbl val="0"/>
      </c:catAx>
      <c:valAx>
        <c:axId val="125398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9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14634</c:v>
                </c:pt>
                <c:pt idx="5">
                  <c:v>16687</c:v>
                </c:pt>
                <c:pt idx="8">
                  <c:v>16925</c:v>
                </c:pt>
                <c:pt idx="11">
                  <c:v>16673</c:v>
                </c:pt>
                <c:pt idx="14">
                  <c:v>15852</c:v>
                </c:pt>
              </c:numCache>
            </c:numRef>
          </c:val>
          <c:extLst>
            <c:ext xmlns:c16="http://schemas.microsoft.com/office/drawing/2014/chart" uri="{C3380CC4-5D6E-409C-BE32-E72D297353CC}">
              <c16:uniqueId val="{00000000-2604-4404-B73C-AAC8549919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918</c:v>
                </c:pt>
                <c:pt idx="5">
                  <c:v>794</c:v>
                </c:pt>
                <c:pt idx="8">
                  <c:v>682</c:v>
                </c:pt>
                <c:pt idx="11">
                  <c:v>572</c:v>
                </c:pt>
                <c:pt idx="14">
                  <c:v>476</c:v>
                </c:pt>
              </c:numCache>
            </c:numRef>
          </c:val>
          <c:extLst>
            <c:ext xmlns:c16="http://schemas.microsoft.com/office/drawing/2014/chart" uri="{C3380CC4-5D6E-409C-BE32-E72D297353CC}">
              <c16:uniqueId val="{00000001-2604-4404-B73C-AAC8549919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7483</c:v>
                </c:pt>
                <c:pt idx="5">
                  <c:v>7965</c:v>
                </c:pt>
                <c:pt idx="8">
                  <c:v>8241</c:v>
                </c:pt>
                <c:pt idx="11">
                  <c:v>8803</c:v>
                </c:pt>
                <c:pt idx="14">
                  <c:v>8523</c:v>
                </c:pt>
              </c:numCache>
            </c:numRef>
          </c:val>
          <c:extLst>
            <c:ext xmlns:c16="http://schemas.microsoft.com/office/drawing/2014/chart" uri="{C3380CC4-5D6E-409C-BE32-E72D297353CC}">
              <c16:uniqueId val="{00000002-2604-4404-B73C-AAC8549919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04-4404-B73C-AAC8549919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04-4404-B73C-AAC8549919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04-4404-B73C-AAC8549919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1304</c:v>
                </c:pt>
                <c:pt idx="3">
                  <c:v>1178</c:v>
                </c:pt>
                <c:pt idx="6">
                  <c:v>1042</c:v>
                </c:pt>
                <c:pt idx="9">
                  <c:v>954</c:v>
                </c:pt>
                <c:pt idx="12">
                  <c:v>968</c:v>
                </c:pt>
              </c:numCache>
            </c:numRef>
          </c:val>
          <c:extLst>
            <c:ext xmlns:c16="http://schemas.microsoft.com/office/drawing/2014/chart" uri="{C3380CC4-5D6E-409C-BE32-E72D297353CC}">
              <c16:uniqueId val="{00000006-2604-4404-B73C-AAC8549919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306</c:v>
                </c:pt>
                <c:pt idx="3">
                  <c:v>594</c:v>
                </c:pt>
                <c:pt idx="6">
                  <c:v>957</c:v>
                </c:pt>
                <c:pt idx="9">
                  <c:v>960</c:v>
                </c:pt>
                <c:pt idx="12">
                  <c:v>1054</c:v>
                </c:pt>
              </c:numCache>
            </c:numRef>
          </c:val>
          <c:extLst>
            <c:ext xmlns:c16="http://schemas.microsoft.com/office/drawing/2014/chart" uri="{C3380CC4-5D6E-409C-BE32-E72D297353CC}">
              <c16:uniqueId val="{00000007-2604-4404-B73C-AAC8549919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7651</c:v>
                </c:pt>
                <c:pt idx="3">
                  <c:v>7833</c:v>
                </c:pt>
                <c:pt idx="6">
                  <c:v>8354</c:v>
                </c:pt>
                <c:pt idx="9">
                  <c:v>9080</c:v>
                </c:pt>
                <c:pt idx="12">
                  <c:v>9132</c:v>
                </c:pt>
              </c:numCache>
            </c:numRef>
          </c:val>
          <c:extLst>
            <c:ext xmlns:c16="http://schemas.microsoft.com/office/drawing/2014/chart" uri="{C3380CC4-5D6E-409C-BE32-E72D297353CC}">
              <c16:uniqueId val="{00000008-2604-4404-B73C-AAC8549919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7044</c:v>
                </c:pt>
                <c:pt idx="3">
                  <c:v>3697</c:v>
                </c:pt>
                <c:pt idx="6">
                  <c:v>3565</c:v>
                </c:pt>
                <c:pt idx="9">
                  <c:v>3141</c:v>
                </c:pt>
                <c:pt idx="12">
                  <c:v>2792</c:v>
                </c:pt>
              </c:numCache>
            </c:numRef>
          </c:val>
          <c:extLst>
            <c:ext xmlns:c16="http://schemas.microsoft.com/office/drawing/2014/chart" uri="{C3380CC4-5D6E-409C-BE32-E72D297353CC}">
              <c16:uniqueId val="{00000009-2604-4404-B73C-AAC8549919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13014</c:v>
                </c:pt>
                <c:pt idx="3">
                  <c:v>15583</c:v>
                </c:pt>
                <c:pt idx="6">
                  <c:v>15622</c:v>
                </c:pt>
                <c:pt idx="9">
                  <c:v>15532</c:v>
                </c:pt>
                <c:pt idx="12">
                  <c:v>14795</c:v>
                </c:pt>
              </c:numCache>
            </c:numRef>
          </c:val>
          <c:extLst>
            <c:ext xmlns:c16="http://schemas.microsoft.com/office/drawing/2014/chart" uri="{C3380CC4-5D6E-409C-BE32-E72D297353CC}">
              <c16:uniqueId val="{0000000A-2604-4404-B73C-AAC854991904}"/>
            </c:ext>
          </c:extLst>
        </c:ser>
        <c:dLbls>
          <c:showLegendKey val="0"/>
          <c:showVal val="0"/>
          <c:showCatName val="0"/>
          <c:showSerName val="0"/>
          <c:showPercent val="0"/>
          <c:showBubbleSize val="0"/>
        </c:dLbls>
        <c:gapWidth val="100"/>
        <c:overlap val="100"/>
        <c:axId val="125398784"/>
        <c:axId val="12539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6284</c:v>
                </c:pt>
                <c:pt idx="2">
                  <c:v>#N/A</c:v>
                </c:pt>
                <c:pt idx="3">
                  <c:v>#N/A</c:v>
                </c:pt>
                <c:pt idx="4">
                  <c:v>3439</c:v>
                </c:pt>
                <c:pt idx="5">
                  <c:v>#N/A</c:v>
                </c:pt>
                <c:pt idx="6">
                  <c:v>#N/A</c:v>
                </c:pt>
                <c:pt idx="7">
                  <c:v>3692</c:v>
                </c:pt>
                <c:pt idx="8">
                  <c:v>#N/A</c:v>
                </c:pt>
                <c:pt idx="9">
                  <c:v>#N/A</c:v>
                </c:pt>
                <c:pt idx="10">
                  <c:v>3619</c:v>
                </c:pt>
                <c:pt idx="11">
                  <c:v>#N/A</c:v>
                </c:pt>
                <c:pt idx="12">
                  <c:v>#N/A</c:v>
                </c:pt>
                <c:pt idx="13">
                  <c:v>3891</c:v>
                </c:pt>
                <c:pt idx="14">
                  <c:v>#N/A</c:v>
                </c:pt>
              </c:numCache>
            </c:numRef>
          </c:val>
          <c:smooth val="0"/>
          <c:extLst>
            <c:ext xmlns:c16="http://schemas.microsoft.com/office/drawing/2014/chart" uri="{C3380CC4-5D6E-409C-BE32-E72D297353CC}">
              <c16:uniqueId val="{0000000B-2604-4404-B73C-AAC854991904}"/>
            </c:ext>
          </c:extLst>
        </c:ser>
        <c:dLbls>
          <c:showLegendKey val="0"/>
          <c:showVal val="0"/>
          <c:showCatName val="0"/>
          <c:showSerName val="0"/>
          <c:showPercent val="0"/>
          <c:showBubbleSize val="0"/>
        </c:dLbls>
        <c:marker val="1"/>
        <c:smooth val="0"/>
        <c:axId val="125398784"/>
        <c:axId val="125399568"/>
      </c:lineChart>
      <c:catAx>
        <c:axId val="1253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399568"/>
        <c:crosses val="autoZero"/>
        <c:auto val="1"/>
        <c:lblAlgn val="ctr"/>
        <c:lblOffset val="100"/>
        <c:tickLblSkip val="1"/>
        <c:tickMarkSkip val="1"/>
        <c:noMultiLvlLbl val="0"/>
      </c:catAx>
      <c:valAx>
        <c:axId val="12539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6843</c:v>
                </c:pt>
                <c:pt idx="1">
                  <c:v>7181</c:v>
                </c:pt>
                <c:pt idx="2">
                  <c:v>5297</c:v>
                </c:pt>
              </c:numCache>
            </c:numRef>
          </c:val>
          <c:extLst>
            <c:ext xmlns:c16="http://schemas.microsoft.com/office/drawing/2014/chart" uri="{C3380CC4-5D6E-409C-BE32-E72D297353CC}">
              <c16:uniqueId val="{00000000-AC79-40FC-B3C3-21902BE4E6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558</c:v>
                </c:pt>
                <c:pt idx="1">
                  <c:v>772</c:v>
                </c:pt>
                <c:pt idx="2">
                  <c:v>979</c:v>
                </c:pt>
              </c:numCache>
            </c:numRef>
          </c:val>
          <c:extLst>
            <c:ext xmlns:c16="http://schemas.microsoft.com/office/drawing/2014/chart" uri="{C3380CC4-5D6E-409C-BE32-E72D297353CC}">
              <c16:uniqueId val="{00000001-AC79-40FC-B3C3-21902BE4E6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2759</c:v>
                </c:pt>
                <c:pt idx="1">
                  <c:v>2647</c:v>
                </c:pt>
                <c:pt idx="2">
                  <c:v>3850</c:v>
                </c:pt>
              </c:numCache>
            </c:numRef>
          </c:val>
          <c:extLst>
            <c:ext xmlns:c16="http://schemas.microsoft.com/office/drawing/2014/chart" uri="{C3380CC4-5D6E-409C-BE32-E72D297353CC}">
              <c16:uniqueId val="{00000002-AC79-40FC-B3C3-21902BE4E6A6}"/>
            </c:ext>
          </c:extLst>
        </c:ser>
        <c:dLbls>
          <c:showLegendKey val="0"/>
          <c:showVal val="0"/>
          <c:showCatName val="0"/>
          <c:showSerName val="0"/>
          <c:showPercent val="0"/>
          <c:showBubbleSize val="0"/>
        </c:dLbls>
        <c:gapWidth val="120"/>
        <c:overlap val="100"/>
        <c:axId val="125399960"/>
        <c:axId val="125400744"/>
      </c:barChart>
      <c:catAx>
        <c:axId val="12539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400744"/>
        <c:crosses val="autoZero"/>
        <c:auto val="1"/>
        <c:lblAlgn val="ctr"/>
        <c:lblOffset val="100"/>
        <c:tickLblSkip val="1"/>
        <c:tickMarkSkip val="1"/>
        <c:noMultiLvlLbl val="0"/>
      </c:catAx>
      <c:valAx>
        <c:axId val="125400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399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{9D12B4C8-D9AB-47D9-957E-3FA72C3F21A2}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910-4791-8840-A92AFD77E4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{DA5B31D0-E301-411C-AA01-89F37AC9D1B2}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10-4791-8840-A92AFD77E4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{560B77D8-2822-4DFF-B7D9-D73E37BD152C}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10-4791-8840-A92AFD77E4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{66F99DFC-6A1A-4AE0-B2E5-510E81717E66}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10-4791-8840-A92AFD77E4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{E88532A8-FFC7-4487-9CFF-73546C7B3491}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10-4791-8840-A92AFD77E45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{2D890E4F-3172-4C5C-B859-61260A7D479C}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910-4791-8840-A92AFD77E45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{2405BD29-3B0E-452C-ABF0-342F1EA94503}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910-4791-8840-A92AFD77E45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{D3536805-A5EE-4D8D-97E3-90378484BF23}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910-4791-8840-A92AFD77E45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{D06AE0B5-5D30-4D43-905E-56930F4CB438}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910-4791-8840-A92AFD77E4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910-4791-8840-A92AFD77E4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{3A61E18A-FCBB-4F62-ACC7-B8A3F8E23A3D}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910-4791-8840-A92AFD77E4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{B820EAD9-7899-4FB0-AD72-4F68F8CCDBC1}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10-4791-8840-A92AFD77E4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{6D787FF6-4110-43BA-8419-35CF49850094}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10-4791-8840-A92AFD77E4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{42A1455A-A7AD-40CD-9C77-599CCBF4FBB3}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10-4791-8840-A92AFD77E4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{334A3B15-D2FB-4F6B-88CA-8CC708F9D913}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10-4791-8840-A92AFD77E45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{38864135-F289-48AC-8EA2-1EFBE4A91B04}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910-4791-8840-A92AFD77E45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{4509EAE6-D3E0-4C1F-A742-0E9D7F305A5C}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910-4791-8840-A92AFD77E45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{37E3D053-1A75-41CE-8B0D-D5AFA7F269B9}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910-4791-8840-A92AFD77E45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{2161687B-B7BE-47DF-B089-2E5A25618686}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910-4791-8840-A92AFD77E4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910-4791-8840-A92AFD77E45F}"/>
            </c:ext>
          </c:extLst>
        </c:ser>
        <c:dLbls>
          <c:showLegendKey val="0"/>
          <c:showVal val="1"/>
          <c:showCatName val="0"/>
          <c:showSerName val="0"/>
          <c:showPercent val="0"/>
          <c:showBubbleSize val="0"/>
        </c:dLbls>
        <c:axId val="573379344"/>
        <c:axId val="573380128"/>
      </c:scatterChart>
      <c:valAx>
        <c:axId val="573379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380128"/>
        <c:crosses val="autoZero"/>
        <c:crossBetween val="midCat"/>
      </c:valAx>
      <c:valAx>
        <c:axId val="5733801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3379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{490F6868-8DA9-4FC5-A298-FE7BC553B55B}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FD7-4401-ABFA-587EF3715E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{CF64EF2C-7BE7-4B3C-9D16-57D616946FFD}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D7-4401-ABFA-587EF3715E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{C9052C81-04C2-46CD-8728-D6E8ADFFDFDC}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D7-4401-ABFA-587EF3715E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{CD826A9B-9515-49A0-8B6B-672DCA2C350B}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D7-4401-ABFA-587EF3715E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{70806D2B-F4A6-47A1-9370-D37B050F5728}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D7-4401-ABFA-587EF3715E2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{2C4C1CC9-A7E8-4DF6-84E9-F651890CFE25}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FD7-4401-ABFA-587EF3715E2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{0693022B-DB19-4EE2-A3EE-24BB57F4F160}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FD7-4401-ABFA-587EF3715E2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{7B534584-3EE7-458B-9009-D3133F457545}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FD7-4401-ABFA-587EF3715E2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{C33A7452-4AB1-4E0C-B2BA-6C2EBDB67232}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FD7-4401-ABFA-587EF3715E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9.6999999999999993</c:v>
                </c:pt>
                <c:pt idx="16">
                  <c:v>8.1</c:v>
                </c:pt>
                <c:pt idx="24">
                  <c:v>7.8</c:v>
                </c:pt>
                <c:pt idx="32">
                  <c:v>8.3000000000000007</c:v>
                </c:pt>
              </c:numCache>
            </c:numRef>
          </c:xVal>
          <c:yVal>
            <c:numRef>
              <c:f>公会計指標分析・財政指標組合せ分析表!$BP$73:$DC$73</c:f>
              <c:numCache>
                <c:formatCode>#,##0.0;"▲ "#,##0.0</c:formatCode>
                <c:ptCount val="40"/>
                <c:pt idx="0">
                  <c:v>103</c:v>
                </c:pt>
                <c:pt idx="8">
                  <c:v>57.5</c:v>
                </c:pt>
                <c:pt idx="16">
                  <c:v>63.2</c:v>
                </c:pt>
                <c:pt idx="24">
                  <c:v>63.7</c:v>
                </c:pt>
                <c:pt idx="32">
                  <c:v>72.099999999999994</c:v>
                </c:pt>
              </c:numCache>
            </c:numRef>
          </c:yVal>
          <c:smooth val="0"/>
          <c:extLst>
            <c:ext xmlns:c16="http://schemas.microsoft.com/office/drawing/2014/chart" uri="{C3380CC4-5D6E-409C-BE32-E72D297353CC}">
              <c16:uniqueId val="{00000009-AFD7-4401-ABFA-587EF3715E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{385B21BE-A8BA-4AA0-A5AC-64E5CAE6B699}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FD7-4401-ABFA-587EF3715E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{12C176F2-528B-4A2B-990F-E706DCDF07D1}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D7-4401-ABFA-587EF3715E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{E671EFAC-FCE3-40C8-97D8-18C766FFE122}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D7-4401-ABFA-587EF3715E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{D89A6DA1-5CF4-445B-9722-8B5A38816519}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D7-4401-ABFA-587EF3715E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{81F7C3BF-1ADF-4650-AC37-FC70D33D9408}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D7-4401-ABFA-587EF3715E2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{4F077A55-740E-42EC-9ED3-9E491D50EC28}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FD7-4401-ABFA-587EF3715E2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{00974CA1-69C6-4791-BFD2-39F3B6AA0485}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FD7-4401-ABFA-587EF3715E23}"/>
                </c:ext>
              </c:extLst>
            </c:dLbl>
            <c:dLbl>
              <c:idx val="24"/>
              <c:layout>
                <c:manualLayout>
                  <c:x val="-2.5940509584723322E-2"/>
                  <c:y val="-6.26772801281177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{E4B47EF3-993E-4CBA-80EB-4D375D10CBCD}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FD7-4401-ABFA-587EF3715E23}"/>
                </c:ext>
              </c:extLst>
            </c:dLbl>
            <c:dLbl>
              <c:idx val="32"/>
              <c:layout>
                <c:manualLayout>
                  <c:x val="-3.7455473653498009E-2"/>
                  <c:y val="-6.21560140474701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{51521F98-CB77-4DF8-847F-24DE4A3C66FE}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FD7-4401-ABFA-587EF3715E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9.1999999999999993</c:v>
                </c:pt>
                <c:pt idx="32">
                  <c:v>9.1</c:v>
                </c:pt>
              </c:numCache>
            </c:numRef>
          </c:xVal>
          <c:yVal>
            <c:numRef>
              <c:f>公会計指標分析・財政指標組合せ分析表!$BP$77:$DC$77</c:f>
              <c:numCache>
                <c:formatCode>#,##0.0;"▲ "#,##0.0</c:formatCode>
                <c:ptCount val="40"/>
                <c:pt idx="0">
                  <c:v>18.899999999999999</c:v>
                </c:pt>
                <c:pt idx="8">
                  <c:v>10.199999999999999</c:v>
                </c:pt>
                <c:pt idx="16">
                  <c:v>20.2</c:v>
                </c:pt>
                <c:pt idx="24">
                  <c:v>38.5</c:v>
                </c:pt>
                <c:pt idx="32">
                  <c:v>32.799999999999997</c:v>
                </c:pt>
              </c:numCache>
            </c:numRef>
          </c:yVal>
          <c:smooth val="0"/>
          <c:extLst>
            <c:ext xmlns:c16="http://schemas.microsoft.com/office/drawing/2014/chart" uri="{C3380CC4-5D6E-409C-BE32-E72D297353CC}">
              <c16:uniqueId val="{00000013-AFD7-4401-ABFA-587EF3715E23}"/>
            </c:ext>
          </c:extLst>
        </c:ser>
        <c:dLbls>
          <c:showLegendKey val="0"/>
          <c:showVal val="1"/>
          <c:showCatName val="0"/>
          <c:showSerName val="0"/>
          <c:showPercent val="0"/>
          <c:showBubbleSize val="0"/>
        </c:dLbls>
        <c:axId val="573380912"/>
        <c:axId val="573381304"/>
      </c:scatterChart>
      <c:valAx>
        <c:axId val="573380912"/>
        <c:scaling>
          <c:orientation val="minMax"/>
          <c:max val="13"/>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381304"/>
        <c:crosses val="autoZero"/>
        <c:crossBetween val="midCat"/>
      </c:valAx>
      <c:valAx>
        <c:axId val="573381304"/>
        <c:scaling>
          <c:orientation val="minMax"/>
          <c:max val="11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3380912"/>
        <c:crosses val="autoZero"/>
        <c:crossBetween val="midCat"/>
        <c:majorUnit val="1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元利償還金は、平成２１年度までに繰上償還を行うとともに、新発債の借入抑制により以降着実に減少傾向にあったが、平成２５年度から２か年計画で整備した鏡野地域情報通信施設整備事業に充当した合併特例債や大野保育園整備事業に対する過疎対策事業債などの多額の起債借入及び簡易水道・公共下水道整備事業等に係る公営企業債の償還に対する繰入額が数年間に渡り発生する見込みである。さらに、資源循環施設組合や消防組合への一部事務組合負担金の増加など財政への圧迫が懸念される。これらにより、今後実質公債比率の分子も上昇に転じ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等の地方債残高は、平成２５年度からの２か年計画で整備した鏡野町地域情報通信施設整備事業等の地方債借入により増加したが、今後においては、大規模事業の終了により減少する見込みである。また、水道・公共下水道整備事業等に係る公営企業債の残高は、増加するものと考える。</a:t>
          </a:r>
          <a:endParaRPr lang="ja-JP" altLang="ja-JP" sz="1200">
            <a:effectLst/>
          </a:endParaRPr>
        </a:p>
        <a:p>
          <a:r>
            <a:rPr kumimoji="1" lang="ja-JP" altLang="ja-JP" sz="1200">
              <a:solidFill>
                <a:schemeClr val="dk1"/>
              </a:solidFill>
              <a:effectLst/>
              <a:latin typeface="+mn-lt"/>
              <a:ea typeface="+mn-ea"/>
              <a:cs typeface="+mn-cs"/>
            </a:rPr>
            <a:t>　充当可能財源の内、充当可能基金については、決算剰余金の積立てにより財政調整基金を中心に増加してい</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が、更新時期を迎える各公共施設の改修等の財源として、基金</a:t>
          </a:r>
          <a:r>
            <a:rPr kumimoji="1" lang="ja-JP" altLang="en-US" sz="1200">
              <a:solidFill>
                <a:schemeClr val="dk1"/>
              </a:solidFill>
              <a:effectLst/>
              <a:latin typeface="+mn-lt"/>
              <a:ea typeface="+mn-ea"/>
              <a:cs typeface="+mn-cs"/>
            </a:rPr>
            <a:t>を積替えることとした。</a:t>
          </a:r>
          <a:endParaRPr lang="ja-JP" altLang="ja-JP" sz="1200">
            <a:effectLst/>
          </a:endParaRPr>
        </a:p>
        <a:p>
          <a:r>
            <a:rPr kumimoji="1" lang="ja-JP" altLang="ja-JP" sz="1200">
              <a:solidFill>
                <a:schemeClr val="dk1"/>
              </a:solidFill>
              <a:effectLst/>
              <a:latin typeface="+mn-lt"/>
              <a:ea typeface="+mn-ea"/>
              <a:cs typeface="+mn-cs"/>
            </a:rPr>
            <a:t>　将来負担比率は、充当可能財源は減少すると推測されるが、反面一般会計等の地方債残高も減少するので、現在と同水準で推移すると想定される。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岡山県鏡野町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歳計剰余金から１．２億円積み立てた一方、各施設指定管理料へ充当のため「鏡野町地域振興基金」を１．３億円取り崩したこと、鏡野町農業機械等導入支援事業の終了により「鏡野町農業</a:t>
          </a:r>
          <a:r>
            <a:rPr kumimoji="1" lang="ja-JP" altLang="ja-JP" sz="1400">
              <a:solidFill>
                <a:schemeClr val="dk1"/>
              </a:solidFill>
              <a:effectLst/>
              <a:latin typeface="+mn-lt"/>
              <a:ea typeface="+mn-ea"/>
              <a:cs typeface="+mn-cs"/>
            </a:rPr>
            <a:t>機械等導入支援</a:t>
          </a:r>
          <a:r>
            <a:rPr kumimoji="1" lang="ja-JP" altLang="en-US" sz="1400">
              <a:solidFill>
                <a:schemeClr val="dk1"/>
              </a:solidFill>
              <a:effectLst/>
              <a:latin typeface="+mn-lt"/>
              <a:ea typeface="+mn-ea"/>
              <a:cs typeface="+mn-cs"/>
            </a:rPr>
            <a:t>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」を１．１億円取り崩したこと等により、</a:t>
          </a:r>
          <a:r>
            <a:rPr kumimoji="1" lang="ja-JP" altLang="ja-JP" sz="1400">
              <a:solidFill>
                <a:schemeClr val="dk1"/>
              </a:solidFill>
              <a:effectLst/>
              <a:latin typeface="+mn-lt"/>
              <a:ea typeface="+mn-ea"/>
              <a:cs typeface="+mn-cs"/>
            </a:rPr>
            <a:t>基金全体として４</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７</a:t>
          </a:r>
          <a:r>
            <a:rPr kumimoji="1" lang="ja-JP" altLang="en-US" sz="1400">
              <a:solidFill>
                <a:schemeClr val="dk1"/>
              </a:solidFill>
              <a:effectLst/>
              <a:latin typeface="+mn-lt"/>
              <a:ea typeface="+mn-ea"/>
              <a:cs typeface="+mn-cs"/>
            </a:rPr>
            <a:t>億</a:t>
          </a:r>
          <a:r>
            <a:rPr kumimoji="1" lang="ja-JP" altLang="ja-JP" sz="1400">
              <a:solidFill>
                <a:schemeClr val="dk1"/>
              </a:solidFill>
              <a:effectLst/>
              <a:latin typeface="+mn-lt"/>
              <a:ea typeface="+mn-ea"/>
              <a:cs typeface="+mn-cs"/>
            </a:rPr>
            <a:t>円減少</a:t>
          </a:r>
          <a:r>
            <a:rPr kumimoji="1" lang="ja-JP" altLang="en-US" sz="1400">
              <a:solidFill>
                <a:schemeClr val="dk1"/>
              </a:solidFill>
              <a:effectLst/>
              <a:latin typeface="+mn-lt"/>
              <a:ea typeface="+mn-ea"/>
              <a:cs typeface="+mn-cs"/>
            </a:rPr>
            <a:t>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u="none" strike="noStrike" baseline="0" smtClean="0">
              <a:solidFill>
                <a:schemeClr val="dk1"/>
              </a:solidFill>
              <a:latin typeface="+mn-lt"/>
              <a:ea typeface="+mn-ea"/>
              <a:cs typeface="+mn-cs"/>
            </a:rPr>
            <a:t>　基金の使途の明確化を図るために、財政調整基金を取り崩して個々の特定目的基金に積み立てていくことを予定している。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鏡野町地域振興基金：本町における町民の連携の強化及び地域振興</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鏡野町公共用拠点施設整備基金：鏡野町の公共用拠点施設の修繕、改修等による長命化及び新設、改築に関する事業の推進を図る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鏡野町かがみの創生基金：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世紀に向けて、明るく、豊かで、活力ある独創的、個性的な地域づくりを行う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鏡野町公共用拠点施設整備基金</a:t>
          </a:r>
          <a:r>
            <a:rPr kumimoji="1" lang="ja-JP" altLang="en-US" sz="1400" baseline="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公共施設の維持補修に備えるため財政調整基金より１０億円を積替えたことにより増加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鏡野町公共用拠点施設整備基金</a:t>
          </a:r>
          <a:r>
            <a:rPr kumimoji="1" lang="ja-JP" altLang="ja-JP" sz="14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鏡野町公共施設等総合整備計画により、公共建築物の更新費用がピークとなる平成３４年度までに３５億円程度を積立予定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平成３０年度予算の財源として５億円、公共用拠点施設整備基金へ１０億円、鏡野町かがみの創生基金へ５億円の積み替えをおこなったこと等により減少した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b="0" i="0" u="none" strike="noStrike" baseline="0" smtClean="0">
              <a:solidFill>
                <a:schemeClr val="dk1"/>
              </a:solidFill>
              <a:latin typeface="+mn-lt"/>
              <a:ea typeface="+mn-ea"/>
              <a:cs typeface="+mn-cs"/>
            </a:rPr>
            <a:t>災害への備えや地方交付税等の減少に対応するため、過去の実績等を踏まえ、４０億円程度を目途に積み立てることとしている。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地域情報通信施設整備の起債償還が始まり、今後の償還に対応するため増額となった。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400" b="0" i="0" u="none" strike="noStrike" baseline="0" smtClean="0">
              <a:solidFill>
                <a:schemeClr val="dk1"/>
              </a:solidFill>
              <a:latin typeface="+mn-lt"/>
              <a:ea typeface="+mn-ea"/>
              <a:cs typeface="+mn-cs"/>
            </a:rPr>
            <a:t>３０年度に地方債償還のピークを迎えるため、それに備えて毎年度計画的に積立てを行う予定であり、平成３０年度以降は減少予定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13,211
13,115
419.68
13,997,307
13,230,919
744,141
7,119,797
14,795,192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chemeClr val="dk1"/>
              </a:solidFill>
              <a:latin typeface="+mn-lt"/>
              <a:ea typeface="+mn-ea"/>
              <a:cs typeface="+mn-cs"/>
            </a:rPr>
            <a:t>　</a:t>
          </a:r>
          <a:r>
            <a:rPr kumimoji="1" lang="ja-JP" altLang="ja-JP" sz="900">
              <a:solidFill>
                <a:schemeClr val="dk1"/>
              </a:solidFill>
              <a:effectLst/>
              <a:latin typeface="+mn-lt"/>
              <a:ea typeface="+mn-ea"/>
              <a:cs typeface="+mn-cs"/>
            </a:rPr>
            <a:t>平成２５年度から実施した情報通信施設整備事業や認定こども園の整備事業等に係る多額の借入</a:t>
          </a:r>
          <a:r>
            <a:rPr kumimoji="1" lang="ja-JP" altLang="en-US" sz="900">
              <a:solidFill>
                <a:schemeClr val="dk1"/>
              </a:solidFill>
              <a:effectLst/>
              <a:latin typeface="+mn-lt"/>
              <a:ea typeface="+mn-ea"/>
              <a:cs typeface="+mn-cs"/>
            </a:rPr>
            <a:t>により、</a:t>
          </a:r>
          <a:r>
            <a:rPr lang="ja-JP" altLang="ja-JP" sz="900" b="0" i="0" baseline="0">
              <a:solidFill>
                <a:schemeClr val="dk1"/>
              </a:solidFill>
              <a:effectLst/>
              <a:latin typeface="+mn-lt"/>
              <a:ea typeface="+mn-ea"/>
              <a:cs typeface="+mn-cs"/>
            </a:rPr>
            <a:t>債務償還可能年数は類似団体平均を</a:t>
          </a:r>
          <a:r>
            <a:rPr lang="ja-JP" altLang="en-US" sz="900" b="0" i="0" baseline="0">
              <a:solidFill>
                <a:schemeClr val="dk1"/>
              </a:solidFill>
              <a:effectLst/>
              <a:latin typeface="+mn-lt"/>
              <a:ea typeface="+mn-ea"/>
              <a:cs typeface="+mn-cs"/>
            </a:rPr>
            <a:t>上</a:t>
          </a:r>
          <a:r>
            <a:rPr lang="ja-JP" altLang="ja-JP" sz="900" b="0" i="0" baseline="0">
              <a:solidFill>
                <a:schemeClr val="dk1"/>
              </a:solidFill>
              <a:effectLst/>
              <a:latin typeface="+mn-lt"/>
              <a:ea typeface="+mn-ea"/>
              <a:cs typeface="+mn-cs"/>
            </a:rPr>
            <a:t>回って</a:t>
          </a:r>
          <a:r>
            <a:rPr lang="ja-JP" altLang="en-US" sz="900" b="0" i="0" baseline="0">
              <a:solidFill>
                <a:schemeClr val="dk1"/>
              </a:solidFill>
              <a:effectLst/>
              <a:latin typeface="+mn-lt"/>
              <a:ea typeface="+mn-ea"/>
              <a:cs typeface="+mn-cs"/>
            </a:rPr>
            <a:t>いるが、岡山県や全国と比較すると同水準となっている。</a:t>
          </a:r>
          <a:endParaRPr kumimoji="1" lang="en-US" altLang="ja-JP" sz="900">
            <a:solidFill>
              <a:schemeClr val="dk1"/>
            </a:solidFill>
            <a:effectLst/>
            <a:latin typeface="+mn-lt"/>
            <a:ea typeface="+mn-ea"/>
            <a:cs typeface="+mn-cs"/>
          </a:endParaRPr>
        </a:p>
        <a:p>
          <a:r>
            <a:rPr lang="ja-JP" altLang="en-US" sz="900" b="0" i="0" u="none" strike="noStrike" baseline="0" smtClean="0">
              <a:solidFill>
                <a:schemeClr val="dk1"/>
              </a:solidFill>
              <a:latin typeface="+mn-lt"/>
              <a:ea typeface="+mn-ea"/>
              <a:cs typeface="+mn-cs"/>
            </a:rPr>
            <a:t>　主な要因としては、再任用制度による人件費の削減や、計画的な地方債の借入によるものと思われる。</a:t>
          </a:r>
          <a:endParaRPr lang="en-US" altLang="ja-JP" sz="900" b="0" i="0" u="none" strike="noStrike" baseline="0" smtClean="0">
            <a:solidFill>
              <a:schemeClr val="dk1"/>
            </a:solidFill>
            <a:latin typeface="+mn-lt"/>
            <a:ea typeface="+mn-ea"/>
            <a:cs typeface="+mn-cs"/>
          </a:endParaRPr>
        </a:p>
        <a:p>
          <a:r>
            <a:rPr lang="ja-JP" altLang="en-US" sz="900" b="0" i="0" u="none" strike="noStrike" baseline="0" smtClean="0">
              <a:solidFill>
                <a:schemeClr val="dk1"/>
              </a:solidFill>
              <a:latin typeface="+mn-lt"/>
              <a:ea typeface="+mn-ea"/>
              <a:cs typeface="+mn-cs"/>
            </a:rPr>
            <a:t>　今後も人口減による歳入の減少が見込まれるため、引き続き計画的な借り入れに取り組んでいく。</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77" name="直線コネクタ 76"/>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80"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81" name="直線コネクタ 80"/>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8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83" name="フローチャート: 判断 8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89" name="楕円 88"/>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77557</xdr:rowOff>
    </xdr:from>
    <xdr:ext cx="340478" cy="259045"/>
    <xdr:sp macro="" textlink="">
      <xdr:nvSpPr>
        <xdr:cNvPr id="90" name="債務償還可能年数該当値テキスト"/>
        <xdr:cNvSpPr txBox="1"/>
      </xdr:nvSpPr>
      <xdr:spPr>
        <a:xfrm>
          <a:off x="14846300" y="5821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13,211
13,115
419.68
13,997,307
13,230,919
744,141
7,119,797
14,795,192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13,211
13,115
419.68
13,997,307
13,230,919
744,141
7,119,797
14,795,192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13,211
13,115
419.68
13,997,307
13,230,919
744,141
7,119,797
14,795,192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人口の減少と急速な高齢化に加え、町内に基盤となる産業が乏しいことから、税収等の大きな伸びは期待できず、財政基盤が弱く財政力指数は低い水準で推移している。</a:t>
          </a:r>
          <a:endParaRPr lang="ja-JP" altLang="ja-JP" sz="1200">
            <a:effectLst/>
          </a:endParaRPr>
        </a:p>
        <a:p>
          <a:r>
            <a:rPr kumimoji="1" lang="ja-JP" altLang="ja-JP" sz="1200">
              <a:solidFill>
                <a:schemeClr val="dk1"/>
              </a:solidFill>
              <a:effectLst/>
              <a:latin typeface="+mn-lt"/>
              <a:ea typeface="+mn-ea"/>
              <a:cs typeface="+mn-cs"/>
            </a:rPr>
            <a:t> 　今後、税等の収納率向上と定員管理・給与の適正化等歳出の抑制に取組み、財政の健全化と財政基盤の強化に努める。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165629</xdr:rowOff>
    </xdr:from>
    <xdr:to>
      <xdr:col>23</xdr:col>
      <xdr:colOff>133350</xdr:colOff>
      <xdr:row>44</xdr:row>
      <xdr:rowOff>24342</xdr:rowOff>
    </xdr:to>
    <xdr:cxnSp macro="">
      <xdr:nvCxnSpPr>
        <xdr:cNvPr id="72" name="直線コネクタ 71"/>
        <xdr:cNvCxnSpPr/>
      </xdr:nvCxnSpPr>
      <xdr:spPr>
        <a:xfrm>
          <a:off x="4114800" y="753797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165629</xdr:rowOff>
    </xdr:from>
    <xdr:to>
      <xdr:col>19</xdr:col>
      <xdr:colOff>133350</xdr:colOff>
      <xdr:row>43</xdr:row>
      <xdr:rowOff>165629</xdr:rowOff>
    </xdr:to>
    <xdr:cxnSp macro="">
      <xdr:nvCxnSpPr>
        <xdr:cNvPr id="75" name="直線コネクタ 74"/>
        <xdr:cNvCxnSpPr/>
      </xdr:nvCxnSpPr>
      <xdr:spPr>
        <a:xfrm>
          <a:off x="3225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145521</xdr:rowOff>
    </xdr:from>
    <xdr:to>
      <xdr:col>15</xdr:col>
      <xdr:colOff>82550</xdr:colOff>
      <xdr:row>43</xdr:row>
      <xdr:rowOff>165629</xdr:rowOff>
    </xdr:to>
    <xdr:cxnSp macro="">
      <xdr:nvCxnSpPr>
        <xdr:cNvPr id="78" name="直線コネクタ 77"/>
        <xdr:cNvCxnSpPr/>
      </xdr:nvCxnSpPr>
      <xdr:spPr>
        <a:xfrm>
          <a:off x="2336800" y="75178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145521</xdr:rowOff>
    </xdr:from>
    <xdr:to>
      <xdr:col>11</xdr:col>
      <xdr:colOff>31750</xdr:colOff>
      <xdr:row>43</xdr:row>
      <xdr:rowOff>145521</xdr:rowOff>
    </xdr:to>
    <xdr:cxnSp macro="">
      <xdr:nvCxnSpPr>
        <xdr:cNvPr id="81" name="直線コネクタ 80"/>
        <xdr:cNvCxnSpPr/>
      </xdr:nvCxnSpPr>
      <xdr:spPr>
        <a:xfrm>
          <a:off x="1447800" y="751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83" name="テキスト ボックス 82"/>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85" name="テキスト ボックス 8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91" name="楕円 90"/>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92"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114829</xdr:rowOff>
    </xdr:from>
    <xdr:to>
      <xdr:col>19</xdr:col>
      <xdr:colOff>184150</xdr:colOff>
      <xdr:row>44</xdr:row>
      <xdr:rowOff>44979</xdr:rowOff>
    </xdr:to>
    <xdr:sp macro="" textlink="">
      <xdr:nvSpPr>
        <xdr:cNvPr id="93" name="楕円 92"/>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29756</xdr:rowOff>
    </xdr:from>
    <xdr:ext cx="736600" cy="259045"/>
    <xdr:sp macro="" textlink="">
      <xdr:nvSpPr>
        <xdr:cNvPr id="94" name="テキスト ボックス 93"/>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114829</xdr:rowOff>
    </xdr:from>
    <xdr:to>
      <xdr:col>15</xdr:col>
      <xdr:colOff>133350</xdr:colOff>
      <xdr:row>44</xdr:row>
      <xdr:rowOff>44979</xdr:rowOff>
    </xdr:to>
    <xdr:sp macro="" textlink="">
      <xdr:nvSpPr>
        <xdr:cNvPr id="95" name="楕円 94"/>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29756</xdr:rowOff>
    </xdr:from>
    <xdr:ext cx="762000" cy="259045"/>
    <xdr:sp macro="" textlink="">
      <xdr:nvSpPr>
        <xdr:cNvPr id="96" name="テキスト ボックス 95"/>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94721</xdr:rowOff>
    </xdr:from>
    <xdr:to>
      <xdr:col>11</xdr:col>
      <xdr:colOff>82550</xdr:colOff>
      <xdr:row>44</xdr:row>
      <xdr:rowOff>24871</xdr:rowOff>
    </xdr:to>
    <xdr:sp macro="" textlink="">
      <xdr:nvSpPr>
        <xdr:cNvPr id="97" name="楕円 96"/>
        <xdr:cNvSpPr/>
      </xdr:nvSpPr>
      <xdr:spPr>
        <a:xfrm>
          <a:off x="2286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9648</xdr:rowOff>
    </xdr:from>
    <xdr:ext cx="762000" cy="259045"/>
    <xdr:sp macro="" textlink="">
      <xdr:nvSpPr>
        <xdr:cNvPr id="98" name="テキスト ボックス 97"/>
        <xdr:cNvSpPr txBox="1"/>
      </xdr:nvSpPr>
      <xdr:spPr>
        <a:xfrm>
          <a:off x="1955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94721</xdr:rowOff>
    </xdr:from>
    <xdr:to>
      <xdr:col>7</xdr:col>
      <xdr:colOff>31750</xdr:colOff>
      <xdr:row>44</xdr:row>
      <xdr:rowOff>24871</xdr:rowOff>
    </xdr:to>
    <xdr:sp macro="" textlink="">
      <xdr:nvSpPr>
        <xdr:cNvPr id="99" name="楕円 98"/>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9648</xdr:rowOff>
    </xdr:from>
    <xdr:ext cx="762000" cy="259045"/>
    <xdr:sp macro="" textlink="">
      <xdr:nvSpPr>
        <xdr:cNvPr id="100" name="テキスト ボックス 99"/>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合併後の行財政改革の断行により良好な数値で推移していたが、平成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年度において地方税、地方交付税の減額、</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年度には</a:t>
          </a:r>
          <a:r>
            <a:rPr kumimoji="1" lang="ja-JP" altLang="ja-JP" sz="1200">
              <a:solidFill>
                <a:schemeClr val="dk1"/>
              </a:solidFill>
              <a:effectLst/>
              <a:latin typeface="+mn-lt"/>
              <a:ea typeface="+mn-ea"/>
              <a:cs typeface="+mn-cs"/>
            </a:rPr>
            <a:t>大規模な事業による起債の償還</a:t>
          </a:r>
          <a:r>
            <a:rPr kumimoji="1" lang="ja-JP" altLang="en-US" sz="1200">
              <a:solidFill>
                <a:schemeClr val="dk1"/>
              </a:solidFill>
              <a:effectLst/>
              <a:latin typeface="+mn-lt"/>
              <a:ea typeface="+mn-ea"/>
              <a:cs typeface="+mn-cs"/>
            </a:rPr>
            <a:t>が始まり、</a:t>
          </a:r>
          <a:r>
            <a:rPr kumimoji="1" lang="ja-JP" altLang="ja-JP" sz="1200">
              <a:solidFill>
                <a:schemeClr val="dk1"/>
              </a:solidFill>
              <a:effectLst/>
              <a:latin typeface="+mn-lt"/>
              <a:ea typeface="+mn-ea"/>
              <a:cs typeface="+mn-cs"/>
            </a:rPr>
            <a:t>高い数値となっ</a:t>
          </a:r>
          <a:r>
            <a:rPr kumimoji="1" lang="ja-JP" altLang="en-US" sz="1200">
              <a:solidFill>
                <a:schemeClr val="dk1"/>
              </a:solidFill>
              <a:effectLst/>
              <a:latin typeface="+mn-lt"/>
              <a:ea typeface="+mn-ea"/>
              <a:cs typeface="+mn-cs"/>
            </a:rPr>
            <a:t>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について、公共施設の老朽化による維持管理に係る経費の増大も見込まれるため、新たな公債費負担を抑えるとともに、公共施設等総合管理計画を基に個別計画に取り組み、引き続き行財政改革を推進することにより、財政の健全化に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66</xdr:row>
      <xdr:rowOff>508</xdr:rowOff>
    </xdr:to>
    <xdr:cxnSp macro="">
      <xdr:nvCxnSpPr>
        <xdr:cNvPr id="128" name="直線コネクタ 127"/>
        <xdr:cNvCxnSpPr/>
      </xdr:nvCxnSpPr>
      <xdr:spPr>
        <a:xfrm flipV="1">
          <a:off x="4953000" y="10379964"/>
          <a:ext cx="0" cy="936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9"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30" name="直線コネクタ 129"/>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31"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32" name="直線コネクタ 131"/>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63</xdr:row>
      <xdr:rowOff>51562</xdr:rowOff>
    </xdr:to>
    <xdr:cxnSp macro="">
      <xdr:nvCxnSpPr>
        <xdr:cNvPr id="133" name="直線コネクタ 132"/>
        <xdr:cNvCxnSpPr/>
      </xdr:nvCxnSpPr>
      <xdr:spPr>
        <a:xfrm>
          <a:off x="4114800" y="1072743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4" name="財政構造の弾力性平均値テキスト"/>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5" name="フローチャート: 判断 134"/>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62</xdr:row>
      <xdr:rowOff>97536</xdr:rowOff>
    </xdr:to>
    <xdr:cxnSp macro="">
      <xdr:nvCxnSpPr>
        <xdr:cNvPr id="136" name="直線コネクタ 135"/>
        <xdr:cNvCxnSpPr/>
      </xdr:nvCxnSpPr>
      <xdr:spPr>
        <a:xfrm>
          <a:off x="3225800" y="10408920"/>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24892</xdr:rowOff>
    </xdr:from>
    <xdr:to>
      <xdr:col>19</xdr:col>
      <xdr:colOff>184150</xdr:colOff>
      <xdr:row>63</xdr:row>
      <xdr:rowOff>126492</xdr:rowOff>
    </xdr:to>
    <xdr:sp macro="" textlink="">
      <xdr:nvSpPr>
        <xdr:cNvPr id="137" name="フローチャート: 判断 136"/>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38" name="テキスト ボックス 137"/>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155702</xdr:rowOff>
    </xdr:to>
    <xdr:cxnSp macro="">
      <xdr:nvCxnSpPr>
        <xdr:cNvPr id="139" name="直線コネクタ 138"/>
        <xdr:cNvCxnSpPr/>
      </xdr:nvCxnSpPr>
      <xdr:spPr>
        <a:xfrm flipV="1">
          <a:off x="2336800" y="104089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40" name="フローチャート: 判断 139"/>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1" name="テキスト ボックス 140"/>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10922</xdr:rowOff>
    </xdr:from>
    <xdr:to>
      <xdr:col>11</xdr:col>
      <xdr:colOff>31750</xdr:colOff>
      <xdr:row>60</xdr:row>
      <xdr:rowOff>155702</xdr:rowOff>
    </xdr:to>
    <xdr:cxnSp macro="">
      <xdr:nvCxnSpPr>
        <xdr:cNvPr id="142" name="直線コネクタ 141"/>
        <xdr:cNvCxnSpPr/>
      </xdr:nvCxnSpPr>
      <xdr:spPr>
        <a:xfrm>
          <a:off x="1447800" y="102979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3" name="フローチャート: 判断 142"/>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4" name="テキスト ボックス 143"/>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5" name="フローチャート: 判断 144"/>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6" name="テキスト ボックス 145"/>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2" name="楕円 151"/>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3"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4" name="楕円 153"/>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5" name="テキスト ボックス 15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6" name="楕円 155"/>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7" name="テキスト ボックス 156"/>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104902</xdr:rowOff>
    </xdr:from>
    <xdr:to>
      <xdr:col>11</xdr:col>
      <xdr:colOff>82550</xdr:colOff>
      <xdr:row>61</xdr:row>
      <xdr:rowOff>35052</xdr:rowOff>
    </xdr:to>
    <xdr:sp macro="" textlink="">
      <xdr:nvSpPr>
        <xdr:cNvPr id="158" name="楕円 157"/>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45229</xdr:rowOff>
    </xdr:from>
    <xdr:ext cx="762000" cy="259045"/>
    <xdr:sp macro="" textlink="">
      <xdr:nvSpPr>
        <xdr:cNvPr id="159" name="テキスト ボックス 158"/>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131572</xdr:rowOff>
    </xdr:from>
    <xdr:to>
      <xdr:col>7</xdr:col>
      <xdr:colOff>31750</xdr:colOff>
      <xdr:row>60</xdr:row>
      <xdr:rowOff>61722</xdr:rowOff>
    </xdr:to>
    <xdr:sp macro="" textlink="">
      <xdr:nvSpPr>
        <xdr:cNvPr id="160" name="楕円 159"/>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71899</xdr:rowOff>
    </xdr:from>
    <xdr:ext cx="762000" cy="259045"/>
    <xdr:sp macro="" textlink="">
      <xdr:nvSpPr>
        <xdr:cNvPr id="161" name="テキスト ボックス 160"/>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１７年３月の町村合併により、適正規模以上の職員数と公共施設となったことにより、人件費及び物件費の抑制を図るため、「鏡野町定員適正化計画」及び「第２次行財政改革大綱」により、財政引き締め策は行っているものの、</a:t>
          </a:r>
          <a:r>
            <a:rPr kumimoji="1" lang="ja-JP" altLang="en-US" sz="1200">
              <a:solidFill>
                <a:schemeClr val="dk1"/>
              </a:solidFill>
              <a:effectLst/>
              <a:latin typeface="+mn-lt"/>
              <a:ea typeface="+mn-ea"/>
              <a:cs typeface="+mn-cs"/>
            </a:rPr>
            <a:t>人口減少の影響もあり、</a:t>
          </a:r>
          <a:r>
            <a:rPr kumimoji="1" lang="ja-JP" altLang="ja-JP" sz="1200">
              <a:solidFill>
                <a:schemeClr val="dk1"/>
              </a:solidFill>
              <a:effectLst/>
              <a:latin typeface="+mn-lt"/>
              <a:ea typeface="+mn-ea"/>
              <a:cs typeface="+mn-cs"/>
            </a:rPr>
            <a:t>未だ類似団体の平均を大きく上回っている状況である。</a:t>
          </a:r>
          <a:endParaRPr lang="ja-JP" altLang="ja-JP" sz="1200">
            <a:effectLst/>
          </a:endParaRPr>
        </a:p>
        <a:p>
          <a:r>
            <a:rPr kumimoji="1" lang="ja-JP" altLang="ja-JP" sz="1200">
              <a:solidFill>
                <a:schemeClr val="dk1"/>
              </a:solidFill>
              <a:effectLst/>
              <a:latin typeface="+mn-lt"/>
              <a:ea typeface="+mn-ea"/>
              <a:cs typeface="+mn-cs"/>
            </a:rPr>
            <a:t>　 今後も引き続き、定員管理に努めるとともに、施設管理における指定管理者への適正管理指導を徹底し、公共施設等総合管理計画を基に個別計画を作成し、施設のあり方を見直し、適正な維持管理に努める。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1" name="直線コネクタ 190"/>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2"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3" name="直線コネクタ 192"/>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4"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5" name="直線コネクタ 194"/>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132857</xdr:rowOff>
    </xdr:from>
    <xdr:to>
      <xdr:col>23</xdr:col>
      <xdr:colOff>133350</xdr:colOff>
      <xdr:row>84</xdr:row>
      <xdr:rowOff>134229</xdr:rowOff>
    </xdr:to>
    <xdr:cxnSp macro="">
      <xdr:nvCxnSpPr>
        <xdr:cNvPr id="196" name="直線コネクタ 195"/>
        <xdr:cNvCxnSpPr/>
      </xdr:nvCxnSpPr>
      <xdr:spPr>
        <a:xfrm flipV="1">
          <a:off x="4114800" y="1453465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7"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198" name="フローチャート: 判断 197"/>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37937</xdr:rowOff>
    </xdr:from>
    <xdr:to>
      <xdr:col>19</xdr:col>
      <xdr:colOff>133350</xdr:colOff>
      <xdr:row>84</xdr:row>
      <xdr:rowOff>134229</xdr:rowOff>
    </xdr:to>
    <xdr:cxnSp macro="">
      <xdr:nvCxnSpPr>
        <xdr:cNvPr id="199" name="直線コネクタ 198"/>
        <xdr:cNvCxnSpPr/>
      </xdr:nvCxnSpPr>
      <xdr:spPr>
        <a:xfrm>
          <a:off x="3225800" y="14439737"/>
          <a:ext cx="889000" cy="9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0" name="フローチャート: 判断 199"/>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1" name="テキスト ボックス 200"/>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127888</xdr:rowOff>
    </xdr:from>
    <xdr:to>
      <xdr:col>15</xdr:col>
      <xdr:colOff>82550</xdr:colOff>
      <xdr:row>84</xdr:row>
      <xdr:rowOff>37937</xdr:rowOff>
    </xdr:to>
    <xdr:cxnSp macro="">
      <xdr:nvCxnSpPr>
        <xdr:cNvPr id="202" name="直線コネクタ 201"/>
        <xdr:cNvCxnSpPr/>
      </xdr:nvCxnSpPr>
      <xdr:spPr>
        <a:xfrm>
          <a:off x="2336800" y="14358238"/>
          <a:ext cx="889000" cy="8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3" name="フローチャート: 判断 202"/>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4" name="テキスト ボックス 203"/>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75121</xdr:rowOff>
    </xdr:from>
    <xdr:to>
      <xdr:col>11</xdr:col>
      <xdr:colOff>31750</xdr:colOff>
      <xdr:row>83</xdr:row>
      <xdr:rowOff>127888</xdr:rowOff>
    </xdr:to>
    <xdr:cxnSp macro="">
      <xdr:nvCxnSpPr>
        <xdr:cNvPr id="205" name="直線コネクタ 204"/>
        <xdr:cNvCxnSpPr/>
      </xdr:nvCxnSpPr>
      <xdr:spPr>
        <a:xfrm>
          <a:off x="1447800" y="14305471"/>
          <a:ext cx="889000" cy="5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7" name="テキスト ボックス 206"/>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9" name="テキスト ボックス 208"/>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82057</xdr:rowOff>
    </xdr:from>
    <xdr:to>
      <xdr:col>23</xdr:col>
      <xdr:colOff>184150</xdr:colOff>
      <xdr:row>85</xdr:row>
      <xdr:rowOff>12207</xdr:rowOff>
    </xdr:to>
    <xdr:sp macro="" textlink="">
      <xdr:nvSpPr>
        <xdr:cNvPr id="215" name="楕円 214"/>
        <xdr:cNvSpPr/>
      </xdr:nvSpPr>
      <xdr:spPr>
        <a:xfrm>
          <a:off x="4902200" y="144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54134</xdr:rowOff>
    </xdr:from>
    <xdr:ext cx="762000" cy="259045"/>
    <xdr:sp macro="" textlink="">
      <xdr:nvSpPr>
        <xdr:cNvPr id="216" name="人件費・物件費等の状況該当値テキスト"/>
        <xdr:cNvSpPr txBox="1"/>
      </xdr:nvSpPr>
      <xdr:spPr>
        <a:xfrm>
          <a:off x="5041900" y="1445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83429</xdr:rowOff>
    </xdr:from>
    <xdr:to>
      <xdr:col>19</xdr:col>
      <xdr:colOff>184150</xdr:colOff>
      <xdr:row>85</xdr:row>
      <xdr:rowOff>13579</xdr:rowOff>
    </xdr:to>
    <xdr:sp macro="" textlink="">
      <xdr:nvSpPr>
        <xdr:cNvPr id="217" name="楕円 216"/>
        <xdr:cNvSpPr/>
      </xdr:nvSpPr>
      <xdr:spPr>
        <a:xfrm>
          <a:off x="4064000" y="144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169806</xdr:rowOff>
    </xdr:from>
    <xdr:ext cx="736600" cy="259045"/>
    <xdr:sp macro="" textlink="">
      <xdr:nvSpPr>
        <xdr:cNvPr id="218" name="テキスト ボックス 217"/>
        <xdr:cNvSpPr txBox="1"/>
      </xdr:nvSpPr>
      <xdr:spPr>
        <a:xfrm>
          <a:off x="3733800" y="1457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158587</xdr:rowOff>
    </xdr:from>
    <xdr:to>
      <xdr:col>15</xdr:col>
      <xdr:colOff>133350</xdr:colOff>
      <xdr:row>84</xdr:row>
      <xdr:rowOff>88737</xdr:rowOff>
    </xdr:to>
    <xdr:sp macro="" textlink="">
      <xdr:nvSpPr>
        <xdr:cNvPr id="219" name="楕円 218"/>
        <xdr:cNvSpPr/>
      </xdr:nvSpPr>
      <xdr:spPr>
        <a:xfrm>
          <a:off x="3175000" y="143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73514</xdr:rowOff>
    </xdr:from>
    <xdr:ext cx="762000" cy="259045"/>
    <xdr:sp macro="" textlink="">
      <xdr:nvSpPr>
        <xdr:cNvPr id="220" name="テキスト ボックス 219"/>
        <xdr:cNvSpPr txBox="1"/>
      </xdr:nvSpPr>
      <xdr:spPr>
        <a:xfrm>
          <a:off x="2844800" y="1447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77088</xdr:rowOff>
    </xdr:from>
    <xdr:to>
      <xdr:col>11</xdr:col>
      <xdr:colOff>82550</xdr:colOff>
      <xdr:row>84</xdr:row>
      <xdr:rowOff>7238</xdr:rowOff>
    </xdr:to>
    <xdr:sp macro="" textlink="">
      <xdr:nvSpPr>
        <xdr:cNvPr id="221" name="楕円 220"/>
        <xdr:cNvSpPr/>
      </xdr:nvSpPr>
      <xdr:spPr>
        <a:xfrm>
          <a:off x="2286000" y="1430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163465</xdr:rowOff>
    </xdr:from>
    <xdr:ext cx="762000" cy="259045"/>
    <xdr:sp macro="" textlink="">
      <xdr:nvSpPr>
        <xdr:cNvPr id="222" name="テキスト ボックス 221"/>
        <xdr:cNvSpPr txBox="1"/>
      </xdr:nvSpPr>
      <xdr:spPr>
        <a:xfrm>
          <a:off x="1955800" y="1439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24321</xdr:rowOff>
    </xdr:from>
    <xdr:to>
      <xdr:col>7</xdr:col>
      <xdr:colOff>31750</xdr:colOff>
      <xdr:row>83</xdr:row>
      <xdr:rowOff>125921</xdr:rowOff>
    </xdr:to>
    <xdr:sp macro="" textlink="">
      <xdr:nvSpPr>
        <xdr:cNvPr id="223" name="楕円 222"/>
        <xdr:cNvSpPr/>
      </xdr:nvSpPr>
      <xdr:spPr>
        <a:xfrm>
          <a:off x="1397000" y="1425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110698</xdr:rowOff>
    </xdr:from>
    <xdr:ext cx="762000" cy="259045"/>
    <xdr:sp macro="" textlink="">
      <xdr:nvSpPr>
        <xdr:cNvPr id="224" name="テキスト ボックス 223"/>
        <xdr:cNvSpPr txBox="1"/>
      </xdr:nvSpPr>
      <xdr:spPr>
        <a:xfrm>
          <a:off x="1066800" y="1434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平成２３年度までは、類似団体平均よりも高い水準で推移していたが、平成２４年度以降は、若干下回っている。</a:t>
          </a:r>
          <a:r>
            <a:rPr kumimoji="1" lang="ja-JP" altLang="en-US" sz="1200">
              <a:solidFill>
                <a:schemeClr val="dk1"/>
              </a:solidFill>
              <a:effectLst/>
              <a:latin typeface="+mn-lt"/>
              <a:ea typeface="+mn-ea"/>
              <a:cs typeface="+mn-cs"/>
            </a:rPr>
            <a:t>なお、平成２９年度の数値については、当該資料作成時点において、平成３０年調査結果が未公表のため、前年度数値を引用している。</a:t>
          </a:r>
          <a:endParaRPr lang="ja-JP" altLang="ja-JP" sz="1200">
            <a:effectLst/>
          </a:endParaRPr>
        </a:p>
        <a:p>
          <a:r>
            <a:rPr kumimoji="1" lang="ja-JP" altLang="ja-JP" sz="1200">
              <a:solidFill>
                <a:schemeClr val="dk1"/>
              </a:solidFill>
              <a:effectLst/>
              <a:latin typeface="+mn-lt"/>
              <a:ea typeface="+mn-ea"/>
              <a:cs typeface="+mn-cs"/>
            </a:rPr>
            <a:t>　 また、高齢・高給者の退職により、国の平均月額より低い者の採用を見込むことから、指数は当面同水準で推移するものと考えている。</a:t>
          </a:r>
          <a:endParaRPr lang="ja-JP" altLang="ja-JP" sz="1200">
            <a:effectLst/>
          </a:endParaRPr>
        </a:p>
        <a:p>
          <a:r>
            <a:rPr kumimoji="1" lang="ja-JP" altLang="ja-JP" sz="1200">
              <a:solidFill>
                <a:schemeClr val="dk1"/>
              </a:solidFill>
              <a:effectLst/>
              <a:latin typeface="+mn-lt"/>
              <a:ea typeface="+mn-ea"/>
              <a:cs typeface="+mn-cs"/>
            </a:rPr>
            <a:t>　 今後も類似団体の給与水準を注視し、人事評価制度の活用により適正な給与水準の確保に努める。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3" name="直線コネクタ 252"/>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4"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5" name="直線コネクタ 254"/>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8" name="直線コネクタ 257"/>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59"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0" name="フローチャート: 判断 259"/>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42334</xdr:rowOff>
    </xdr:to>
    <xdr:cxnSp macro="">
      <xdr:nvCxnSpPr>
        <xdr:cNvPr id="261" name="直線コネクタ 260"/>
        <xdr:cNvCxnSpPr/>
      </xdr:nvCxnSpPr>
      <xdr:spPr>
        <a:xfrm>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3" name="テキスト ボックス 262"/>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133350</xdr:rowOff>
    </xdr:to>
    <xdr:cxnSp macro="">
      <xdr:nvCxnSpPr>
        <xdr:cNvPr id="264" name="直線コネクタ 263"/>
        <xdr:cNvCxnSpPr/>
      </xdr:nvCxnSpPr>
      <xdr:spPr>
        <a:xfrm>
          <a:off x="14401800" y="1433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5" name="フローチャート: 判断 264"/>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6" name="テキスト ボックス 265"/>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84</xdr:row>
      <xdr:rowOff>2116</xdr:rowOff>
    </xdr:to>
    <xdr:cxnSp macro="">
      <xdr:nvCxnSpPr>
        <xdr:cNvPr id="267" name="直線コネクタ 266"/>
        <xdr:cNvCxnSpPr/>
      </xdr:nvCxnSpPr>
      <xdr:spPr>
        <a:xfrm flipV="1">
          <a:off x="13512800" y="143368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8" name="フローチャート: 判断 267"/>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9" name="テキスト ボックス 268"/>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0" name="フローチャート: 判断 269"/>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1" name="テキスト ボックス 270"/>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9" name="楕円 278"/>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0" name="テキスト ボックス 279"/>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1" name="楕円 280"/>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2" name="テキスト ボックス 28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83" name="楕円 282"/>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84" name="テキスト ボックス 283"/>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5" name="楕円 284"/>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6" name="テキスト ボックス 285"/>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町村合併により旧団体の職員を引き継いだことにより、類似団体の平均を大きく上回っているが、定員適正化計画（改訂版：平成２６年度～平成３０年度）に基づき、退職者に対する補充採用者数の調整や機構改革による人員削減の取組みにより改善傾向にある。</a:t>
          </a:r>
          <a:endParaRPr lang="ja-JP" altLang="ja-JP" sz="1200">
            <a:effectLst/>
          </a:endParaRPr>
        </a:p>
        <a:p>
          <a:r>
            <a:rPr kumimoji="1" lang="ja-JP" altLang="ja-JP" sz="1200">
              <a:solidFill>
                <a:schemeClr val="dk1"/>
              </a:solidFill>
              <a:effectLst/>
              <a:latin typeface="+mn-lt"/>
              <a:ea typeface="+mn-ea"/>
              <a:cs typeface="+mn-cs"/>
            </a:rPr>
            <a:t>　 しかしながら、行政区域が広大で管理する施設も多いことから、職員数の削減に伴って、行政サービスの低下を招く恐れも懸念</a:t>
          </a:r>
          <a:r>
            <a:rPr kumimoji="1" lang="ja-JP" altLang="en-US" sz="1200">
              <a:solidFill>
                <a:schemeClr val="dk1"/>
              </a:solidFill>
              <a:effectLst/>
              <a:latin typeface="+mn-lt"/>
              <a:ea typeface="+mn-ea"/>
              <a:cs typeface="+mn-cs"/>
            </a:rPr>
            <a:t>さ</a:t>
          </a:r>
          <a:r>
            <a:rPr kumimoji="1" lang="ja-JP" altLang="ja-JP" sz="1200">
              <a:solidFill>
                <a:schemeClr val="dk1"/>
              </a:solidFill>
              <a:effectLst/>
              <a:latin typeface="+mn-lt"/>
              <a:ea typeface="+mn-ea"/>
              <a:cs typeface="+mn-cs"/>
            </a:rPr>
            <a:t>れる。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6" name="直線コネクタ 315"/>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7"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18" name="直線コネクタ 317"/>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19"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0" name="直線コネクタ 319"/>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12277</xdr:rowOff>
    </xdr:from>
    <xdr:to>
      <xdr:col>81</xdr:col>
      <xdr:colOff>44450</xdr:colOff>
      <xdr:row>62</xdr:row>
      <xdr:rowOff>29972</xdr:rowOff>
    </xdr:to>
    <xdr:cxnSp macro="">
      <xdr:nvCxnSpPr>
        <xdr:cNvPr id="321" name="直線コネクタ 320"/>
        <xdr:cNvCxnSpPr/>
      </xdr:nvCxnSpPr>
      <xdr:spPr>
        <a:xfrm>
          <a:off x="16179800" y="10642177"/>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2"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3" name="フローチャート: 判断 322"/>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152357</xdr:rowOff>
    </xdr:from>
    <xdr:to>
      <xdr:col>77</xdr:col>
      <xdr:colOff>44450</xdr:colOff>
      <xdr:row>62</xdr:row>
      <xdr:rowOff>12277</xdr:rowOff>
    </xdr:to>
    <xdr:cxnSp macro="">
      <xdr:nvCxnSpPr>
        <xdr:cNvPr id="324" name="直線コネクタ 323"/>
        <xdr:cNvCxnSpPr/>
      </xdr:nvCxnSpPr>
      <xdr:spPr>
        <a:xfrm>
          <a:off x="15290800" y="10610807"/>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5" name="フローチャート: 判断 324"/>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6" name="テキスト ボックス 325"/>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152357</xdr:rowOff>
    </xdr:from>
    <xdr:to>
      <xdr:col>72</xdr:col>
      <xdr:colOff>203200</xdr:colOff>
      <xdr:row>61</xdr:row>
      <xdr:rowOff>152357</xdr:rowOff>
    </xdr:to>
    <xdr:cxnSp macro="">
      <xdr:nvCxnSpPr>
        <xdr:cNvPr id="327" name="直線コネクタ 326"/>
        <xdr:cNvCxnSpPr/>
      </xdr:nvCxnSpPr>
      <xdr:spPr>
        <a:xfrm>
          <a:off x="14401800" y="106108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28" name="フローチャート: 判断 327"/>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29" name="テキスト ボックス 328"/>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152357</xdr:rowOff>
    </xdr:from>
    <xdr:to>
      <xdr:col>68</xdr:col>
      <xdr:colOff>152400</xdr:colOff>
      <xdr:row>61</xdr:row>
      <xdr:rowOff>165227</xdr:rowOff>
    </xdr:to>
    <xdr:cxnSp macro="">
      <xdr:nvCxnSpPr>
        <xdr:cNvPr id="330" name="直線コネクタ 329"/>
        <xdr:cNvCxnSpPr/>
      </xdr:nvCxnSpPr>
      <xdr:spPr>
        <a:xfrm flipV="1">
          <a:off x="13512800" y="10610807"/>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1" name="フローチャート: 判断 330"/>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2" name="テキスト ボックス 331"/>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3" name="フローチャート: 判断 332"/>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4" name="テキスト ボックス 333"/>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150622</xdr:rowOff>
    </xdr:from>
    <xdr:to>
      <xdr:col>81</xdr:col>
      <xdr:colOff>95250</xdr:colOff>
      <xdr:row>62</xdr:row>
      <xdr:rowOff>80772</xdr:rowOff>
    </xdr:to>
    <xdr:sp macro="" textlink="">
      <xdr:nvSpPr>
        <xdr:cNvPr id="340" name="楕円 339"/>
        <xdr:cNvSpPr/>
      </xdr:nvSpPr>
      <xdr:spPr>
        <a:xfrm>
          <a:off x="16967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122699</xdr:rowOff>
    </xdr:from>
    <xdr:ext cx="762000" cy="259045"/>
    <xdr:sp macro="" textlink="">
      <xdr:nvSpPr>
        <xdr:cNvPr id="341" name="定員管理の状況該当値テキスト"/>
        <xdr:cNvSpPr txBox="1"/>
      </xdr:nvSpPr>
      <xdr:spPr>
        <a:xfrm>
          <a:off x="17106900" y="1058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132927</xdr:rowOff>
    </xdr:from>
    <xdr:to>
      <xdr:col>77</xdr:col>
      <xdr:colOff>95250</xdr:colOff>
      <xdr:row>62</xdr:row>
      <xdr:rowOff>63077</xdr:rowOff>
    </xdr:to>
    <xdr:sp macro="" textlink="">
      <xdr:nvSpPr>
        <xdr:cNvPr id="342" name="楕円 341"/>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47854</xdr:rowOff>
    </xdr:from>
    <xdr:ext cx="736600" cy="259045"/>
    <xdr:sp macro="" textlink="">
      <xdr:nvSpPr>
        <xdr:cNvPr id="343" name="テキスト ボックス 342"/>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101557</xdr:rowOff>
    </xdr:from>
    <xdr:to>
      <xdr:col>73</xdr:col>
      <xdr:colOff>44450</xdr:colOff>
      <xdr:row>62</xdr:row>
      <xdr:rowOff>31707</xdr:rowOff>
    </xdr:to>
    <xdr:sp macro="" textlink="">
      <xdr:nvSpPr>
        <xdr:cNvPr id="344" name="楕円 343"/>
        <xdr:cNvSpPr/>
      </xdr:nvSpPr>
      <xdr:spPr>
        <a:xfrm>
          <a:off x="15240000" y="105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16484</xdr:rowOff>
    </xdr:from>
    <xdr:ext cx="762000" cy="259045"/>
    <xdr:sp macro="" textlink="">
      <xdr:nvSpPr>
        <xdr:cNvPr id="345" name="テキスト ボックス 344"/>
        <xdr:cNvSpPr txBox="1"/>
      </xdr:nvSpPr>
      <xdr:spPr>
        <a:xfrm>
          <a:off x="14909800" y="106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101557</xdr:rowOff>
    </xdr:from>
    <xdr:to>
      <xdr:col>68</xdr:col>
      <xdr:colOff>203200</xdr:colOff>
      <xdr:row>62</xdr:row>
      <xdr:rowOff>31707</xdr:rowOff>
    </xdr:to>
    <xdr:sp macro="" textlink="">
      <xdr:nvSpPr>
        <xdr:cNvPr id="346" name="楕円 345"/>
        <xdr:cNvSpPr/>
      </xdr:nvSpPr>
      <xdr:spPr>
        <a:xfrm>
          <a:off x="14351000" y="105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16484</xdr:rowOff>
    </xdr:from>
    <xdr:ext cx="762000" cy="259045"/>
    <xdr:sp macro="" textlink="">
      <xdr:nvSpPr>
        <xdr:cNvPr id="347" name="テキスト ボックス 346"/>
        <xdr:cNvSpPr txBox="1"/>
      </xdr:nvSpPr>
      <xdr:spPr>
        <a:xfrm>
          <a:off x="14020800" y="106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114427</xdr:rowOff>
    </xdr:from>
    <xdr:to>
      <xdr:col>64</xdr:col>
      <xdr:colOff>152400</xdr:colOff>
      <xdr:row>62</xdr:row>
      <xdr:rowOff>44577</xdr:rowOff>
    </xdr:to>
    <xdr:sp macro="" textlink="">
      <xdr:nvSpPr>
        <xdr:cNvPr id="348" name="楕円 347"/>
        <xdr:cNvSpPr/>
      </xdr:nvSpPr>
      <xdr:spPr>
        <a:xfrm>
          <a:off x="13462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29354</xdr:rowOff>
    </xdr:from>
    <xdr:ext cx="762000" cy="259045"/>
    <xdr:sp macro="" textlink="">
      <xdr:nvSpPr>
        <xdr:cNvPr id="349" name="テキスト ボックス 348"/>
        <xdr:cNvSpPr txBox="1"/>
      </xdr:nvSpPr>
      <xdr:spPr>
        <a:xfrm>
          <a:off x="13131800" y="1065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普通会計における地方債償還及び簡易水道・公共下水道施設整備等に伴う公営企業への多額の繰出金により、類似団体を大きく上回る比率となっていたが、大規模事業に係る起債の償還が終了し、比率が大きく改善された。</a:t>
          </a:r>
          <a:endParaRPr lang="ja-JP" altLang="ja-JP" sz="1200">
            <a:effectLst/>
          </a:endParaRPr>
        </a:p>
        <a:p>
          <a:r>
            <a:rPr kumimoji="1" lang="ja-JP" altLang="ja-JP" sz="1200">
              <a:solidFill>
                <a:schemeClr val="dk1"/>
              </a:solidFill>
              <a:effectLst/>
              <a:latin typeface="+mn-lt"/>
              <a:ea typeface="+mn-ea"/>
              <a:cs typeface="+mn-cs"/>
            </a:rPr>
            <a:t>　 しかしながら、平成２５年度から実施した情報通信施設整備事業や認定こども園の整備事業等に係る多額の起債借入に伴い、次第に比率が上昇することが想定されるが、平成３１年度からは当面１０％台で推移するものと見込まれる。</a:t>
          </a:r>
          <a:endParaRPr lang="ja-JP" altLang="ja-JP" sz="1200">
            <a:effectLst/>
          </a:endParaRPr>
        </a:p>
        <a:p>
          <a:r>
            <a:rPr kumimoji="1" lang="ja-JP" altLang="ja-JP" sz="1200">
              <a:solidFill>
                <a:schemeClr val="dk1"/>
              </a:solidFill>
              <a:effectLst/>
              <a:latin typeface="+mn-lt"/>
              <a:ea typeface="+mn-ea"/>
              <a:cs typeface="+mn-cs"/>
            </a:rPr>
            <a:t>　 平成１９年度に作成した公債費負担適正化計画に基づく新発債の抑制と公営企業会計における上下水道の料金体系の見直しを行い改善を図る。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79" name="直線コネクタ 378"/>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2"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3" name="直線コネクタ 382"/>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33161</xdr:rowOff>
    </xdr:to>
    <xdr:cxnSp macro="">
      <xdr:nvCxnSpPr>
        <xdr:cNvPr id="384" name="直線コネクタ 383"/>
        <xdr:cNvCxnSpPr/>
      </xdr:nvCxnSpPr>
      <xdr:spPr>
        <a:xfrm>
          <a:off x="16179800" y="6824133"/>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5"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6" name="フローチャート: 判断 385"/>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6350</xdr:rowOff>
    </xdr:to>
    <xdr:cxnSp macro="">
      <xdr:nvCxnSpPr>
        <xdr:cNvPr id="387" name="直線コネクタ 386"/>
        <xdr:cNvCxnSpPr/>
      </xdr:nvCxnSpPr>
      <xdr:spPr>
        <a:xfrm flipV="1">
          <a:off x="15290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88" name="フローチャート: 判断 387"/>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89" name="テキスト ボックス 388"/>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41</xdr:row>
      <xdr:rowOff>49389</xdr:rowOff>
    </xdr:to>
    <xdr:cxnSp macro="">
      <xdr:nvCxnSpPr>
        <xdr:cNvPr id="390" name="直線コネクタ 389"/>
        <xdr:cNvCxnSpPr/>
      </xdr:nvCxnSpPr>
      <xdr:spPr>
        <a:xfrm flipV="1">
          <a:off x="14401800" y="6864350"/>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1" name="フローチャート: 判断 390"/>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2" name="テキスト ボックス 391"/>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43</xdr:row>
      <xdr:rowOff>95250</xdr:rowOff>
    </xdr:to>
    <xdr:cxnSp macro="">
      <xdr:nvCxnSpPr>
        <xdr:cNvPr id="393" name="直線コネクタ 392"/>
        <xdr:cNvCxnSpPr/>
      </xdr:nvCxnSpPr>
      <xdr:spPr>
        <a:xfrm flipV="1">
          <a:off x="13512800" y="7078839"/>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4" name="フローチャート: 判断 393"/>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395" name="テキスト ボックス 394"/>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6" name="フローチャート: 判断 395"/>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397" name="テキスト ボックス 396"/>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153811</xdr:rowOff>
    </xdr:from>
    <xdr:to>
      <xdr:col>81</xdr:col>
      <xdr:colOff>95250</xdr:colOff>
      <xdr:row>40</xdr:row>
      <xdr:rowOff>83961</xdr:rowOff>
    </xdr:to>
    <xdr:sp macro="" textlink="">
      <xdr:nvSpPr>
        <xdr:cNvPr id="403" name="楕円 402"/>
        <xdr:cNvSpPr/>
      </xdr:nvSpPr>
      <xdr:spPr>
        <a:xfrm>
          <a:off x="16967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170338</xdr:rowOff>
    </xdr:from>
    <xdr:ext cx="762000" cy="259045"/>
    <xdr:sp macro="" textlink="">
      <xdr:nvSpPr>
        <xdr:cNvPr id="404" name="公債費負担の状況該当値テキスト"/>
        <xdr:cNvSpPr txBox="1"/>
      </xdr:nvSpPr>
      <xdr:spPr>
        <a:xfrm>
          <a:off x="17106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5" name="楕円 404"/>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6" name="テキスト ボックス 405"/>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7" name="楕円 406"/>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8" name="テキスト ボックス 407"/>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09" name="楕円 408"/>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84966</xdr:rowOff>
    </xdr:from>
    <xdr:ext cx="762000" cy="259045"/>
    <xdr:sp macro="" textlink="">
      <xdr:nvSpPr>
        <xdr:cNvPr id="410" name="テキスト ボックス 409"/>
        <xdr:cNvSpPr txBox="1"/>
      </xdr:nvSpPr>
      <xdr:spPr>
        <a:xfrm>
          <a:off x="14020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1" name="楕円 410"/>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2" name="テキスト ボックス 411"/>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平成２６年度に竣工した鏡野町情報通信施設整備運営事業の債務負担行為を平成２４年度に計上したため、比率が大きく上昇</a:t>
          </a:r>
          <a:r>
            <a:rPr kumimoji="1" lang="ja-JP" altLang="en-US" sz="1200">
              <a:solidFill>
                <a:schemeClr val="dk1"/>
              </a:solidFill>
              <a:effectLst/>
              <a:latin typeface="+mn-lt"/>
              <a:ea typeface="+mn-ea"/>
              <a:cs typeface="+mn-cs"/>
            </a:rPr>
            <a:t>していたが、</a:t>
          </a:r>
          <a:r>
            <a:rPr kumimoji="1" lang="ja-JP" altLang="ja-JP" sz="1200">
              <a:solidFill>
                <a:schemeClr val="dk1"/>
              </a:solidFill>
              <a:effectLst/>
              <a:latin typeface="+mn-lt"/>
              <a:ea typeface="+mn-ea"/>
              <a:cs typeface="+mn-cs"/>
            </a:rPr>
            <a:t>その後、平成２５、２６年度分の投資額の終了により約８６％下降し</a:t>
          </a:r>
          <a:r>
            <a:rPr kumimoji="1" lang="ja-JP" altLang="en-US" sz="1200">
              <a:solidFill>
                <a:schemeClr val="dk1"/>
              </a:solidFill>
              <a:effectLst/>
              <a:latin typeface="+mn-lt"/>
              <a:ea typeface="+mn-ea"/>
              <a:cs typeface="+mn-cs"/>
            </a:rPr>
            <a:t>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津山圏域クリーンセンターの整備負担金の増加等により増加見込みであり、将来負担額は厳しい状況と認識し、公営企業会計への繰出金の抑制に向け、公共料金体系の見直し等、適正な公営企業経営を目指す。</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39" name="直線コネクタ 438"/>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0"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1" name="直線コネクタ 440"/>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151282</xdr:rowOff>
    </xdr:from>
    <xdr:to>
      <xdr:col>81</xdr:col>
      <xdr:colOff>44450</xdr:colOff>
      <xdr:row>18</xdr:row>
      <xdr:rowOff>60909</xdr:rowOff>
    </xdr:to>
    <xdr:cxnSp macro="">
      <xdr:nvCxnSpPr>
        <xdr:cNvPr id="444" name="直線コネクタ 443"/>
        <xdr:cNvCxnSpPr/>
      </xdr:nvCxnSpPr>
      <xdr:spPr>
        <a:xfrm>
          <a:off x="16179800" y="3065932"/>
          <a:ext cx="8382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5"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6" name="フローチャート: 判断 445"/>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146456</xdr:rowOff>
    </xdr:from>
    <xdr:to>
      <xdr:col>77</xdr:col>
      <xdr:colOff>44450</xdr:colOff>
      <xdr:row>17</xdr:row>
      <xdr:rowOff>151282</xdr:rowOff>
    </xdr:to>
    <xdr:cxnSp macro="">
      <xdr:nvCxnSpPr>
        <xdr:cNvPr id="447" name="直線コネクタ 446"/>
        <xdr:cNvCxnSpPr/>
      </xdr:nvCxnSpPr>
      <xdr:spPr>
        <a:xfrm>
          <a:off x="15290800" y="30611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91440</xdr:rowOff>
    </xdr:from>
    <xdr:to>
      <xdr:col>72</xdr:col>
      <xdr:colOff>203200</xdr:colOff>
      <xdr:row>17</xdr:row>
      <xdr:rowOff>146456</xdr:rowOff>
    </xdr:to>
    <xdr:cxnSp macro="">
      <xdr:nvCxnSpPr>
        <xdr:cNvPr id="450" name="直線コネクタ 449"/>
        <xdr:cNvCxnSpPr/>
      </xdr:nvCxnSpPr>
      <xdr:spPr>
        <a:xfrm>
          <a:off x="14401800" y="3006090"/>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1" name="フローチャート: 判断 450"/>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2" name="テキスト ボックス 451"/>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20</xdr:row>
      <xdr:rowOff>16256</xdr:rowOff>
    </xdr:to>
    <xdr:cxnSp macro="">
      <xdr:nvCxnSpPr>
        <xdr:cNvPr id="453" name="直線コネクタ 452"/>
        <xdr:cNvCxnSpPr/>
      </xdr:nvCxnSpPr>
      <xdr:spPr>
        <a:xfrm flipV="1">
          <a:off x="13512800" y="3006090"/>
          <a:ext cx="8890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4" name="フローチャート: 判断 453"/>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5" name="テキスト ボックス 454"/>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6" name="フローチャート: 判断 455"/>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7" name="テキスト ボックス 456"/>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10109</xdr:rowOff>
    </xdr:from>
    <xdr:to>
      <xdr:col>81</xdr:col>
      <xdr:colOff>95250</xdr:colOff>
      <xdr:row>18</xdr:row>
      <xdr:rowOff>111709</xdr:rowOff>
    </xdr:to>
    <xdr:sp macro="" textlink="">
      <xdr:nvSpPr>
        <xdr:cNvPr id="463" name="楕円 462"/>
        <xdr:cNvSpPr/>
      </xdr:nvSpPr>
      <xdr:spPr>
        <a:xfrm>
          <a:off x="16967200" y="30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153636</xdr:rowOff>
    </xdr:from>
    <xdr:ext cx="762000" cy="259045"/>
    <xdr:sp macro="" textlink="">
      <xdr:nvSpPr>
        <xdr:cNvPr id="464" name="将来負担の状況該当値テキスト"/>
        <xdr:cNvSpPr txBox="1"/>
      </xdr:nvSpPr>
      <xdr:spPr>
        <a:xfrm>
          <a:off x="17106900" y="306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100482</xdr:rowOff>
    </xdr:from>
    <xdr:to>
      <xdr:col>77</xdr:col>
      <xdr:colOff>95250</xdr:colOff>
      <xdr:row>18</xdr:row>
      <xdr:rowOff>30632</xdr:rowOff>
    </xdr:to>
    <xdr:sp macro="" textlink="">
      <xdr:nvSpPr>
        <xdr:cNvPr id="465" name="楕円 464"/>
        <xdr:cNvSpPr/>
      </xdr:nvSpPr>
      <xdr:spPr>
        <a:xfrm>
          <a:off x="16129000" y="30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15409</xdr:rowOff>
    </xdr:from>
    <xdr:ext cx="736600" cy="259045"/>
    <xdr:sp macro="" textlink="">
      <xdr:nvSpPr>
        <xdr:cNvPr id="466" name="テキスト ボックス 465"/>
        <xdr:cNvSpPr txBox="1"/>
      </xdr:nvSpPr>
      <xdr:spPr>
        <a:xfrm>
          <a:off x="15798800" y="310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95656</xdr:rowOff>
    </xdr:from>
    <xdr:to>
      <xdr:col>73</xdr:col>
      <xdr:colOff>44450</xdr:colOff>
      <xdr:row>18</xdr:row>
      <xdr:rowOff>25806</xdr:rowOff>
    </xdr:to>
    <xdr:sp macro="" textlink="">
      <xdr:nvSpPr>
        <xdr:cNvPr id="467" name="楕円 466"/>
        <xdr:cNvSpPr/>
      </xdr:nvSpPr>
      <xdr:spPr>
        <a:xfrm>
          <a:off x="15240000" y="3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10583</xdr:rowOff>
    </xdr:from>
    <xdr:ext cx="762000" cy="259045"/>
    <xdr:sp macro="" textlink="">
      <xdr:nvSpPr>
        <xdr:cNvPr id="468" name="テキスト ボックス 467"/>
        <xdr:cNvSpPr txBox="1"/>
      </xdr:nvSpPr>
      <xdr:spPr>
        <a:xfrm>
          <a:off x="14909800" y="309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69" name="楕円 468"/>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70" name="テキスト ボックス 469"/>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136906</xdr:rowOff>
    </xdr:from>
    <xdr:to>
      <xdr:col>64</xdr:col>
      <xdr:colOff>152400</xdr:colOff>
      <xdr:row>20</xdr:row>
      <xdr:rowOff>67056</xdr:rowOff>
    </xdr:to>
    <xdr:sp macro="" textlink="">
      <xdr:nvSpPr>
        <xdr:cNvPr id="471" name="楕円 470"/>
        <xdr:cNvSpPr/>
      </xdr:nvSpPr>
      <xdr:spPr>
        <a:xfrm>
          <a:off x="13462000" y="33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51833</xdr:rowOff>
    </xdr:from>
    <xdr:ext cx="762000" cy="259045"/>
    <xdr:sp macro="" textlink="">
      <xdr:nvSpPr>
        <xdr:cNvPr id="472" name="テキスト ボックス 471"/>
        <xdr:cNvSpPr txBox="1"/>
      </xdr:nvSpPr>
      <xdr:spPr>
        <a:xfrm>
          <a:off x="13131800" y="34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13,211
13,115
419.68
13,997,307
13,230,919
744,141
7,119,797
14,795,192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類似団体と比較すれば、経常収支比率に占める割合は低いが、人口に対して職員数が多いことから総額では多額となっている。</a:t>
          </a:r>
          <a:endParaRPr lang="ja-JP" altLang="ja-JP" sz="1200">
            <a:effectLst/>
          </a:endParaRPr>
        </a:p>
        <a:p>
          <a:r>
            <a:rPr kumimoji="1" lang="ja-JP" altLang="ja-JP" sz="1200">
              <a:solidFill>
                <a:schemeClr val="dk1"/>
              </a:solidFill>
              <a:effectLst/>
              <a:latin typeface="+mn-lt"/>
              <a:ea typeface="+mn-ea"/>
              <a:cs typeface="+mn-cs"/>
            </a:rPr>
            <a:t>　 今後も鏡野町定員適正化計画に基づく職員数の適正な管理と適正な給与水準を保つことにより人件費の削減に努める。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165100</xdr:rowOff>
    </xdr:to>
    <xdr:cxnSp macro="">
      <xdr:nvCxnSpPr>
        <xdr:cNvPr id="66" name="直線コネクタ 65"/>
        <xdr:cNvCxnSpPr/>
      </xdr:nvCxnSpPr>
      <xdr:spPr>
        <a:xfrm flipV="1">
          <a:off x="3987800" y="5887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165100</xdr:rowOff>
    </xdr:to>
    <xdr:cxnSp macro="">
      <xdr:nvCxnSpPr>
        <xdr:cNvPr id="69" name="直線コネクタ 68"/>
        <xdr:cNvCxnSpPr/>
      </xdr:nvCxnSpPr>
      <xdr:spPr>
        <a:xfrm>
          <a:off x="3098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1270</xdr:rowOff>
    </xdr:to>
    <xdr:cxnSp macro="">
      <xdr:nvCxnSpPr>
        <xdr:cNvPr id="72" name="直線コネクタ 71"/>
        <xdr:cNvCxnSpPr/>
      </xdr:nvCxnSpPr>
      <xdr:spPr>
        <a:xfrm flipV="1">
          <a:off x="2209800" y="595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35</xdr:row>
      <xdr:rowOff>1270</xdr:rowOff>
    </xdr:to>
    <xdr:cxnSp macro="">
      <xdr:nvCxnSpPr>
        <xdr:cNvPr id="75" name="直線コネクタ 74"/>
        <xdr:cNvCxnSpPr/>
      </xdr:nvCxnSpPr>
      <xdr:spPr>
        <a:xfrm>
          <a:off x="1320800" y="5941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物件費については平成２６年度より増加しているが、これは情報通信施設に係る指定管理料が発生したことや、津山圏域クリーンセンターの稼働に伴い経費が発生したことによるものが大きな要因で、その他に合併前団体から引き継いだ多くの公共施設の経常的な管理費の増加に起因するところが大きい。</a:t>
          </a:r>
          <a:endParaRPr lang="ja-JP" altLang="ja-JP" sz="1200">
            <a:effectLst/>
          </a:endParaRPr>
        </a:p>
        <a:p>
          <a:r>
            <a:rPr kumimoji="1" lang="ja-JP" altLang="ja-JP" sz="1200">
              <a:solidFill>
                <a:schemeClr val="dk1"/>
              </a:solidFill>
              <a:effectLst/>
              <a:latin typeface="+mn-lt"/>
              <a:ea typeface="+mn-ea"/>
              <a:cs typeface="+mn-cs"/>
            </a:rPr>
            <a:t>　 今後は、公共施設等</a:t>
          </a:r>
          <a:r>
            <a:rPr kumimoji="1" lang="ja-JP" altLang="en-US" sz="1200">
              <a:solidFill>
                <a:schemeClr val="dk1"/>
              </a:solidFill>
              <a:effectLst/>
              <a:latin typeface="+mn-lt"/>
              <a:ea typeface="+mn-ea"/>
              <a:cs typeface="+mn-cs"/>
            </a:rPr>
            <a:t>総合</a:t>
          </a:r>
          <a:r>
            <a:rPr kumimoji="1" lang="ja-JP" altLang="ja-JP" sz="1200">
              <a:solidFill>
                <a:schemeClr val="dk1"/>
              </a:solidFill>
              <a:effectLst/>
              <a:latin typeface="+mn-lt"/>
              <a:ea typeface="+mn-ea"/>
              <a:cs typeface="+mn-cs"/>
            </a:rPr>
            <a:t>管理計画</a:t>
          </a:r>
          <a:r>
            <a:rPr kumimoji="1" lang="ja-JP" altLang="en-US" sz="1200">
              <a:solidFill>
                <a:schemeClr val="dk1"/>
              </a:solidFill>
              <a:effectLst/>
              <a:latin typeface="+mn-lt"/>
              <a:ea typeface="+mn-ea"/>
              <a:cs typeface="+mn-cs"/>
            </a:rPr>
            <a:t>を基に個別計画を作成し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長期的な管理計画を立て、</a:t>
          </a:r>
          <a:r>
            <a:rPr kumimoji="1" lang="ja-JP" altLang="ja-JP" sz="1200">
              <a:solidFill>
                <a:schemeClr val="dk1"/>
              </a:solidFill>
              <a:effectLst/>
              <a:latin typeface="+mn-lt"/>
              <a:ea typeface="+mn-ea"/>
              <a:cs typeface="+mn-cs"/>
            </a:rPr>
            <a:t>抜本的な施設のあり方について、統廃合や民間への委譲等を検討するとともに、指定管理制度による運営管理の適正化を徹底し、経費の削減に努める。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9978</xdr:rowOff>
    </xdr:from>
    <xdr:to>
      <xdr:col>82</xdr:col>
      <xdr:colOff>107950</xdr:colOff>
      <xdr:row>19</xdr:row>
      <xdr:rowOff>20864</xdr:rowOff>
    </xdr:to>
    <xdr:cxnSp macro="">
      <xdr:nvCxnSpPr>
        <xdr:cNvPr id="129" name="直線コネクタ 128"/>
        <xdr:cNvCxnSpPr/>
      </xdr:nvCxnSpPr>
      <xdr:spPr>
        <a:xfrm flipV="1">
          <a:off x="15671800" y="32675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19</xdr:row>
      <xdr:rowOff>20864</xdr:rowOff>
    </xdr:to>
    <xdr:cxnSp macro="">
      <xdr:nvCxnSpPr>
        <xdr:cNvPr id="132" name="直線コネクタ 131"/>
        <xdr:cNvCxnSpPr/>
      </xdr:nvCxnSpPr>
      <xdr:spPr>
        <a:xfrm>
          <a:off x="14782800" y="31042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18</xdr:row>
      <xdr:rowOff>18143</xdr:rowOff>
    </xdr:to>
    <xdr:cxnSp macro="">
      <xdr:nvCxnSpPr>
        <xdr:cNvPr id="135" name="直線コネクタ 134"/>
        <xdr:cNvCxnSpPr/>
      </xdr:nvCxnSpPr>
      <xdr:spPr>
        <a:xfrm>
          <a:off x="13893800" y="28647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121557</xdr:rowOff>
    </xdr:to>
    <xdr:cxnSp macro="">
      <xdr:nvCxnSpPr>
        <xdr:cNvPr id="138" name="直線コネクタ 137"/>
        <xdr:cNvCxnSpPr/>
      </xdr:nvCxnSpPr>
      <xdr:spPr>
        <a:xfrm>
          <a:off x="13004800" y="2755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13607</xdr:rowOff>
    </xdr:from>
    <xdr:to>
      <xdr:col>69</xdr:col>
      <xdr:colOff>142875</xdr:colOff>
      <xdr:row>15</xdr:row>
      <xdr:rowOff>115207</xdr:rowOff>
    </xdr:to>
    <xdr:sp macro="" textlink="">
      <xdr:nvSpPr>
        <xdr:cNvPr id="139" name="フローチャート: 判断 138"/>
        <xdr:cNvSpPr/>
      </xdr:nvSpPr>
      <xdr:spPr>
        <a:xfrm>
          <a:off x="13843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40" name="テキスト ボックス 139"/>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42" name="テキスト ボックス 141"/>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8" name="楕円 147"/>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9"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2" name="楕円 151"/>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3" name="テキスト ボックス 152"/>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4" name="楕円 153"/>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5" name="テキスト ボックス 154"/>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7" name="テキスト ボックス 15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扶助費にかかる経常収支比率は類似団体の平均を大きく下回っている。</a:t>
          </a:r>
          <a:endParaRPr lang="ja-JP" altLang="ja-JP" sz="1200">
            <a:effectLst/>
          </a:endParaRPr>
        </a:p>
        <a:p>
          <a:r>
            <a:rPr kumimoji="1" lang="ja-JP" altLang="ja-JP" sz="1200">
              <a:solidFill>
                <a:schemeClr val="dk1"/>
              </a:solidFill>
              <a:effectLst/>
              <a:latin typeface="+mn-lt"/>
              <a:ea typeface="+mn-ea"/>
              <a:cs typeface="+mn-cs"/>
            </a:rPr>
            <a:t>　しかしながら</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高齢者人口の増加に</a:t>
          </a:r>
          <a:r>
            <a:rPr kumimoji="1" lang="ja-JP" altLang="en-US" sz="1200">
              <a:solidFill>
                <a:schemeClr val="dk1"/>
              </a:solidFill>
              <a:effectLst/>
              <a:latin typeface="+mn-lt"/>
              <a:ea typeface="+mn-ea"/>
              <a:cs typeface="+mn-cs"/>
            </a:rPr>
            <a:t>伴い</a:t>
          </a:r>
          <a:r>
            <a:rPr kumimoji="1" lang="ja-JP" altLang="ja-JP" sz="1200">
              <a:solidFill>
                <a:schemeClr val="dk1"/>
              </a:solidFill>
              <a:effectLst/>
              <a:latin typeface="+mn-lt"/>
              <a:ea typeface="+mn-ea"/>
              <a:cs typeface="+mn-cs"/>
            </a:rPr>
            <a:t>確実に増加し、自立支援法に係る各種給付費も着実に増加する見込みである。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52</xdr:row>
      <xdr:rowOff>143328</xdr:rowOff>
    </xdr:to>
    <xdr:cxnSp macro="">
      <xdr:nvCxnSpPr>
        <xdr:cNvPr id="192" name="直線コネクタ 191"/>
        <xdr:cNvCxnSpPr/>
      </xdr:nvCxnSpPr>
      <xdr:spPr>
        <a:xfrm flipV="1">
          <a:off x="3987800" y="90424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94343</xdr:rowOff>
    </xdr:from>
    <xdr:to>
      <xdr:col>19</xdr:col>
      <xdr:colOff>187325</xdr:colOff>
      <xdr:row>52</xdr:row>
      <xdr:rowOff>143328</xdr:rowOff>
    </xdr:to>
    <xdr:cxnSp macro="">
      <xdr:nvCxnSpPr>
        <xdr:cNvPr id="195" name="直線コネクタ 194"/>
        <xdr:cNvCxnSpPr/>
      </xdr:nvCxnSpPr>
      <xdr:spPr>
        <a:xfrm>
          <a:off x="3098800" y="9009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94343</xdr:rowOff>
    </xdr:from>
    <xdr:to>
      <xdr:col>15</xdr:col>
      <xdr:colOff>98425</xdr:colOff>
      <xdr:row>52</xdr:row>
      <xdr:rowOff>110672</xdr:rowOff>
    </xdr:to>
    <xdr:cxnSp macro="">
      <xdr:nvCxnSpPr>
        <xdr:cNvPr id="198" name="直線コネクタ 197"/>
        <xdr:cNvCxnSpPr/>
      </xdr:nvCxnSpPr>
      <xdr:spPr>
        <a:xfrm flipV="1">
          <a:off x="2209800" y="9009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53</xdr:row>
      <xdr:rowOff>4535</xdr:rowOff>
    </xdr:to>
    <xdr:cxnSp macro="">
      <xdr:nvCxnSpPr>
        <xdr:cNvPr id="201" name="直線コネクタ 200"/>
        <xdr:cNvCxnSpPr/>
      </xdr:nvCxnSpPr>
      <xdr:spPr>
        <a:xfrm flipV="1">
          <a:off x="1320800" y="9026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11" name="楕円 210"/>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12"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92528</xdr:rowOff>
    </xdr:from>
    <xdr:to>
      <xdr:col>20</xdr:col>
      <xdr:colOff>38100</xdr:colOff>
      <xdr:row>53</xdr:row>
      <xdr:rowOff>22678</xdr:rowOff>
    </xdr:to>
    <xdr:sp macro="" textlink="">
      <xdr:nvSpPr>
        <xdr:cNvPr id="213" name="楕円 212"/>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32855</xdr:rowOff>
    </xdr:from>
    <xdr:ext cx="736600" cy="259045"/>
    <xdr:sp macro="" textlink="">
      <xdr:nvSpPr>
        <xdr:cNvPr id="214" name="テキスト ボックス 213"/>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43543</xdr:rowOff>
    </xdr:from>
    <xdr:to>
      <xdr:col>15</xdr:col>
      <xdr:colOff>149225</xdr:colOff>
      <xdr:row>52</xdr:row>
      <xdr:rowOff>145143</xdr:rowOff>
    </xdr:to>
    <xdr:sp macro="" textlink="">
      <xdr:nvSpPr>
        <xdr:cNvPr id="215" name="楕円 214"/>
        <xdr:cNvSpPr/>
      </xdr:nvSpPr>
      <xdr:spPr>
        <a:xfrm>
          <a:off x="3048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155320</xdr:rowOff>
    </xdr:from>
    <xdr:ext cx="762000" cy="259045"/>
    <xdr:sp macro="" textlink="">
      <xdr:nvSpPr>
        <xdr:cNvPr id="216" name="テキスト ボックス 215"/>
        <xdr:cNvSpPr txBox="1"/>
      </xdr:nvSpPr>
      <xdr:spPr>
        <a:xfrm>
          <a:off x="2717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59872</xdr:rowOff>
    </xdr:from>
    <xdr:to>
      <xdr:col>11</xdr:col>
      <xdr:colOff>60325</xdr:colOff>
      <xdr:row>52</xdr:row>
      <xdr:rowOff>161472</xdr:rowOff>
    </xdr:to>
    <xdr:sp macro="" textlink="">
      <xdr:nvSpPr>
        <xdr:cNvPr id="217" name="楕円 216"/>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199</xdr:rowOff>
    </xdr:from>
    <xdr:ext cx="762000" cy="259045"/>
    <xdr:sp macro="" textlink="">
      <xdr:nvSpPr>
        <xdr:cNvPr id="218" name="テキスト ボックス 217"/>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9" name="楕円 218"/>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20" name="テキスト ボックス 219"/>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その他における歳出では、他会計への繰出金が大きな割合を占めている。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年度より簡易水道事業等が公営企業会計に移行するため減少する要素となるが、</a:t>
          </a:r>
          <a:r>
            <a:rPr kumimoji="1" lang="ja-JP" altLang="ja-JP" sz="1200">
              <a:solidFill>
                <a:schemeClr val="dk1"/>
              </a:solidFill>
              <a:effectLst/>
              <a:latin typeface="+mn-lt"/>
              <a:ea typeface="+mn-ea"/>
              <a:cs typeface="+mn-cs"/>
            </a:rPr>
            <a:t>今後も増え続ける医療費</a:t>
          </a:r>
          <a:r>
            <a:rPr kumimoji="1" lang="ja-JP" altLang="en-US" sz="1200">
              <a:solidFill>
                <a:schemeClr val="dk1"/>
              </a:solidFill>
              <a:effectLst/>
              <a:latin typeface="+mn-lt"/>
              <a:ea typeface="+mn-ea"/>
              <a:cs typeface="+mn-cs"/>
            </a:rPr>
            <a:t>や介護サービス費等により、各特別会計</a:t>
          </a:r>
          <a:r>
            <a:rPr kumimoji="1" lang="ja-JP" altLang="ja-JP" sz="1200">
              <a:solidFill>
                <a:schemeClr val="dk1"/>
              </a:solidFill>
              <a:effectLst/>
              <a:latin typeface="+mn-lt"/>
              <a:ea typeface="+mn-ea"/>
              <a:cs typeface="+mn-cs"/>
            </a:rPr>
            <a:t>への繰出金</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傾向</a:t>
          </a:r>
          <a:r>
            <a:rPr kumimoji="1" lang="ja-JP" altLang="ja-JP" sz="1200">
              <a:solidFill>
                <a:schemeClr val="dk1"/>
              </a:solidFill>
              <a:effectLst/>
              <a:latin typeface="+mn-lt"/>
              <a:ea typeface="+mn-ea"/>
              <a:cs typeface="+mn-cs"/>
            </a:rPr>
            <a:t>が見込まれる</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58420</xdr:rowOff>
    </xdr:to>
    <xdr:cxnSp macro="">
      <xdr:nvCxnSpPr>
        <xdr:cNvPr id="253" name="直線コネクタ 252"/>
        <xdr:cNvCxnSpPr/>
      </xdr:nvCxnSpPr>
      <xdr:spPr>
        <a:xfrm>
          <a:off x="15671800" y="9575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146050</xdr:rowOff>
    </xdr:to>
    <xdr:cxnSp macro="">
      <xdr:nvCxnSpPr>
        <xdr:cNvPr id="256" name="直線コネクタ 255"/>
        <xdr:cNvCxnSpPr/>
      </xdr:nvCxnSpPr>
      <xdr:spPr>
        <a:xfrm>
          <a:off x="14782800" y="9438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39370</xdr:rowOff>
    </xdr:to>
    <xdr:cxnSp macro="">
      <xdr:nvCxnSpPr>
        <xdr:cNvPr id="259" name="直線コネクタ 258"/>
        <xdr:cNvCxnSpPr/>
      </xdr:nvCxnSpPr>
      <xdr:spPr>
        <a:xfrm flipV="1">
          <a:off x="13893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39370</xdr:rowOff>
    </xdr:to>
    <xdr:cxnSp macro="">
      <xdr:nvCxnSpPr>
        <xdr:cNvPr id="262" name="直線コネクタ 261"/>
        <xdr:cNvCxnSpPr/>
      </xdr:nvCxnSpPr>
      <xdr:spPr>
        <a:xfrm>
          <a:off x="13004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3" name="フローチャート: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5" name="フローチャート: 判断 264"/>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66" name="テキスト ボックス 265"/>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2" name="楕円 27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73"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4" name="楕円 273"/>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5" name="テキスト ボックス 274"/>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76" name="楕円 275"/>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44467</xdr:rowOff>
    </xdr:from>
    <xdr:ext cx="762000" cy="259045"/>
    <xdr:sp macro="" textlink="">
      <xdr:nvSpPr>
        <xdr:cNvPr id="277" name="テキスト ボックス 276"/>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8" name="楕円 277"/>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74947</xdr:rowOff>
    </xdr:from>
    <xdr:ext cx="762000" cy="259045"/>
    <xdr:sp macro="" textlink="">
      <xdr:nvSpPr>
        <xdr:cNvPr id="279" name="テキスト ボックス 278"/>
        <xdr:cNvSpPr txBox="1"/>
      </xdr:nvSpPr>
      <xdr:spPr>
        <a:xfrm>
          <a:off x="13512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80" name="楕円 279"/>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6367</xdr:rowOff>
    </xdr:from>
    <xdr:ext cx="762000" cy="259045"/>
    <xdr:sp macro="" textlink="">
      <xdr:nvSpPr>
        <xdr:cNvPr id="281" name="テキスト ボックス 280"/>
        <xdr:cNvSpPr txBox="1"/>
      </xdr:nvSpPr>
      <xdr:spPr>
        <a:xfrm>
          <a:off x="12623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補助費については、類似団体の平均を大きく下回っているが、今後は津山圏域資源循環施設組合や消防組合等の一部事務組合の施設整備</a:t>
          </a:r>
          <a:r>
            <a:rPr kumimoji="1" lang="ja-JP" altLang="en-US" sz="1200">
              <a:solidFill>
                <a:schemeClr val="dk1"/>
              </a:solidFill>
              <a:effectLst/>
              <a:latin typeface="+mn-lt"/>
              <a:ea typeface="+mn-ea"/>
              <a:cs typeface="+mn-cs"/>
            </a:rPr>
            <a:t>のほか、平成</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年度には簡易水道事業等の公営企業会計への移行</a:t>
          </a:r>
          <a:r>
            <a:rPr kumimoji="1" lang="ja-JP" altLang="ja-JP" sz="1200">
              <a:solidFill>
                <a:schemeClr val="dk1"/>
              </a:solidFill>
              <a:effectLst/>
              <a:latin typeface="+mn-lt"/>
              <a:ea typeface="+mn-ea"/>
              <a:cs typeface="+mn-cs"/>
            </a:rPr>
            <a:t>による負担金の増加が見込まれる。</a:t>
          </a:r>
          <a:endParaRPr lang="ja-JP" altLang="ja-JP" sz="1200">
            <a:effectLst/>
          </a:endParaRPr>
        </a:p>
        <a:p>
          <a:r>
            <a:rPr kumimoji="1" lang="ja-JP" altLang="ja-JP" sz="1200">
              <a:solidFill>
                <a:schemeClr val="dk1"/>
              </a:solidFill>
              <a:effectLst/>
              <a:latin typeface="+mn-lt"/>
              <a:ea typeface="+mn-ea"/>
              <a:cs typeface="+mn-cs"/>
            </a:rPr>
            <a:t>　 また、本稼働となった津山圏域資源循環施設組合の運営経費にかかる負担金が増加しており、今後の財政への影響が懸念される。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20864</xdr:rowOff>
    </xdr:from>
    <xdr:to>
      <xdr:col>82</xdr:col>
      <xdr:colOff>107950</xdr:colOff>
      <xdr:row>35</xdr:row>
      <xdr:rowOff>60053</xdr:rowOff>
    </xdr:to>
    <xdr:cxnSp macro="">
      <xdr:nvCxnSpPr>
        <xdr:cNvPr id="315" name="直線コネクタ 314"/>
        <xdr:cNvCxnSpPr/>
      </xdr:nvCxnSpPr>
      <xdr:spPr>
        <a:xfrm flipV="1">
          <a:off x="15671800" y="602161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60053</xdr:rowOff>
    </xdr:from>
    <xdr:to>
      <xdr:col>78</xdr:col>
      <xdr:colOff>69850</xdr:colOff>
      <xdr:row>35</xdr:row>
      <xdr:rowOff>105773</xdr:rowOff>
    </xdr:to>
    <xdr:cxnSp macro="">
      <xdr:nvCxnSpPr>
        <xdr:cNvPr id="318" name="直線コネクタ 317"/>
        <xdr:cNvCxnSpPr/>
      </xdr:nvCxnSpPr>
      <xdr:spPr>
        <a:xfrm flipV="1">
          <a:off x="14782800" y="60608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105773</xdr:rowOff>
    </xdr:from>
    <xdr:to>
      <xdr:col>73</xdr:col>
      <xdr:colOff>180975</xdr:colOff>
      <xdr:row>35</xdr:row>
      <xdr:rowOff>158024</xdr:rowOff>
    </xdr:to>
    <xdr:cxnSp macro="">
      <xdr:nvCxnSpPr>
        <xdr:cNvPr id="321" name="直線コネクタ 320"/>
        <xdr:cNvCxnSpPr/>
      </xdr:nvCxnSpPr>
      <xdr:spPr>
        <a:xfrm flipV="1">
          <a:off x="13893800" y="61065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35</xdr:row>
      <xdr:rowOff>158024</xdr:rowOff>
    </xdr:to>
    <xdr:cxnSp macro="">
      <xdr:nvCxnSpPr>
        <xdr:cNvPr id="324" name="直線コネクタ 323"/>
        <xdr:cNvCxnSpPr/>
      </xdr:nvCxnSpPr>
      <xdr:spPr>
        <a:xfrm>
          <a:off x="13004800" y="61195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123553</xdr:rowOff>
    </xdr:from>
    <xdr:to>
      <xdr:col>69</xdr:col>
      <xdr:colOff>142875</xdr:colOff>
      <xdr:row>38</xdr:row>
      <xdr:rowOff>53703</xdr:rowOff>
    </xdr:to>
    <xdr:sp macro="" textlink="">
      <xdr:nvSpPr>
        <xdr:cNvPr id="325" name="フローチャート: 判断 324"/>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38480</xdr:rowOff>
    </xdr:from>
    <xdr:ext cx="762000" cy="259045"/>
    <xdr:sp macro="" textlink="">
      <xdr:nvSpPr>
        <xdr:cNvPr id="326" name="テキスト ボックス 325"/>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141514</xdr:rowOff>
    </xdr:from>
    <xdr:to>
      <xdr:col>82</xdr:col>
      <xdr:colOff>158750</xdr:colOff>
      <xdr:row>35</xdr:row>
      <xdr:rowOff>71664</xdr:rowOff>
    </xdr:to>
    <xdr:sp macro="" textlink="">
      <xdr:nvSpPr>
        <xdr:cNvPr id="334" name="楕円 333"/>
        <xdr:cNvSpPr/>
      </xdr:nvSpPr>
      <xdr:spPr>
        <a:xfrm>
          <a:off x="16459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158041</xdr:rowOff>
    </xdr:from>
    <xdr:ext cx="762000" cy="259045"/>
    <xdr:sp macro="" textlink="">
      <xdr:nvSpPr>
        <xdr:cNvPr id="335" name="補助費等該当値テキスト"/>
        <xdr:cNvSpPr txBox="1"/>
      </xdr:nvSpPr>
      <xdr:spPr>
        <a:xfrm>
          <a:off x="16598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9253</xdr:rowOff>
    </xdr:from>
    <xdr:to>
      <xdr:col>78</xdr:col>
      <xdr:colOff>120650</xdr:colOff>
      <xdr:row>35</xdr:row>
      <xdr:rowOff>110853</xdr:rowOff>
    </xdr:to>
    <xdr:sp macro="" textlink="">
      <xdr:nvSpPr>
        <xdr:cNvPr id="336" name="楕円 335"/>
        <xdr:cNvSpPr/>
      </xdr:nvSpPr>
      <xdr:spPr>
        <a:xfrm>
          <a:off x="15621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121030</xdr:rowOff>
    </xdr:from>
    <xdr:ext cx="736600" cy="259045"/>
    <xdr:sp macro="" textlink="">
      <xdr:nvSpPr>
        <xdr:cNvPr id="337" name="テキスト ボックス 336"/>
        <xdr:cNvSpPr txBox="1"/>
      </xdr:nvSpPr>
      <xdr:spPr>
        <a:xfrm>
          <a:off x="15290800" y="577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54973</xdr:rowOff>
    </xdr:from>
    <xdr:to>
      <xdr:col>74</xdr:col>
      <xdr:colOff>31750</xdr:colOff>
      <xdr:row>35</xdr:row>
      <xdr:rowOff>156573</xdr:rowOff>
    </xdr:to>
    <xdr:sp macro="" textlink="">
      <xdr:nvSpPr>
        <xdr:cNvPr id="338" name="楕円 337"/>
        <xdr:cNvSpPr/>
      </xdr:nvSpPr>
      <xdr:spPr>
        <a:xfrm>
          <a:off x="14732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166750</xdr:rowOff>
    </xdr:from>
    <xdr:ext cx="762000" cy="259045"/>
    <xdr:sp macro="" textlink="">
      <xdr:nvSpPr>
        <xdr:cNvPr id="339" name="テキスト ボックス 338"/>
        <xdr:cNvSpPr txBox="1"/>
      </xdr:nvSpPr>
      <xdr:spPr>
        <a:xfrm>
          <a:off x="14401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107224</xdr:rowOff>
    </xdr:from>
    <xdr:to>
      <xdr:col>69</xdr:col>
      <xdr:colOff>142875</xdr:colOff>
      <xdr:row>36</xdr:row>
      <xdr:rowOff>37374</xdr:rowOff>
    </xdr:to>
    <xdr:sp macro="" textlink="">
      <xdr:nvSpPr>
        <xdr:cNvPr id="340" name="楕円 339"/>
        <xdr:cNvSpPr/>
      </xdr:nvSpPr>
      <xdr:spPr>
        <a:xfrm>
          <a:off x="13843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47551</xdr:rowOff>
    </xdr:from>
    <xdr:ext cx="762000" cy="259045"/>
    <xdr:sp macro="" textlink="">
      <xdr:nvSpPr>
        <xdr:cNvPr id="341" name="テキスト ボックス 340"/>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42" name="楕円 341"/>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43" name="テキスト ボックス 342"/>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町村合併前に旧町村が実施した大規模事業のために発行した起債償還額が、平成１９年度をピークに減少に転じ、以降１０％以上の減少となり、類似団体の平均と同水準まで改善が図られている。</a:t>
          </a:r>
          <a:endParaRPr lang="ja-JP" altLang="ja-JP" sz="1200">
            <a:effectLst/>
          </a:endParaRPr>
        </a:p>
        <a:p>
          <a:r>
            <a:rPr kumimoji="1" lang="ja-JP" altLang="ja-JP" sz="1200">
              <a:solidFill>
                <a:schemeClr val="dk1"/>
              </a:solidFill>
              <a:effectLst/>
              <a:latin typeface="+mn-lt"/>
              <a:ea typeface="+mn-ea"/>
              <a:cs typeface="+mn-cs"/>
            </a:rPr>
            <a:t>　 しかし、平成２５年度及び２６年度に実施した普通建設事業に係る合併特例債の多額の借入により大きく上昇</a:t>
          </a:r>
          <a:r>
            <a:rPr kumimoji="1" lang="ja-JP" altLang="en-US" sz="1200">
              <a:solidFill>
                <a:schemeClr val="dk1"/>
              </a:solidFill>
              <a:effectLst/>
              <a:latin typeface="+mn-lt"/>
              <a:ea typeface="+mn-ea"/>
              <a:cs typeface="+mn-cs"/>
            </a:rPr>
            <a:t>した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公債費適正化計画に基づき新発債の発行額の抑制を図り、公債費負担の適正化に努める。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79</xdr:row>
      <xdr:rowOff>83565</xdr:rowOff>
    </xdr:to>
    <xdr:cxnSp macro="">
      <xdr:nvCxnSpPr>
        <xdr:cNvPr id="373" name="直線コネクタ 372"/>
        <xdr:cNvCxnSpPr/>
      </xdr:nvCxnSpPr>
      <xdr:spPr>
        <a:xfrm>
          <a:off x="3987800" y="13458952"/>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85852</xdr:rowOff>
    </xdr:to>
    <xdr:cxnSp macro="">
      <xdr:nvCxnSpPr>
        <xdr:cNvPr id="376" name="直線コネクタ 375"/>
        <xdr:cNvCxnSpPr/>
      </xdr:nvCxnSpPr>
      <xdr:spPr>
        <a:xfrm>
          <a:off x="3098800" y="133172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79" name="直線コネクタ 378"/>
        <xdr:cNvCxnSpPr/>
      </xdr:nvCxnSpPr>
      <xdr:spPr>
        <a:xfrm flipV="1">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77</xdr:row>
      <xdr:rowOff>161289</xdr:rowOff>
    </xdr:to>
    <xdr:cxnSp macro="">
      <xdr:nvCxnSpPr>
        <xdr:cNvPr id="382" name="直線コネクタ 381"/>
        <xdr:cNvCxnSpPr/>
      </xdr:nvCxnSpPr>
      <xdr:spPr>
        <a:xfrm>
          <a:off x="1320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3" name="フローチャート: 判断 38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4" name="テキスト ボックス 38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5" name="フローチャート: 判断 38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6" name="テキスト ボックス 385"/>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92" name="楕円 391"/>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93" name="公債費該当値テキスト"/>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94" name="楕円 393"/>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95" name="テキスト ボックス 394"/>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6" name="楕円 39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7" name="テキスト ボックス 39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8" name="楕円 397"/>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9" name="テキスト ボックス 398"/>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400" name="楕円 399"/>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401" name="テキスト ボックス 40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以外では類似団体の平均を５．８％と大きく下回っているが、今後の社会情勢等による扶助費や補助費の増加及び税制改革等による物件費等の増加、また特別会計への繰出金の増加等が懸念される中で、今後も歳出の抑制と歳入確保に向けた取組みが必要である。</a:t>
          </a:r>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53848</xdr:rowOff>
    </xdr:from>
    <xdr:to>
      <xdr:col>82</xdr:col>
      <xdr:colOff>107950</xdr:colOff>
      <xdr:row>74</xdr:row>
      <xdr:rowOff>104140</xdr:rowOff>
    </xdr:to>
    <xdr:cxnSp macro="">
      <xdr:nvCxnSpPr>
        <xdr:cNvPr id="432" name="直線コネクタ 431"/>
        <xdr:cNvCxnSpPr/>
      </xdr:nvCxnSpPr>
      <xdr:spPr>
        <a:xfrm flipV="1">
          <a:off x="15671800" y="127411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74</xdr:row>
      <xdr:rowOff>104140</xdr:rowOff>
    </xdr:to>
    <xdr:cxnSp macro="">
      <xdr:nvCxnSpPr>
        <xdr:cNvPr id="435" name="直線コネクタ 434"/>
        <xdr:cNvCxnSpPr/>
      </xdr:nvCxnSpPr>
      <xdr:spPr>
        <a:xfrm>
          <a:off x="14782800" y="126314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101854</xdr:rowOff>
    </xdr:from>
    <xdr:to>
      <xdr:col>73</xdr:col>
      <xdr:colOff>180975</xdr:colOff>
      <xdr:row>73</xdr:row>
      <xdr:rowOff>115570</xdr:rowOff>
    </xdr:to>
    <xdr:cxnSp macro="">
      <xdr:nvCxnSpPr>
        <xdr:cNvPr id="438" name="直線コネクタ 437"/>
        <xdr:cNvCxnSpPr/>
      </xdr:nvCxnSpPr>
      <xdr:spPr>
        <a:xfrm>
          <a:off x="13893800" y="126177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140716</xdr:rowOff>
    </xdr:from>
    <xdr:to>
      <xdr:col>69</xdr:col>
      <xdr:colOff>92075</xdr:colOff>
      <xdr:row>73</xdr:row>
      <xdr:rowOff>101854</xdr:rowOff>
    </xdr:to>
    <xdr:cxnSp macro="">
      <xdr:nvCxnSpPr>
        <xdr:cNvPr id="441" name="直線コネクタ 440"/>
        <xdr:cNvCxnSpPr/>
      </xdr:nvCxnSpPr>
      <xdr:spPr>
        <a:xfrm>
          <a:off x="13004800" y="124851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42" name="フローチャート: 判断 441"/>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43" name="テキスト ボックス 442"/>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5" name="テキスト ボックス 444"/>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xdr:rowOff>
    </xdr:from>
    <xdr:to>
      <xdr:col>82</xdr:col>
      <xdr:colOff>158750</xdr:colOff>
      <xdr:row>74</xdr:row>
      <xdr:rowOff>104648</xdr:rowOff>
    </xdr:to>
    <xdr:sp macro="" textlink="">
      <xdr:nvSpPr>
        <xdr:cNvPr id="451" name="楕円 450"/>
        <xdr:cNvSpPr/>
      </xdr:nvSpPr>
      <xdr:spPr>
        <a:xfrm>
          <a:off x="16459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83075</xdr:rowOff>
    </xdr:from>
    <xdr:ext cx="762000" cy="259045"/>
    <xdr:sp macro="" textlink="">
      <xdr:nvSpPr>
        <xdr:cNvPr id="452" name="公債費以外該当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53" name="楕円 452"/>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54" name="テキスト ボックス 453"/>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55" name="楕円 454"/>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56" name="テキスト ボックス 455"/>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51054</xdr:rowOff>
    </xdr:from>
    <xdr:to>
      <xdr:col>69</xdr:col>
      <xdr:colOff>142875</xdr:colOff>
      <xdr:row>73</xdr:row>
      <xdr:rowOff>152654</xdr:rowOff>
    </xdr:to>
    <xdr:sp macro="" textlink="">
      <xdr:nvSpPr>
        <xdr:cNvPr id="457" name="楕円 456"/>
        <xdr:cNvSpPr/>
      </xdr:nvSpPr>
      <xdr:spPr>
        <a:xfrm>
          <a:off x="13843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162831</xdr:rowOff>
    </xdr:from>
    <xdr:ext cx="762000" cy="259045"/>
    <xdr:sp macro="" textlink="">
      <xdr:nvSpPr>
        <xdr:cNvPr id="458" name="テキスト ボックス 457"/>
        <xdr:cNvSpPr txBox="1"/>
      </xdr:nvSpPr>
      <xdr:spPr>
        <a:xfrm>
          <a:off x="13512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89916</xdr:rowOff>
    </xdr:from>
    <xdr:to>
      <xdr:col>65</xdr:col>
      <xdr:colOff>53975</xdr:colOff>
      <xdr:row>73</xdr:row>
      <xdr:rowOff>20066</xdr:rowOff>
    </xdr:to>
    <xdr:sp macro="" textlink="">
      <xdr:nvSpPr>
        <xdr:cNvPr id="459" name="楕円 458"/>
        <xdr:cNvSpPr/>
      </xdr:nvSpPr>
      <xdr:spPr>
        <a:xfrm>
          <a:off x="12954000" y="12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30243</xdr:rowOff>
    </xdr:from>
    <xdr:ext cx="762000" cy="259045"/>
    <xdr:sp macro="" textlink="">
      <xdr:nvSpPr>
        <xdr:cNvPr id="460" name="テキスト ボックス 459"/>
        <xdr:cNvSpPr txBox="1"/>
      </xdr:nvSpPr>
      <xdr:spPr>
        <a:xfrm>
          <a:off x="12623800" y="122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133012</xdr:rowOff>
    </xdr:from>
    <xdr:to>
      <xdr:col>29</xdr:col>
      <xdr:colOff>127000</xdr:colOff>
      <xdr:row>15</xdr:row>
      <xdr:rowOff>143932</xdr:rowOff>
    </xdr:to>
    <xdr:cxnSp macro="">
      <xdr:nvCxnSpPr>
        <xdr:cNvPr id="50" name="直線コネクタ 49"/>
        <xdr:cNvCxnSpPr/>
      </xdr:nvCxnSpPr>
      <xdr:spPr bwMode="auto">
        <a:xfrm flipV="1">
          <a:off x="5003800" y="2752387"/>
          <a:ext cx="647700" cy="10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137546</xdr:rowOff>
    </xdr:from>
    <xdr:to>
      <xdr:col>26</xdr:col>
      <xdr:colOff>50800</xdr:colOff>
      <xdr:row>15</xdr:row>
      <xdr:rowOff>143932</xdr:rowOff>
    </xdr:to>
    <xdr:cxnSp macro="">
      <xdr:nvCxnSpPr>
        <xdr:cNvPr id="53" name="直線コネクタ 52"/>
        <xdr:cNvCxnSpPr/>
      </xdr:nvCxnSpPr>
      <xdr:spPr bwMode="auto">
        <a:xfrm>
          <a:off x="4305300" y="2756921"/>
          <a:ext cx="698500" cy="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137546</xdr:rowOff>
    </xdr:from>
    <xdr:to>
      <xdr:col>22</xdr:col>
      <xdr:colOff>114300</xdr:colOff>
      <xdr:row>15</xdr:row>
      <xdr:rowOff>152923</xdr:rowOff>
    </xdr:to>
    <xdr:cxnSp macro="">
      <xdr:nvCxnSpPr>
        <xdr:cNvPr id="56" name="直線コネクタ 55"/>
        <xdr:cNvCxnSpPr/>
      </xdr:nvCxnSpPr>
      <xdr:spPr bwMode="auto">
        <a:xfrm flipV="1">
          <a:off x="3606800" y="2756921"/>
          <a:ext cx="698500" cy="1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152923</xdr:rowOff>
    </xdr:from>
    <xdr:to>
      <xdr:col>18</xdr:col>
      <xdr:colOff>177800</xdr:colOff>
      <xdr:row>16</xdr:row>
      <xdr:rowOff>24465</xdr:rowOff>
    </xdr:to>
    <xdr:cxnSp macro="">
      <xdr:nvCxnSpPr>
        <xdr:cNvPr id="59" name="直線コネクタ 58"/>
        <xdr:cNvCxnSpPr/>
      </xdr:nvCxnSpPr>
      <xdr:spPr bwMode="auto">
        <a:xfrm flipV="1">
          <a:off x="2908300" y="2772298"/>
          <a:ext cx="698500" cy="4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82212</xdr:rowOff>
    </xdr:from>
    <xdr:to>
      <xdr:col>29</xdr:col>
      <xdr:colOff>177800</xdr:colOff>
      <xdr:row>16</xdr:row>
      <xdr:rowOff>12362</xdr:rowOff>
    </xdr:to>
    <xdr:sp macro="" textlink="">
      <xdr:nvSpPr>
        <xdr:cNvPr id="69" name="楕円 68"/>
        <xdr:cNvSpPr/>
      </xdr:nvSpPr>
      <xdr:spPr bwMode="auto">
        <a:xfrm>
          <a:off x="5600700" y="270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98739</xdr:rowOff>
    </xdr:from>
    <xdr:ext cx="762000" cy="259045"/>
    <xdr:sp macro="" textlink="">
      <xdr:nvSpPr>
        <xdr:cNvPr id="70" name="人口1人当たり決算額の推移該当値テキスト130"/>
        <xdr:cNvSpPr txBox="1"/>
      </xdr:nvSpPr>
      <xdr:spPr>
        <a:xfrm>
          <a:off x="5740400" y="25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93132</xdr:rowOff>
    </xdr:from>
    <xdr:to>
      <xdr:col>26</xdr:col>
      <xdr:colOff>101600</xdr:colOff>
      <xdr:row>16</xdr:row>
      <xdr:rowOff>23282</xdr:rowOff>
    </xdr:to>
    <xdr:sp macro="" textlink="">
      <xdr:nvSpPr>
        <xdr:cNvPr id="71" name="楕円 70"/>
        <xdr:cNvSpPr/>
      </xdr:nvSpPr>
      <xdr:spPr bwMode="auto">
        <a:xfrm>
          <a:off x="4953000" y="2712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33459</xdr:rowOff>
    </xdr:from>
    <xdr:ext cx="736600" cy="259045"/>
    <xdr:sp macro="" textlink="">
      <xdr:nvSpPr>
        <xdr:cNvPr id="72" name="テキスト ボックス 71"/>
        <xdr:cNvSpPr txBox="1"/>
      </xdr:nvSpPr>
      <xdr:spPr>
        <a:xfrm>
          <a:off x="4622800" y="248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86746</xdr:rowOff>
    </xdr:from>
    <xdr:to>
      <xdr:col>22</xdr:col>
      <xdr:colOff>165100</xdr:colOff>
      <xdr:row>16</xdr:row>
      <xdr:rowOff>16896</xdr:rowOff>
    </xdr:to>
    <xdr:sp macro="" textlink="">
      <xdr:nvSpPr>
        <xdr:cNvPr id="73" name="楕円 72"/>
        <xdr:cNvSpPr/>
      </xdr:nvSpPr>
      <xdr:spPr bwMode="auto">
        <a:xfrm>
          <a:off x="4254500" y="270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27073</xdr:rowOff>
    </xdr:from>
    <xdr:ext cx="762000" cy="259045"/>
    <xdr:sp macro="" textlink="">
      <xdr:nvSpPr>
        <xdr:cNvPr id="74" name="テキスト ボックス 73"/>
        <xdr:cNvSpPr txBox="1"/>
      </xdr:nvSpPr>
      <xdr:spPr>
        <a:xfrm>
          <a:off x="3924300" y="24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102123</xdr:rowOff>
    </xdr:from>
    <xdr:to>
      <xdr:col>19</xdr:col>
      <xdr:colOff>38100</xdr:colOff>
      <xdr:row>16</xdr:row>
      <xdr:rowOff>32273</xdr:rowOff>
    </xdr:to>
    <xdr:sp macro="" textlink="">
      <xdr:nvSpPr>
        <xdr:cNvPr id="75" name="楕円 74"/>
        <xdr:cNvSpPr/>
      </xdr:nvSpPr>
      <xdr:spPr bwMode="auto">
        <a:xfrm>
          <a:off x="3556000" y="2721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42450</xdr:rowOff>
    </xdr:from>
    <xdr:ext cx="762000" cy="259045"/>
    <xdr:sp macro="" textlink="">
      <xdr:nvSpPr>
        <xdr:cNvPr id="76" name="テキスト ボックス 75"/>
        <xdr:cNvSpPr txBox="1"/>
      </xdr:nvSpPr>
      <xdr:spPr>
        <a:xfrm>
          <a:off x="3225800" y="249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145115</xdr:rowOff>
    </xdr:from>
    <xdr:to>
      <xdr:col>15</xdr:col>
      <xdr:colOff>101600</xdr:colOff>
      <xdr:row>16</xdr:row>
      <xdr:rowOff>75265</xdr:rowOff>
    </xdr:to>
    <xdr:sp macro="" textlink="">
      <xdr:nvSpPr>
        <xdr:cNvPr id="77" name="楕円 76"/>
        <xdr:cNvSpPr/>
      </xdr:nvSpPr>
      <xdr:spPr bwMode="auto">
        <a:xfrm>
          <a:off x="2857500" y="276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85442</xdr:rowOff>
    </xdr:from>
    <xdr:ext cx="762000" cy="259045"/>
    <xdr:sp macro="" textlink="">
      <xdr:nvSpPr>
        <xdr:cNvPr id="78" name="テキスト ボックス 77"/>
        <xdr:cNvSpPr txBox="1"/>
      </xdr:nvSpPr>
      <xdr:spPr>
        <a:xfrm>
          <a:off x="2527300" y="25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173268</xdr:rowOff>
    </xdr:from>
    <xdr:to>
      <xdr:col>29</xdr:col>
      <xdr:colOff>127000</xdr:colOff>
      <xdr:row>35</xdr:row>
      <xdr:rowOff>120393</xdr:rowOff>
    </xdr:to>
    <xdr:cxnSp macro="">
      <xdr:nvCxnSpPr>
        <xdr:cNvPr id="110" name="直線コネクタ 109"/>
        <xdr:cNvCxnSpPr/>
      </xdr:nvCxnSpPr>
      <xdr:spPr bwMode="auto">
        <a:xfrm flipV="1">
          <a:off x="5003800" y="6440718"/>
          <a:ext cx="647700" cy="29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120393</xdr:rowOff>
    </xdr:from>
    <xdr:to>
      <xdr:col>26</xdr:col>
      <xdr:colOff>50800</xdr:colOff>
      <xdr:row>35</xdr:row>
      <xdr:rowOff>251473</xdr:rowOff>
    </xdr:to>
    <xdr:cxnSp macro="">
      <xdr:nvCxnSpPr>
        <xdr:cNvPr id="113" name="直線コネクタ 112"/>
        <xdr:cNvCxnSpPr/>
      </xdr:nvCxnSpPr>
      <xdr:spPr bwMode="auto">
        <a:xfrm flipV="1">
          <a:off x="4305300" y="6730743"/>
          <a:ext cx="698500" cy="13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271498</xdr:rowOff>
    </xdr:from>
    <xdr:to>
      <xdr:col>22</xdr:col>
      <xdr:colOff>114300</xdr:colOff>
      <xdr:row>35</xdr:row>
      <xdr:rowOff>251473</xdr:rowOff>
    </xdr:to>
    <xdr:cxnSp macro="">
      <xdr:nvCxnSpPr>
        <xdr:cNvPr id="116" name="直線コネクタ 115"/>
        <xdr:cNvCxnSpPr/>
      </xdr:nvCxnSpPr>
      <xdr:spPr bwMode="auto">
        <a:xfrm>
          <a:off x="3606800" y="6538948"/>
          <a:ext cx="698500" cy="322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291569</xdr:rowOff>
    </xdr:from>
    <xdr:to>
      <xdr:col>18</xdr:col>
      <xdr:colOff>177800</xdr:colOff>
      <xdr:row>34</xdr:row>
      <xdr:rowOff>271498</xdr:rowOff>
    </xdr:to>
    <xdr:cxnSp macro="">
      <xdr:nvCxnSpPr>
        <xdr:cNvPr id="119" name="直線コネクタ 118"/>
        <xdr:cNvCxnSpPr/>
      </xdr:nvCxnSpPr>
      <xdr:spPr bwMode="auto">
        <a:xfrm>
          <a:off x="2908300" y="6216119"/>
          <a:ext cx="698500" cy="322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29074</xdr:rowOff>
    </xdr:from>
    <xdr:ext cx="762000" cy="259045"/>
    <xdr:sp macro="" textlink="">
      <xdr:nvSpPr>
        <xdr:cNvPr id="121" name="テキスト ボックス 120"/>
        <xdr:cNvSpPr txBox="1"/>
      </xdr:nvSpPr>
      <xdr:spPr>
        <a:xfrm>
          <a:off x="32258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317408</xdr:rowOff>
    </xdr:from>
    <xdr:ext cx="762000" cy="259045"/>
    <xdr:sp macro="" textlink="">
      <xdr:nvSpPr>
        <xdr:cNvPr id="123" name="テキスト ボックス 122"/>
        <xdr:cNvSpPr txBox="1"/>
      </xdr:nvSpPr>
      <xdr:spPr>
        <a:xfrm>
          <a:off x="2527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122468</xdr:rowOff>
    </xdr:from>
    <xdr:to>
      <xdr:col>29</xdr:col>
      <xdr:colOff>177800</xdr:colOff>
      <xdr:row>34</xdr:row>
      <xdr:rowOff>224068</xdr:rowOff>
    </xdr:to>
    <xdr:sp macro="" textlink="">
      <xdr:nvSpPr>
        <xdr:cNvPr id="129" name="楕円 128"/>
        <xdr:cNvSpPr/>
      </xdr:nvSpPr>
      <xdr:spPr bwMode="auto">
        <a:xfrm>
          <a:off x="5600700" y="6389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310445</xdr:rowOff>
    </xdr:from>
    <xdr:ext cx="762000" cy="259045"/>
    <xdr:sp macro="" textlink="">
      <xdr:nvSpPr>
        <xdr:cNvPr id="130" name="人口1人当たり決算額の推移該当値テキスト445"/>
        <xdr:cNvSpPr txBox="1"/>
      </xdr:nvSpPr>
      <xdr:spPr>
        <a:xfrm>
          <a:off x="5740400" y="62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69593</xdr:rowOff>
    </xdr:from>
    <xdr:to>
      <xdr:col>26</xdr:col>
      <xdr:colOff>101600</xdr:colOff>
      <xdr:row>35</xdr:row>
      <xdr:rowOff>171193</xdr:rowOff>
    </xdr:to>
    <xdr:sp macro="" textlink="">
      <xdr:nvSpPr>
        <xdr:cNvPr id="131" name="楕円 130"/>
        <xdr:cNvSpPr/>
      </xdr:nvSpPr>
      <xdr:spPr bwMode="auto">
        <a:xfrm>
          <a:off x="4953000" y="667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181370</xdr:rowOff>
    </xdr:from>
    <xdr:ext cx="736600" cy="259045"/>
    <xdr:sp macro="" textlink="">
      <xdr:nvSpPr>
        <xdr:cNvPr id="132" name="テキスト ボックス 131"/>
        <xdr:cNvSpPr txBox="1"/>
      </xdr:nvSpPr>
      <xdr:spPr>
        <a:xfrm>
          <a:off x="4622800" y="644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200673</xdr:rowOff>
    </xdr:from>
    <xdr:to>
      <xdr:col>22</xdr:col>
      <xdr:colOff>165100</xdr:colOff>
      <xdr:row>35</xdr:row>
      <xdr:rowOff>302273</xdr:rowOff>
    </xdr:to>
    <xdr:sp macro="" textlink="">
      <xdr:nvSpPr>
        <xdr:cNvPr id="133" name="楕円 132"/>
        <xdr:cNvSpPr/>
      </xdr:nvSpPr>
      <xdr:spPr bwMode="auto">
        <a:xfrm>
          <a:off x="4254500" y="681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312450</xdr:rowOff>
    </xdr:from>
    <xdr:ext cx="762000" cy="259045"/>
    <xdr:sp macro="" textlink="">
      <xdr:nvSpPr>
        <xdr:cNvPr id="134" name="テキスト ボックス 133"/>
        <xdr:cNvSpPr txBox="1"/>
      </xdr:nvSpPr>
      <xdr:spPr>
        <a:xfrm>
          <a:off x="3924300" y="657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220698</xdr:rowOff>
    </xdr:from>
    <xdr:to>
      <xdr:col>19</xdr:col>
      <xdr:colOff>38100</xdr:colOff>
      <xdr:row>34</xdr:row>
      <xdr:rowOff>322298</xdr:rowOff>
    </xdr:to>
    <xdr:sp macro="" textlink="">
      <xdr:nvSpPr>
        <xdr:cNvPr id="135" name="楕円 134"/>
        <xdr:cNvSpPr/>
      </xdr:nvSpPr>
      <xdr:spPr bwMode="auto">
        <a:xfrm>
          <a:off x="3556000" y="648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332475</xdr:rowOff>
    </xdr:from>
    <xdr:ext cx="762000" cy="259045"/>
    <xdr:sp macro="" textlink="">
      <xdr:nvSpPr>
        <xdr:cNvPr id="136" name="テキスト ボックス 135"/>
        <xdr:cNvSpPr txBox="1"/>
      </xdr:nvSpPr>
      <xdr:spPr>
        <a:xfrm>
          <a:off x="3225800" y="625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240769</xdr:rowOff>
    </xdr:from>
    <xdr:to>
      <xdr:col>15</xdr:col>
      <xdr:colOff>101600</xdr:colOff>
      <xdr:row>33</xdr:row>
      <xdr:rowOff>342369</xdr:rowOff>
    </xdr:to>
    <xdr:sp macro="" textlink="">
      <xdr:nvSpPr>
        <xdr:cNvPr id="137" name="楕円 136"/>
        <xdr:cNvSpPr/>
      </xdr:nvSpPr>
      <xdr:spPr bwMode="auto">
        <a:xfrm>
          <a:off x="2857500" y="616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9646</xdr:rowOff>
    </xdr:from>
    <xdr:ext cx="762000" cy="259045"/>
    <xdr:sp macro="" textlink="">
      <xdr:nvSpPr>
        <xdr:cNvPr id="138" name="テキスト ボックス 137"/>
        <xdr:cNvSpPr txBox="1"/>
      </xdr:nvSpPr>
      <xdr:spPr>
        <a:xfrm>
          <a:off x="2527300" y="593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13,211
13,115
419.68
13,997,307
13,230,919
744,141
7,119,797
14,795,192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84541</xdr:rowOff>
    </xdr:from>
    <xdr:to>
      <xdr:col>24</xdr:col>
      <xdr:colOff>63500</xdr:colOff>
      <xdr:row>35</xdr:row>
      <xdr:rowOff>101200</xdr:rowOff>
    </xdr:to>
    <xdr:cxnSp macro="">
      <xdr:nvCxnSpPr>
        <xdr:cNvPr id="65" name="直線コネクタ 64"/>
        <xdr:cNvCxnSpPr/>
      </xdr:nvCxnSpPr>
      <xdr:spPr>
        <a:xfrm>
          <a:off x="3797300" y="6085291"/>
          <a:ext cx="8382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41621</xdr:rowOff>
    </xdr:from>
    <xdr:to>
      <xdr:col>19</xdr:col>
      <xdr:colOff>177800</xdr:colOff>
      <xdr:row>35</xdr:row>
      <xdr:rowOff>84541</xdr:rowOff>
    </xdr:to>
    <xdr:cxnSp macro="">
      <xdr:nvCxnSpPr>
        <xdr:cNvPr id="68" name="直線コネクタ 67"/>
        <xdr:cNvCxnSpPr/>
      </xdr:nvCxnSpPr>
      <xdr:spPr>
        <a:xfrm>
          <a:off x="2908300" y="6042371"/>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17580</xdr:rowOff>
    </xdr:from>
    <xdr:to>
      <xdr:col>15</xdr:col>
      <xdr:colOff>50800</xdr:colOff>
      <xdr:row>35</xdr:row>
      <xdr:rowOff>41621</xdr:rowOff>
    </xdr:to>
    <xdr:cxnSp macro="">
      <xdr:nvCxnSpPr>
        <xdr:cNvPr id="71" name="直線コネクタ 70"/>
        <xdr:cNvCxnSpPr/>
      </xdr:nvCxnSpPr>
      <xdr:spPr>
        <a:xfrm>
          <a:off x="2019300" y="6018330"/>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17580</xdr:rowOff>
    </xdr:from>
    <xdr:to>
      <xdr:col>10</xdr:col>
      <xdr:colOff>114300</xdr:colOff>
      <xdr:row>35</xdr:row>
      <xdr:rowOff>68643</xdr:rowOff>
    </xdr:to>
    <xdr:cxnSp macro="">
      <xdr:nvCxnSpPr>
        <xdr:cNvPr id="74" name="直線コネクタ 73"/>
        <xdr:cNvCxnSpPr/>
      </xdr:nvCxnSpPr>
      <xdr:spPr>
        <a:xfrm flipV="1">
          <a:off x="1130300" y="6018330"/>
          <a:ext cx="889000" cy="5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128335</xdr:rowOff>
    </xdr:from>
    <xdr:ext cx="534377" cy="259045"/>
    <xdr:sp macro="" textlink="">
      <xdr:nvSpPr>
        <xdr:cNvPr id="76" name="テキスト ボックス 75"/>
        <xdr:cNvSpPr txBox="1"/>
      </xdr:nvSpPr>
      <xdr:spPr>
        <a:xfrm>
          <a:off x="1752111" y="63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149804</xdr:rowOff>
    </xdr:from>
    <xdr:ext cx="534377" cy="259045"/>
    <xdr:sp macro="" textlink="">
      <xdr:nvSpPr>
        <xdr:cNvPr id="78" name="テキスト ボックス 77"/>
        <xdr:cNvSpPr txBox="1"/>
      </xdr:nvSpPr>
      <xdr:spPr>
        <a:xfrm>
          <a:off x="863111" y="63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50400</xdr:rowOff>
    </xdr:from>
    <xdr:to>
      <xdr:col>24</xdr:col>
      <xdr:colOff>114300</xdr:colOff>
      <xdr:row>35</xdr:row>
      <xdr:rowOff>152000</xdr:rowOff>
    </xdr:to>
    <xdr:sp macro="" textlink="">
      <xdr:nvSpPr>
        <xdr:cNvPr id="84" name="楕円 83"/>
        <xdr:cNvSpPr/>
      </xdr:nvSpPr>
      <xdr:spPr>
        <a:xfrm>
          <a:off x="4584700" y="60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73277</xdr:rowOff>
    </xdr:from>
    <xdr:ext cx="599010" cy="259045"/>
    <xdr:sp macro="" textlink="">
      <xdr:nvSpPr>
        <xdr:cNvPr id="85" name="人件費該当値テキスト"/>
        <xdr:cNvSpPr txBox="1"/>
      </xdr:nvSpPr>
      <xdr:spPr>
        <a:xfrm>
          <a:off x="4686300" y="590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33741</xdr:rowOff>
    </xdr:from>
    <xdr:to>
      <xdr:col>20</xdr:col>
      <xdr:colOff>38100</xdr:colOff>
      <xdr:row>35</xdr:row>
      <xdr:rowOff>135341</xdr:rowOff>
    </xdr:to>
    <xdr:sp macro="" textlink="">
      <xdr:nvSpPr>
        <xdr:cNvPr id="86" name="楕円 85"/>
        <xdr:cNvSpPr/>
      </xdr:nvSpPr>
      <xdr:spPr>
        <a:xfrm>
          <a:off x="3746500" y="603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151868</xdr:rowOff>
    </xdr:from>
    <xdr:ext cx="599010" cy="259045"/>
    <xdr:sp macro="" textlink="">
      <xdr:nvSpPr>
        <xdr:cNvPr id="87" name="テキスト ボックス 86"/>
        <xdr:cNvSpPr txBox="1"/>
      </xdr:nvSpPr>
      <xdr:spPr>
        <a:xfrm>
          <a:off x="3497795" y="580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162271</xdr:rowOff>
    </xdr:from>
    <xdr:to>
      <xdr:col>15</xdr:col>
      <xdr:colOff>101600</xdr:colOff>
      <xdr:row>35</xdr:row>
      <xdr:rowOff>92421</xdr:rowOff>
    </xdr:to>
    <xdr:sp macro="" textlink="">
      <xdr:nvSpPr>
        <xdr:cNvPr id="88" name="楕円 87"/>
        <xdr:cNvSpPr/>
      </xdr:nvSpPr>
      <xdr:spPr>
        <a:xfrm>
          <a:off x="2857500" y="59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108948</xdr:rowOff>
    </xdr:from>
    <xdr:ext cx="599010" cy="259045"/>
    <xdr:sp macro="" textlink="">
      <xdr:nvSpPr>
        <xdr:cNvPr id="89" name="テキスト ボックス 88"/>
        <xdr:cNvSpPr txBox="1"/>
      </xdr:nvSpPr>
      <xdr:spPr>
        <a:xfrm>
          <a:off x="2608795" y="576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138230</xdr:rowOff>
    </xdr:from>
    <xdr:to>
      <xdr:col>10</xdr:col>
      <xdr:colOff>165100</xdr:colOff>
      <xdr:row>35</xdr:row>
      <xdr:rowOff>68380</xdr:rowOff>
    </xdr:to>
    <xdr:sp macro="" textlink="">
      <xdr:nvSpPr>
        <xdr:cNvPr id="90" name="楕円 89"/>
        <xdr:cNvSpPr/>
      </xdr:nvSpPr>
      <xdr:spPr>
        <a:xfrm>
          <a:off x="1968500" y="59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84907</xdr:rowOff>
    </xdr:from>
    <xdr:ext cx="599010" cy="259045"/>
    <xdr:sp macro="" textlink="">
      <xdr:nvSpPr>
        <xdr:cNvPr id="91" name="テキスト ボックス 90"/>
        <xdr:cNvSpPr txBox="1"/>
      </xdr:nvSpPr>
      <xdr:spPr>
        <a:xfrm>
          <a:off x="1719795" y="574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17843</xdr:rowOff>
    </xdr:from>
    <xdr:to>
      <xdr:col>6</xdr:col>
      <xdr:colOff>38100</xdr:colOff>
      <xdr:row>35</xdr:row>
      <xdr:rowOff>119443</xdr:rowOff>
    </xdr:to>
    <xdr:sp macro="" textlink="">
      <xdr:nvSpPr>
        <xdr:cNvPr id="92" name="楕円 91"/>
        <xdr:cNvSpPr/>
      </xdr:nvSpPr>
      <xdr:spPr>
        <a:xfrm>
          <a:off x="1079500" y="60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135970</xdr:rowOff>
    </xdr:from>
    <xdr:ext cx="599010" cy="259045"/>
    <xdr:sp macro="" textlink="">
      <xdr:nvSpPr>
        <xdr:cNvPr id="93" name="テキスト ボックス 92"/>
        <xdr:cNvSpPr txBox="1"/>
      </xdr:nvSpPr>
      <xdr:spPr>
        <a:xfrm>
          <a:off x="830795" y="579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36403</xdr:rowOff>
    </xdr:from>
    <xdr:to>
      <xdr:col>24</xdr:col>
      <xdr:colOff>63500</xdr:colOff>
      <xdr:row>54</xdr:row>
      <xdr:rowOff>45860</xdr:rowOff>
    </xdr:to>
    <xdr:cxnSp macro="">
      <xdr:nvCxnSpPr>
        <xdr:cNvPr id="123" name="直線コネクタ 122"/>
        <xdr:cNvCxnSpPr/>
      </xdr:nvCxnSpPr>
      <xdr:spPr>
        <a:xfrm flipV="1">
          <a:off x="3797300" y="9294703"/>
          <a:ext cx="8382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45860</xdr:rowOff>
    </xdr:from>
    <xdr:to>
      <xdr:col>19</xdr:col>
      <xdr:colOff>177800</xdr:colOff>
      <xdr:row>55</xdr:row>
      <xdr:rowOff>14580</xdr:rowOff>
    </xdr:to>
    <xdr:cxnSp macro="">
      <xdr:nvCxnSpPr>
        <xdr:cNvPr id="126" name="直線コネクタ 125"/>
        <xdr:cNvCxnSpPr/>
      </xdr:nvCxnSpPr>
      <xdr:spPr>
        <a:xfrm flipV="1">
          <a:off x="2908300" y="9304160"/>
          <a:ext cx="889000" cy="1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14580</xdr:rowOff>
    </xdr:from>
    <xdr:to>
      <xdr:col>15</xdr:col>
      <xdr:colOff>50800</xdr:colOff>
      <xdr:row>56</xdr:row>
      <xdr:rowOff>9109</xdr:rowOff>
    </xdr:to>
    <xdr:cxnSp macro="">
      <xdr:nvCxnSpPr>
        <xdr:cNvPr id="129" name="直線コネクタ 128"/>
        <xdr:cNvCxnSpPr/>
      </xdr:nvCxnSpPr>
      <xdr:spPr>
        <a:xfrm flipV="1">
          <a:off x="2019300" y="9444330"/>
          <a:ext cx="889000" cy="16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108459</xdr:rowOff>
    </xdr:from>
    <xdr:ext cx="534377" cy="259045"/>
    <xdr:sp macro="" textlink="">
      <xdr:nvSpPr>
        <xdr:cNvPr id="131" name="テキスト ボックス 130"/>
        <xdr:cNvSpPr txBox="1"/>
      </xdr:nvSpPr>
      <xdr:spPr>
        <a:xfrm>
          <a:off x="2641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9109</xdr:rowOff>
    </xdr:from>
    <xdr:to>
      <xdr:col>10</xdr:col>
      <xdr:colOff>114300</xdr:colOff>
      <xdr:row>56</xdr:row>
      <xdr:rowOff>81201</xdr:rowOff>
    </xdr:to>
    <xdr:cxnSp macro="">
      <xdr:nvCxnSpPr>
        <xdr:cNvPr id="132" name="直線コネクタ 131"/>
        <xdr:cNvCxnSpPr/>
      </xdr:nvCxnSpPr>
      <xdr:spPr>
        <a:xfrm flipV="1">
          <a:off x="1130300" y="9610309"/>
          <a:ext cx="889000" cy="7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65109</xdr:rowOff>
    </xdr:from>
    <xdr:ext cx="534377" cy="259045"/>
    <xdr:sp macro="" textlink="">
      <xdr:nvSpPr>
        <xdr:cNvPr id="134" name="テキスト ボックス 133"/>
        <xdr:cNvSpPr txBox="1"/>
      </xdr:nvSpPr>
      <xdr:spPr>
        <a:xfrm>
          <a:off x="1752111" y="100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97091</xdr:rowOff>
    </xdr:from>
    <xdr:ext cx="534377" cy="259045"/>
    <xdr:sp macro="" textlink="">
      <xdr:nvSpPr>
        <xdr:cNvPr id="136" name="テキスト ボックス 135"/>
        <xdr:cNvSpPr txBox="1"/>
      </xdr:nvSpPr>
      <xdr:spPr>
        <a:xfrm>
          <a:off x="863111" y="100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157053</xdr:rowOff>
    </xdr:from>
    <xdr:to>
      <xdr:col>24</xdr:col>
      <xdr:colOff>114300</xdr:colOff>
      <xdr:row>54</xdr:row>
      <xdr:rowOff>87203</xdr:rowOff>
    </xdr:to>
    <xdr:sp macro="" textlink="">
      <xdr:nvSpPr>
        <xdr:cNvPr id="142" name="楕円 141"/>
        <xdr:cNvSpPr/>
      </xdr:nvSpPr>
      <xdr:spPr>
        <a:xfrm>
          <a:off x="4584700" y="92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8480</xdr:rowOff>
    </xdr:from>
    <xdr:ext cx="599010" cy="259045"/>
    <xdr:sp macro="" textlink="">
      <xdr:nvSpPr>
        <xdr:cNvPr id="143" name="物件費該当値テキスト"/>
        <xdr:cNvSpPr txBox="1"/>
      </xdr:nvSpPr>
      <xdr:spPr>
        <a:xfrm>
          <a:off x="4686300" y="909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166510</xdr:rowOff>
    </xdr:from>
    <xdr:to>
      <xdr:col>20</xdr:col>
      <xdr:colOff>38100</xdr:colOff>
      <xdr:row>54</xdr:row>
      <xdr:rowOff>96660</xdr:rowOff>
    </xdr:to>
    <xdr:sp macro="" textlink="">
      <xdr:nvSpPr>
        <xdr:cNvPr id="144" name="楕円 143"/>
        <xdr:cNvSpPr/>
      </xdr:nvSpPr>
      <xdr:spPr>
        <a:xfrm>
          <a:off x="3746500" y="92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113187</xdr:rowOff>
    </xdr:from>
    <xdr:ext cx="599010" cy="259045"/>
    <xdr:sp macro="" textlink="">
      <xdr:nvSpPr>
        <xdr:cNvPr id="145" name="テキスト ボックス 144"/>
        <xdr:cNvSpPr txBox="1"/>
      </xdr:nvSpPr>
      <xdr:spPr>
        <a:xfrm>
          <a:off x="3497795" y="902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135230</xdr:rowOff>
    </xdr:from>
    <xdr:to>
      <xdr:col>15</xdr:col>
      <xdr:colOff>101600</xdr:colOff>
      <xdr:row>55</xdr:row>
      <xdr:rowOff>65380</xdr:rowOff>
    </xdr:to>
    <xdr:sp macro="" textlink="">
      <xdr:nvSpPr>
        <xdr:cNvPr id="146" name="楕円 145"/>
        <xdr:cNvSpPr/>
      </xdr:nvSpPr>
      <xdr:spPr>
        <a:xfrm>
          <a:off x="2857500" y="93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81907</xdr:rowOff>
    </xdr:from>
    <xdr:ext cx="599010" cy="259045"/>
    <xdr:sp macro="" textlink="">
      <xdr:nvSpPr>
        <xdr:cNvPr id="147" name="テキスト ボックス 146"/>
        <xdr:cNvSpPr txBox="1"/>
      </xdr:nvSpPr>
      <xdr:spPr>
        <a:xfrm>
          <a:off x="2608795" y="916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129759</xdr:rowOff>
    </xdr:from>
    <xdr:to>
      <xdr:col>10</xdr:col>
      <xdr:colOff>165100</xdr:colOff>
      <xdr:row>56</xdr:row>
      <xdr:rowOff>59909</xdr:rowOff>
    </xdr:to>
    <xdr:sp macro="" textlink="">
      <xdr:nvSpPr>
        <xdr:cNvPr id="148" name="楕円 147"/>
        <xdr:cNvSpPr/>
      </xdr:nvSpPr>
      <xdr:spPr>
        <a:xfrm>
          <a:off x="1968500" y="95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76436</xdr:rowOff>
    </xdr:from>
    <xdr:ext cx="599010" cy="259045"/>
    <xdr:sp macro="" textlink="">
      <xdr:nvSpPr>
        <xdr:cNvPr id="149" name="テキスト ボックス 148"/>
        <xdr:cNvSpPr txBox="1"/>
      </xdr:nvSpPr>
      <xdr:spPr>
        <a:xfrm>
          <a:off x="1719795" y="933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30401</xdr:rowOff>
    </xdr:from>
    <xdr:to>
      <xdr:col>6</xdr:col>
      <xdr:colOff>38100</xdr:colOff>
      <xdr:row>56</xdr:row>
      <xdr:rowOff>132001</xdr:rowOff>
    </xdr:to>
    <xdr:sp macro="" textlink="">
      <xdr:nvSpPr>
        <xdr:cNvPr id="150" name="楕円 149"/>
        <xdr:cNvSpPr/>
      </xdr:nvSpPr>
      <xdr:spPr>
        <a:xfrm>
          <a:off x="1079500" y="96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148528</xdr:rowOff>
    </xdr:from>
    <xdr:ext cx="599010" cy="259045"/>
    <xdr:sp macro="" textlink="">
      <xdr:nvSpPr>
        <xdr:cNvPr id="151" name="テキスト ボックス 150"/>
        <xdr:cNvSpPr txBox="1"/>
      </xdr:nvSpPr>
      <xdr:spPr>
        <a:xfrm>
          <a:off x="830795" y="940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94878</xdr:rowOff>
    </xdr:from>
    <xdr:to>
      <xdr:col>24</xdr:col>
      <xdr:colOff>63500</xdr:colOff>
      <xdr:row>77</xdr:row>
      <xdr:rowOff>119159</xdr:rowOff>
    </xdr:to>
    <xdr:cxnSp macro="">
      <xdr:nvCxnSpPr>
        <xdr:cNvPr id="182" name="直線コネクタ 181"/>
        <xdr:cNvCxnSpPr/>
      </xdr:nvCxnSpPr>
      <xdr:spPr>
        <a:xfrm>
          <a:off x="3797300" y="13296528"/>
          <a:ext cx="8382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94878</xdr:rowOff>
    </xdr:from>
    <xdr:to>
      <xdr:col>19</xdr:col>
      <xdr:colOff>177800</xdr:colOff>
      <xdr:row>78</xdr:row>
      <xdr:rowOff>65683</xdr:rowOff>
    </xdr:to>
    <xdr:cxnSp macro="">
      <xdr:nvCxnSpPr>
        <xdr:cNvPr id="185" name="直線コネクタ 184"/>
        <xdr:cNvCxnSpPr/>
      </xdr:nvCxnSpPr>
      <xdr:spPr>
        <a:xfrm flipV="1">
          <a:off x="2908300" y="13296528"/>
          <a:ext cx="889000" cy="14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60294</xdr:rowOff>
    </xdr:from>
    <xdr:to>
      <xdr:col>15</xdr:col>
      <xdr:colOff>50800</xdr:colOff>
      <xdr:row>78</xdr:row>
      <xdr:rowOff>65683</xdr:rowOff>
    </xdr:to>
    <xdr:cxnSp macro="">
      <xdr:nvCxnSpPr>
        <xdr:cNvPr id="188" name="直線コネクタ 187"/>
        <xdr:cNvCxnSpPr/>
      </xdr:nvCxnSpPr>
      <xdr:spPr>
        <a:xfrm>
          <a:off x="2019300" y="13433394"/>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54905</xdr:rowOff>
    </xdr:from>
    <xdr:to>
      <xdr:col>10</xdr:col>
      <xdr:colOff>114300</xdr:colOff>
      <xdr:row>78</xdr:row>
      <xdr:rowOff>60294</xdr:rowOff>
    </xdr:to>
    <xdr:cxnSp macro="">
      <xdr:nvCxnSpPr>
        <xdr:cNvPr id="191" name="直線コネクタ 190"/>
        <xdr:cNvCxnSpPr/>
      </xdr:nvCxnSpPr>
      <xdr:spPr>
        <a:xfrm>
          <a:off x="1130300" y="1342800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42394</xdr:rowOff>
    </xdr:from>
    <xdr:ext cx="469744" cy="259045"/>
    <xdr:sp macro="" textlink="">
      <xdr:nvSpPr>
        <xdr:cNvPr id="193" name="テキスト ボックス 192"/>
        <xdr:cNvSpPr txBox="1"/>
      </xdr:nvSpPr>
      <xdr:spPr>
        <a:xfrm>
          <a:off x="1784428" y="1358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51635</xdr:rowOff>
    </xdr:from>
    <xdr:ext cx="469744" cy="259045"/>
    <xdr:sp macro="" textlink="">
      <xdr:nvSpPr>
        <xdr:cNvPr id="195" name="テキスト ボックス 194"/>
        <xdr:cNvSpPr txBox="1"/>
      </xdr:nvSpPr>
      <xdr:spPr>
        <a:xfrm>
          <a:off x="895428" y="135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68359</xdr:rowOff>
    </xdr:from>
    <xdr:to>
      <xdr:col>24</xdr:col>
      <xdr:colOff>114300</xdr:colOff>
      <xdr:row>77</xdr:row>
      <xdr:rowOff>169959</xdr:rowOff>
    </xdr:to>
    <xdr:sp macro="" textlink="">
      <xdr:nvSpPr>
        <xdr:cNvPr id="201" name="楕円 200"/>
        <xdr:cNvSpPr/>
      </xdr:nvSpPr>
      <xdr:spPr>
        <a:xfrm>
          <a:off x="4584700" y="132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91236</xdr:rowOff>
    </xdr:from>
    <xdr:ext cx="534377" cy="259045"/>
    <xdr:sp macro="" textlink="">
      <xdr:nvSpPr>
        <xdr:cNvPr id="202" name="維持補修費該当値テキスト"/>
        <xdr:cNvSpPr txBox="1"/>
      </xdr:nvSpPr>
      <xdr:spPr>
        <a:xfrm>
          <a:off x="4686300" y="131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44078</xdr:rowOff>
    </xdr:from>
    <xdr:to>
      <xdr:col>20</xdr:col>
      <xdr:colOff>38100</xdr:colOff>
      <xdr:row>77</xdr:row>
      <xdr:rowOff>145678</xdr:rowOff>
    </xdr:to>
    <xdr:sp macro="" textlink="">
      <xdr:nvSpPr>
        <xdr:cNvPr id="203" name="楕円 202"/>
        <xdr:cNvSpPr/>
      </xdr:nvSpPr>
      <xdr:spPr>
        <a:xfrm>
          <a:off x="3746500" y="132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162205</xdr:rowOff>
    </xdr:from>
    <xdr:ext cx="534377" cy="259045"/>
    <xdr:sp macro="" textlink="">
      <xdr:nvSpPr>
        <xdr:cNvPr id="204" name="テキスト ボックス 203"/>
        <xdr:cNvSpPr txBox="1"/>
      </xdr:nvSpPr>
      <xdr:spPr>
        <a:xfrm>
          <a:off x="3530111" y="1302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14883</xdr:rowOff>
    </xdr:from>
    <xdr:to>
      <xdr:col>15</xdr:col>
      <xdr:colOff>101600</xdr:colOff>
      <xdr:row>78</xdr:row>
      <xdr:rowOff>116483</xdr:rowOff>
    </xdr:to>
    <xdr:sp macro="" textlink="">
      <xdr:nvSpPr>
        <xdr:cNvPr id="205" name="楕円 204"/>
        <xdr:cNvSpPr/>
      </xdr:nvSpPr>
      <xdr:spPr>
        <a:xfrm>
          <a:off x="2857500" y="133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133010</xdr:rowOff>
    </xdr:from>
    <xdr:ext cx="534377" cy="259045"/>
    <xdr:sp macro="" textlink="">
      <xdr:nvSpPr>
        <xdr:cNvPr id="206" name="テキスト ボックス 205"/>
        <xdr:cNvSpPr txBox="1"/>
      </xdr:nvSpPr>
      <xdr:spPr>
        <a:xfrm>
          <a:off x="2641111" y="131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9494</xdr:rowOff>
    </xdr:from>
    <xdr:to>
      <xdr:col>10</xdr:col>
      <xdr:colOff>165100</xdr:colOff>
      <xdr:row>78</xdr:row>
      <xdr:rowOff>111094</xdr:rowOff>
    </xdr:to>
    <xdr:sp macro="" textlink="">
      <xdr:nvSpPr>
        <xdr:cNvPr id="207" name="楕円 206"/>
        <xdr:cNvSpPr/>
      </xdr:nvSpPr>
      <xdr:spPr>
        <a:xfrm>
          <a:off x="1968500" y="133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127621</xdr:rowOff>
    </xdr:from>
    <xdr:ext cx="534377" cy="259045"/>
    <xdr:sp macro="" textlink="">
      <xdr:nvSpPr>
        <xdr:cNvPr id="208" name="テキスト ボックス 207"/>
        <xdr:cNvSpPr txBox="1"/>
      </xdr:nvSpPr>
      <xdr:spPr>
        <a:xfrm>
          <a:off x="1752111" y="131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4105</xdr:rowOff>
    </xdr:from>
    <xdr:to>
      <xdr:col>6</xdr:col>
      <xdr:colOff>38100</xdr:colOff>
      <xdr:row>78</xdr:row>
      <xdr:rowOff>105705</xdr:rowOff>
    </xdr:to>
    <xdr:sp macro="" textlink="">
      <xdr:nvSpPr>
        <xdr:cNvPr id="209" name="楕円 208"/>
        <xdr:cNvSpPr/>
      </xdr:nvSpPr>
      <xdr:spPr>
        <a:xfrm>
          <a:off x="1079500" y="133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122232</xdr:rowOff>
    </xdr:from>
    <xdr:ext cx="534377" cy="259045"/>
    <xdr:sp macro="" textlink="">
      <xdr:nvSpPr>
        <xdr:cNvPr id="210" name="テキスト ボックス 209"/>
        <xdr:cNvSpPr txBox="1"/>
      </xdr:nvSpPr>
      <xdr:spPr>
        <a:xfrm>
          <a:off x="863111" y="1315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30296</xdr:rowOff>
    </xdr:from>
    <xdr:to>
      <xdr:col>24</xdr:col>
      <xdr:colOff>63500</xdr:colOff>
      <xdr:row>98</xdr:row>
      <xdr:rowOff>100667</xdr:rowOff>
    </xdr:to>
    <xdr:cxnSp macro="">
      <xdr:nvCxnSpPr>
        <xdr:cNvPr id="240" name="直線コネクタ 239"/>
        <xdr:cNvCxnSpPr/>
      </xdr:nvCxnSpPr>
      <xdr:spPr>
        <a:xfrm>
          <a:off x="3797300" y="16832396"/>
          <a:ext cx="8382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30296</xdr:rowOff>
    </xdr:from>
    <xdr:to>
      <xdr:col>19</xdr:col>
      <xdr:colOff>177800</xdr:colOff>
      <xdr:row>98</xdr:row>
      <xdr:rowOff>111620</xdr:rowOff>
    </xdr:to>
    <xdr:cxnSp macro="">
      <xdr:nvCxnSpPr>
        <xdr:cNvPr id="243" name="直線コネクタ 242"/>
        <xdr:cNvCxnSpPr/>
      </xdr:nvCxnSpPr>
      <xdr:spPr>
        <a:xfrm flipV="1">
          <a:off x="2908300" y="16832396"/>
          <a:ext cx="889000" cy="8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93332</xdr:rowOff>
    </xdr:from>
    <xdr:to>
      <xdr:col>15</xdr:col>
      <xdr:colOff>50800</xdr:colOff>
      <xdr:row>98</xdr:row>
      <xdr:rowOff>111620</xdr:rowOff>
    </xdr:to>
    <xdr:cxnSp macro="">
      <xdr:nvCxnSpPr>
        <xdr:cNvPr id="246" name="直線コネクタ 245"/>
        <xdr:cNvCxnSpPr/>
      </xdr:nvCxnSpPr>
      <xdr:spPr>
        <a:xfrm>
          <a:off x="2019300" y="16895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93332</xdr:rowOff>
    </xdr:from>
    <xdr:to>
      <xdr:col>10</xdr:col>
      <xdr:colOff>114300</xdr:colOff>
      <xdr:row>99</xdr:row>
      <xdr:rowOff>19704</xdr:rowOff>
    </xdr:to>
    <xdr:cxnSp macro="">
      <xdr:nvCxnSpPr>
        <xdr:cNvPr id="249" name="直線コネクタ 248"/>
        <xdr:cNvCxnSpPr/>
      </xdr:nvCxnSpPr>
      <xdr:spPr>
        <a:xfrm flipV="1">
          <a:off x="1130300" y="16895432"/>
          <a:ext cx="8890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51" name="テキスト ボックス 250"/>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53" name="テキスト ボックス 252"/>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49867</xdr:rowOff>
    </xdr:from>
    <xdr:to>
      <xdr:col>24</xdr:col>
      <xdr:colOff>114300</xdr:colOff>
      <xdr:row>98</xdr:row>
      <xdr:rowOff>151467</xdr:rowOff>
    </xdr:to>
    <xdr:sp macro="" textlink="">
      <xdr:nvSpPr>
        <xdr:cNvPr id="259" name="楕円 258"/>
        <xdr:cNvSpPr/>
      </xdr:nvSpPr>
      <xdr:spPr>
        <a:xfrm>
          <a:off x="4584700" y="168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28294</xdr:rowOff>
    </xdr:from>
    <xdr:ext cx="534377" cy="259045"/>
    <xdr:sp macro="" textlink="">
      <xdr:nvSpPr>
        <xdr:cNvPr id="260" name="扶助費該当値テキスト"/>
        <xdr:cNvSpPr txBox="1"/>
      </xdr:nvSpPr>
      <xdr:spPr>
        <a:xfrm>
          <a:off x="4686300" y="16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150946</xdr:rowOff>
    </xdr:from>
    <xdr:to>
      <xdr:col>20</xdr:col>
      <xdr:colOff>38100</xdr:colOff>
      <xdr:row>98</xdr:row>
      <xdr:rowOff>81096</xdr:rowOff>
    </xdr:to>
    <xdr:sp macro="" textlink="">
      <xdr:nvSpPr>
        <xdr:cNvPr id="261" name="楕円 260"/>
        <xdr:cNvSpPr/>
      </xdr:nvSpPr>
      <xdr:spPr>
        <a:xfrm>
          <a:off x="3746500" y="167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72223</xdr:rowOff>
    </xdr:from>
    <xdr:ext cx="534377" cy="259045"/>
    <xdr:sp macro="" textlink="">
      <xdr:nvSpPr>
        <xdr:cNvPr id="262" name="テキスト ボックス 261"/>
        <xdr:cNvSpPr txBox="1"/>
      </xdr:nvSpPr>
      <xdr:spPr>
        <a:xfrm>
          <a:off x="3530111" y="1687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60820</xdr:rowOff>
    </xdr:from>
    <xdr:to>
      <xdr:col>15</xdr:col>
      <xdr:colOff>101600</xdr:colOff>
      <xdr:row>98</xdr:row>
      <xdr:rowOff>162420</xdr:rowOff>
    </xdr:to>
    <xdr:sp macro="" textlink="">
      <xdr:nvSpPr>
        <xdr:cNvPr id="263" name="楕円 262"/>
        <xdr:cNvSpPr/>
      </xdr:nvSpPr>
      <xdr:spPr>
        <a:xfrm>
          <a:off x="2857500" y="168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153547</xdr:rowOff>
    </xdr:from>
    <xdr:ext cx="534377" cy="259045"/>
    <xdr:sp macro="" textlink="">
      <xdr:nvSpPr>
        <xdr:cNvPr id="264" name="テキスト ボックス 263"/>
        <xdr:cNvSpPr txBox="1"/>
      </xdr:nvSpPr>
      <xdr:spPr>
        <a:xfrm>
          <a:off x="2641111" y="169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42532</xdr:rowOff>
    </xdr:from>
    <xdr:to>
      <xdr:col>10</xdr:col>
      <xdr:colOff>165100</xdr:colOff>
      <xdr:row>98</xdr:row>
      <xdr:rowOff>144132</xdr:rowOff>
    </xdr:to>
    <xdr:sp macro="" textlink="">
      <xdr:nvSpPr>
        <xdr:cNvPr id="265" name="楕円 264"/>
        <xdr:cNvSpPr/>
      </xdr:nvSpPr>
      <xdr:spPr>
        <a:xfrm>
          <a:off x="1968500" y="168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135259</xdr:rowOff>
    </xdr:from>
    <xdr:ext cx="534377" cy="259045"/>
    <xdr:sp macro="" textlink="">
      <xdr:nvSpPr>
        <xdr:cNvPr id="266" name="テキスト ボックス 265"/>
        <xdr:cNvSpPr txBox="1"/>
      </xdr:nvSpPr>
      <xdr:spPr>
        <a:xfrm>
          <a:off x="1752111" y="1693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140354</xdr:rowOff>
    </xdr:from>
    <xdr:to>
      <xdr:col>6</xdr:col>
      <xdr:colOff>38100</xdr:colOff>
      <xdr:row>99</xdr:row>
      <xdr:rowOff>70504</xdr:rowOff>
    </xdr:to>
    <xdr:sp macro="" textlink="">
      <xdr:nvSpPr>
        <xdr:cNvPr id="267" name="楕円 266"/>
        <xdr:cNvSpPr/>
      </xdr:nvSpPr>
      <xdr:spPr>
        <a:xfrm>
          <a:off x="1079500" y="169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61631</xdr:rowOff>
    </xdr:from>
    <xdr:ext cx="534377" cy="259045"/>
    <xdr:sp macro="" textlink="">
      <xdr:nvSpPr>
        <xdr:cNvPr id="268" name="テキスト ボックス 267"/>
        <xdr:cNvSpPr txBox="1"/>
      </xdr:nvSpPr>
      <xdr:spPr>
        <a:xfrm>
          <a:off x="863111" y="1703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124420</xdr:rowOff>
    </xdr:from>
    <xdr:to>
      <xdr:col>55</xdr:col>
      <xdr:colOff>0</xdr:colOff>
      <xdr:row>36</xdr:row>
      <xdr:rowOff>130835</xdr:rowOff>
    </xdr:to>
    <xdr:cxnSp macro="">
      <xdr:nvCxnSpPr>
        <xdr:cNvPr id="295" name="直線コネクタ 294"/>
        <xdr:cNvCxnSpPr/>
      </xdr:nvCxnSpPr>
      <xdr:spPr>
        <a:xfrm flipV="1">
          <a:off x="9639300" y="6296620"/>
          <a:ext cx="8382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115729</xdr:rowOff>
    </xdr:from>
    <xdr:to>
      <xdr:col>50</xdr:col>
      <xdr:colOff>114300</xdr:colOff>
      <xdr:row>36</xdr:row>
      <xdr:rowOff>130835</xdr:rowOff>
    </xdr:to>
    <xdr:cxnSp macro="">
      <xdr:nvCxnSpPr>
        <xdr:cNvPr id="298" name="直線コネクタ 297"/>
        <xdr:cNvCxnSpPr/>
      </xdr:nvCxnSpPr>
      <xdr:spPr>
        <a:xfrm>
          <a:off x="8750300" y="6287929"/>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115729</xdr:rowOff>
    </xdr:from>
    <xdr:to>
      <xdr:col>45</xdr:col>
      <xdr:colOff>177800</xdr:colOff>
      <xdr:row>36</xdr:row>
      <xdr:rowOff>141881</xdr:rowOff>
    </xdr:to>
    <xdr:cxnSp macro="">
      <xdr:nvCxnSpPr>
        <xdr:cNvPr id="301" name="直線コネクタ 300"/>
        <xdr:cNvCxnSpPr/>
      </xdr:nvCxnSpPr>
      <xdr:spPr>
        <a:xfrm flipV="1">
          <a:off x="7861300" y="6287929"/>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136934</xdr:rowOff>
    </xdr:from>
    <xdr:to>
      <xdr:col>41</xdr:col>
      <xdr:colOff>50800</xdr:colOff>
      <xdr:row>36</xdr:row>
      <xdr:rowOff>141881</xdr:rowOff>
    </xdr:to>
    <xdr:cxnSp macro="">
      <xdr:nvCxnSpPr>
        <xdr:cNvPr id="304" name="直線コネクタ 303"/>
        <xdr:cNvCxnSpPr/>
      </xdr:nvCxnSpPr>
      <xdr:spPr>
        <a:xfrm>
          <a:off x="6972300" y="6309134"/>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306" name="テキスト ボックス 305"/>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8" name="テキスト ボックス 307"/>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73620</xdr:rowOff>
    </xdr:from>
    <xdr:to>
      <xdr:col>55</xdr:col>
      <xdr:colOff>50800</xdr:colOff>
      <xdr:row>37</xdr:row>
      <xdr:rowOff>3770</xdr:rowOff>
    </xdr:to>
    <xdr:sp macro="" textlink="">
      <xdr:nvSpPr>
        <xdr:cNvPr id="314" name="楕円 313"/>
        <xdr:cNvSpPr/>
      </xdr:nvSpPr>
      <xdr:spPr>
        <a:xfrm>
          <a:off x="10426700" y="62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96497</xdr:rowOff>
    </xdr:from>
    <xdr:ext cx="534377" cy="259045"/>
    <xdr:sp macro="" textlink="">
      <xdr:nvSpPr>
        <xdr:cNvPr id="315" name="補助費等該当値テキスト"/>
        <xdr:cNvSpPr txBox="1"/>
      </xdr:nvSpPr>
      <xdr:spPr>
        <a:xfrm>
          <a:off x="10528300" y="60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80035</xdr:rowOff>
    </xdr:from>
    <xdr:to>
      <xdr:col>50</xdr:col>
      <xdr:colOff>165100</xdr:colOff>
      <xdr:row>37</xdr:row>
      <xdr:rowOff>10185</xdr:rowOff>
    </xdr:to>
    <xdr:sp macro="" textlink="">
      <xdr:nvSpPr>
        <xdr:cNvPr id="316" name="楕円 315"/>
        <xdr:cNvSpPr/>
      </xdr:nvSpPr>
      <xdr:spPr>
        <a:xfrm>
          <a:off x="9588500" y="62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1312</xdr:rowOff>
    </xdr:from>
    <xdr:ext cx="534377" cy="259045"/>
    <xdr:sp macro="" textlink="">
      <xdr:nvSpPr>
        <xdr:cNvPr id="317" name="テキスト ボックス 316"/>
        <xdr:cNvSpPr txBox="1"/>
      </xdr:nvSpPr>
      <xdr:spPr>
        <a:xfrm>
          <a:off x="9372111" y="63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64929</xdr:rowOff>
    </xdr:from>
    <xdr:to>
      <xdr:col>46</xdr:col>
      <xdr:colOff>38100</xdr:colOff>
      <xdr:row>36</xdr:row>
      <xdr:rowOff>166529</xdr:rowOff>
    </xdr:to>
    <xdr:sp macro="" textlink="">
      <xdr:nvSpPr>
        <xdr:cNvPr id="318" name="楕円 317"/>
        <xdr:cNvSpPr/>
      </xdr:nvSpPr>
      <xdr:spPr>
        <a:xfrm>
          <a:off x="8699500" y="62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11606</xdr:rowOff>
    </xdr:from>
    <xdr:ext cx="534377" cy="259045"/>
    <xdr:sp macro="" textlink="">
      <xdr:nvSpPr>
        <xdr:cNvPr id="319" name="テキスト ボックス 318"/>
        <xdr:cNvSpPr txBox="1"/>
      </xdr:nvSpPr>
      <xdr:spPr>
        <a:xfrm>
          <a:off x="8483111" y="60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91081</xdr:rowOff>
    </xdr:from>
    <xdr:to>
      <xdr:col>41</xdr:col>
      <xdr:colOff>101600</xdr:colOff>
      <xdr:row>37</xdr:row>
      <xdr:rowOff>21231</xdr:rowOff>
    </xdr:to>
    <xdr:sp macro="" textlink="">
      <xdr:nvSpPr>
        <xdr:cNvPr id="320" name="楕円 319"/>
        <xdr:cNvSpPr/>
      </xdr:nvSpPr>
      <xdr:spPr>
        <a:xfrm>
          <a:off x="7810500" y="62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37758</xdr:rowOff>
    </xdr:from>
    <xdr:ext cx="534377" cy="259045"/>
    <xdr:sp macro="" textlink="">
      <xdr:nvSpPr>
        <xdr:cNvPr id="321" name="テキスト ボックス 320"/>
        <xdr:cNvSpPr txBox="1"/>
      </xdr:nvSpPr>
      <xdr:spPr>
        <a:xfrm>
          <a:off x="7594111" y="603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86134</xdr:rowOff>
    </xdr:from>
    <xdr:to>
      <xdr:col>36</xdr:col>
      <xdr:colOff>165100</xdr:colOff>
      <xdr:row>37</xdr:row>
      <xdr:rowOff>16284</xdr:rowOff>
    </xdr:to>
    <xdr:sp macro="" textlink="">
      <xdr:nvSpPr>
        <xdr:cNvPr id="322" name="楕円 321"/>
        <xdr:cNvSpPr/>
      </xdr:nvSpPr>
      <xdr:spPr>
        <a:xfrm>
          <a:off x="6921500" y="62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32811</xdr:rowOff>
    </xdr:from>
    <xdr:ext cx="534377" cy="259045"/>
    <xdr:sp macro="" textlink="">
      <xdr:nvSpPr>
        <xdr:cNvPr id="323" name="テキスト ボックス 322"/>
        <xdr:cNvSpPr txBox="1"/>
      </xdr:nvSpPr>
      <xdr:spPr>
        <a:xfrm>
          <a:off x="6705111" y="603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49397</xdr:rowOff>
    </xdr:from>
    <xdr:to>
      <xdr:col>55</xdr:col>
      <xdr:colOff>0</xdr:colOff>
      <xdr:row>58</xdr:row>
      <xdr:rowOff>52298</xdr:rowOff>
    </xdr:to>
    <xdr:cxnSp macro="">
      <xdr:nvCxnSpPr>
        <xdr:cNvPr id="350" name="直線コネクタ 349"/>
        <xdr:cNvCxnSpPr/>
      </xdr:nvCxnSpPr>
      <xdr:spPr>
        <a:xfrm flipV="1">
          <a:off x="9639300" y="9993497"/>
          <a:ext cx="8382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52298</xdr:rowOff>
    </xdr:from>
    <xdr:to>
      <xdr:col>50</xdr:col>
      <xdr:colOff>114300</xdr:colOff>
      <xdr:row>58</xdr:row>
      <xdr:rowOff>57260</xdr:rowOff>
    </xdr:to>
    <xdr:cxnSp macro="">
      <xdr:nvCxnSpPr>
        <xdr:cNvPr id="353" name="直線コネクタ 352"/>
        <xdr:cNvCxnSpPr/>
      </xdr:nvCxnSpPr>
      <xdr:spPr>
        <a:xfrm flipV="1">
          <a:off x="8750300" y="9996398"/>
          <a:ext cx="8890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148462</xdr:rowOff>
    </xdr:from>
    <xdr:to>
      <xdr:col>45</xdr:col>
      <xdr:colOff>177800</xdr:colOff>
      <xdr:row>58</xdr:row>
      <xdr:rowOff>57260</xdr:rowOff>
    </xdr:to>
    <xdr:cxnSp macro="">
      <xdr:nvCxnSpPr>
        <xdr:cNvPr id="356" name="直線コネクタ 355"/>
        <xdr:cNvCxnSpPr/>
      </xdr:nvCxnSpPr>
      <xdr:spPr>
        <a:xfrm>
          <a:off x="7861300" y="9921112"/>
          <a:ext cx="889000" cy="8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148462</xdr:rowOff>
    </xdr:from>
    <xdr:to>
      <xdr:col>41</xdr:col>
      <xdr:colOff>50800</xdr:colOff>
      <xdr:row>58</xdr:row>
      <xdr:rowOff>31730</xdr:rowOff>
    </xdr:to>
    <xdr:cxnSp macro="">
      <xdr:nvCxnSpPr>
        <xdr:cNvPr id="359" name="直線コネクタ 358"/>
        <xdr:cNvCxnSpPr/>
      </xdr:nvCxnSpPr>
      <xdr:spPr>
        <a:xfrm flipV="1">
          <a:off x="6972300" y="9921112"/>
          <a:ext cx="889000" cy="5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139639</xdr:rowOff>
    </xdr:from>
    <xdr:ext cx="534377" cy="259045"/>
    <xdr:sp macro="" textlink="">
      <xdr:nvSpPr>
        <xdr:cNvPr id="361" name="テキスト ボックス 360"/>
        <xdr:cNvSpPr txBox="1"/>
      </xdr:nvSpPr>
      <xdr:spPr>
        <a:xfrm>
          <a:off x="7594111" y="100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143794</xdr:rowOff>
    </xdr:from>
    <xdr:ext cx="534377" cy="259045"/>
    <xdr:sp macro="" textlink="">
      <xdr:nvSpPr>
        <xdr:cNvPr id="363" name="テキスト ボックス 362"/>
        <xdr:cNvSpPr txBox="1"/>
      </xdr:nvSpPr>
      <xdr:spPr>
        <a:xfrm>
          <a:off x="6705111" y="100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170047</xdr:rowOff>
    </xdr:from>
    <xdr:to>
      <xdr:col>55</xdr:col>
      <xdr:colOff>50800</xdr:colOff>
      <xdr:row>58</xdr:row>
      <xdr:rowOff>100197</xdr:rowOff>
    </xdr:to>
    <xdr:sp macro="" textlink="">
      <xdr:nvSpPr>
        <xdr:cNvPr id="369" name="楕円 368"/>
        <xdr:cNvSpPr/>
      </xdr:nvSpPr>
      <xdr:spPr>
        <a:xfrm>
          <a:off x="10426700" y="99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129424</xdr:rowOff>
    </xdr:from>
    <xdr:ext cx="599010" cy="259045"/>
    <xdr:sp macro="" textlink="">
      <xdr:nvSpPr>
        <xdr:cNvPr id="370" name="普通建設事業費該当値テキスト"/>
        <xdr:cNvSpPr txBox="1"/>
      </xdr:nvSpPr>
      <xdr:spPr>
        <a:xfrm>
          <a:off x="10528300" y="9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1498</xdr:rowOff>
    </xdr:from>
    <xdr:to>
      <xdr:col>50</xdr:col>
      <xdr:colOff>165100</xdr:colOff>
      <xdr:row>58</xdr:row>
      <xdr:rowOff>103098</xdr:rowOff>
    </xdr:to>
    <xdr:sp macro="" textlink="">
      <xdr:nvSpPr>
        <xdr:cNvPr id="371" name="楕円 370"/>
        <xdr:cNvSpPr/>
      </xdr:nvSpPr>
      <xdr:spPr>
        <a:xfrm>
          <a:off x="9588500" y="99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119625</xdr:rowOff>
    </xdr:from>
    <xdr:ext cx="599010" cy="259045"/>
    <xdr:sp macro="" textlink="">
      <xdr:nvSpPr>
        <xdr:cNvPr id="372" name="テキスト ボックス 371"/>
        <xdr:cNvSpPr txBox="1"/>
      </xdr:nvSpPr>
      <xdr:spPr>
        <a:xfrm>
          <a:off x="9339795" y="972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6460</xdr:rowOff>
    </xdr:from>
    <xdr:to>
      <xdr:col>46</xdr:col>
      <xdr:colOff>38100</xdr:colOff>
      <xdr:row>58</xdr:row>
      <xdr:rowOff>108060</xdr:rowOff>
    </xdr:to>
    <xdr:sp macro="" textlink="">
      <xdr:nvSpPr>
        <xdr:cNvPr id="373" name="楕円 372"/>
        <xdr:cNvSpPr/>
      </xdr:nvSpPr>
      <xdr:spPr>
        <a:xfrm>
          <a:off x="8699500" y="99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124587</xdr:rowOff>
    </xdr:from>
    <xdr:ext cx="599010" cy="259045"/>
    <xdr:sp macro="" textlink="">
      <xdr:nvSpPr>
        <xdr:cNvPr id="374" name="テキスト ボックス 373"/>
        <xdr:cNvSpPr txBox="1"/>
      </xdr:nvSpPr>
      <xdr:spPr>
        <a:xfrm>
          <a:off x="8450795" y="972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97662</xdr:rowOff>
    </xdr:from>
    <xdr:to>
      <xdr:col>41</xdr:col>
      <xdr:colOff>101600</xdr:colOff>
      <xdr:row>58</xdr:row>
      <xdr:rowOff>27812</xdr:rowOff>
    </xdr:to>
    <xdr:sp macro="" textlink="">
      <xdr:nvSpPr>
        <xdr:cNvPr id="375" name="楕円 374"/>
        <xdr:cNvSpPr/>
      </xdr:nvSpPr>
      <xdr:spPr>
        <a:xfrm>
          <a:off x="7810500" y="987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44339</xdr:rowOff>
    </xdr:from>
    <xdr:ext cx="599010" cy="259045"/>
    <xdr:sp macro="" textlink="">
      <xdr:nvSpPr>
        <xdr:cNvPr id="376" name="テキスト ボックス 375"/>
        <xdr:cNvSpPr txBox="1"/>
      </xdr:nvSpPr>
      <xdr:spPr>
        <a:xfrm>
          <a:off x="7561795" y="964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152380</xdr:rowOff>
    </xdr:from>
    <xdr:to>
      <xdr:col>36</xdr:col>
      <xdr:colOff>165100</xdr:colOff>
      <xdr:row>58</xdr:row>
      <xdr:rowOff>82530</xdr:rowOff>
    </xdr:to>
    <xdr:sp macro="" textlink="">
      <xdr:nvSpPr>
        <xdr:cNvPr id="377" name="楕円 376"/>
        <xdr:cNvSpPr/>
      </xdr:nvSpPr>
      <xdr:spPr>
        <a:xfrm>
          <a:off x="6921500" y="99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99057</xdr:rowOff>
    </xdr:from>
    <xdr:ext cx="599010" cy="259045"/>
    <xdr:sp macro="" textlink="">
      <xdr:nvSpPr>
        <xdr:cNvPr id="378" name="テキスト ボックス 377"/>
        <xdr:cNvSpPr txBox="1"/>
      </xdr:nvSpPr>
      <xdr:spPr>
        <a:xfrm>
          <a:off x="6672795" y="970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113415</xdr:rowOff>
    </xdr:from>
    <xdr:to>
      <xdr:col>55</xdr:col>
      <xdr:colOff>0</xdr:colOff>
      <xdr:row>78</xdr:row>
      <xdr:rowOff>160018</xdr:rowOff>
    </xdr:to>
    <xdr:cxnSp macro="">
      <xdr:nvCxnSpPr>
        <xdr:cNvPr id="407" name="直線コネクタ 406"/>
        <xdr:cNvCxnSpPr/>
      </xdr:nvCxnSpPr>
      <xdr:spPr>
        <a:xfrm>
          <a:off x="9639300" y="13486515"/>
          <a:ext cx="838200" cy="4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124172</xdr:rowOff>
    </xdr:from>
    <xdr:to>
      <xdr:col>50</xdr:col>
      <xdr:colOff>114300</xdr:colOff>
      <xdr:row>78</xdr:row>
      <xdr:rowOff>113415</xdr:rowOff>
    </xdr:to>
    <xdr:cxnSp macro="">
      <xdr:nvCxnSpPr>
        <xdr:cNvPr id="410" name="直線コネクタ 409"/>
        <xdr:cNvCxnSpPr/>
      </xdr:nvCxnSpPr>
      <xdr:spPr>
        <a:xfrm>
          <a:off x="8750300" y="13325822"/>
          <a:ext cx="889000" cy="1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83436</xdr:rowOff>
    </xdr:from>
    <xdr:to>
      <xdr:col>45</xdr:col>
      <xdr:colOff>177800</xdr:colOff>
      <xdr:row>77</xdr:row>
      <xdr:rowOff>124172</xdr:rowOff>
    </xdr:to>
    <xdr:cxnSp macro="">
      <xdr:nvCxnSpPr>
        <xdr:cNvPr id="413" name="直線コネクタ 412"/>
        <xdr:cNvCxnSpPr/>
      </xdr:nvCxnSpPr>
      <xdr:spPr>
        <a:xfrm>
          <a:off x="7861300" y="12942186"/>
          <a:ext cx="889000" cy="38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13533</xdr:rowOff>
    </xdr:from>
    <xdr:ext cx="534377" cy="259045"/>
    <xdr:sp macro="" textlink="">
      <xdr:nvSpPr>
        <xdr:cNvPr id="417" name="テキスト ボックス 416"/>
        <xdr:cNvSpPr txBox="1"/>
      </xdr:nvSpPr>
      <xdr:spPr>
        <a:xfrm>
          <a:off x="7594111" y="135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109218</xdr:rowOff>
    </xdr:from>
    <xdr:to>
      <xdr:col>55</xdr:col>
      <xdr:colOff>50800</xdr:colOff>
      <xdr:row>79</xdr:row>
      <xdr:rowOff>39368</xdr:rowOff>
    </xdr:to>
    <xdr:sp macro="" textlink="">
      <xdr:nvSpPr>
        <xdr:cNvPr id="423" name="楕円 422"/>
        <xdr:cNvSpPr/>
      </xdr:nvSpPr>
      <xdr:spPr>
        <a:xfrm>
          <a:off x="10426700" y="134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68595</xdr:rowOff>
    </xdr:from>
    <xdr:ext cx="534377" cy="259045"/>
    <xdr:sp macro="" textlink="">
      <xdr:nvSpPr>
        <xdr:cNvPr id="424" name="普通建設事業費 （ うち新規整備　）該当値テキスト"/>
        <xdr:cNvSpPr txBox="1"/>
      </xdr:nvSpPr>
      <xdr:spPr>
        <a:xfrm>
          <a:off x="10528300" y="132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62615</xdr:rowOff>
    </xdr:from>
    <xdr:to>
      <xdr:col>50</xdr:col>
      <xdr:colOff>165100</xdr:colOff>
      <xdr:row>78</xdr:row>
      <xdr:rowOff>164215</xdr:rowOff>
    </xdr:to>
    <xdr:sp macro="" textlink="">
      <xdr:nvSpPr>
        <xdr:cNvPr id="425" name="楕円 424"/>
        <xdr:cNvSpPr/>
      </xdr:nvSpPr>
      <xdr:spPr>
        <a:xfrm>
          <a:off x="9588500" y="134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9292</xdr:rowOff>
    </xdr:from>
    <xdr:ext cx="534377" cy="259045"/>
    <xdr:sp macro="" textlink="">
      <xdr:nvSpPr>
        <xdr:cNvPr id="426" name="テキスト ボックス 425"/>
        <xdr:cNvSpPr txBox="1"/>
      </xdr:nvSpPr>
      <xdr:spPr>
        <a:xfrm>
          <a:off x="9372111" y="1321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73372</xdr:rowOff>
    </xdr:from>
    <xdr:to>
      <xdr:col>46</xdr:col>
      <xdr:colOff>38100</xdr:colOff>
      <xdr:row>78</xdr:row>
      <xdr:rowOff>3522</xdr:rowOff>
    </xdr:to>
    <xdr:sp macro="" textlink="">
      <xdr:nvSpPr>
        <xdr:cNvPr id="427" name="楕円 426"/>
        <xdr:cNvSpPr/>
      </xdr:nvSpPr>
      <xdr:spPr>
        <a:xfrm>
          <a:off x="8699500" y="132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20049</xdr:rowOff>
    </xdr:from>
    <xdr:ext cx="599010" cy="259045"/>
    <xdr:sp macro="" textlink="">
      <xdr:nvSpPr>
        <xdr:cNvPr id="428" name="テキスト ボックス 427"/>
        <xdr:cNvSpPr txBox="1"/>
      </xdr:nvSpPr>
      <xdr:spPr>
        <a:xfrm>
          <a:off x="8450795" y="1305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32636</xdr:rowOff>
    </xdr:from>
    <xdr:to>
      <xdr:col>41</xdr:col>
      <xdr:colOff>101600</xdr:colOff>
      <xdr:row>75</xdr:row>
      <xdr:rowOff>134236</xdr:rowOff>
    </xdr:to>
    <xdr:sp macro="" textlink="">
      <xdr:nvSpPr>
        <xdr:cNvPr id="429" name="楕円 428"/>
        <xdr:cNvSpPr/>
      </xdr:nvSpPr>
      <xdr:spPr>
        <a:xfrm>
          <a:off x="7810500" y="128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150763</xdr:rowOff>
    </xdr:from>
    <xdr:ext cx="599010" cy="259045"/>
    <xdr:sp macro="" textlink="">
      <xdr:nvSpPr>
        <xdr:cNvPr id="430" name="テキスト ボックス 429"/>
        <xdr:cNvSpPr txBox="1"/>
      </xdr:nvSpPr>
      <xdr:spPr>
        <a:xfrm>
          <a:off x="7561795" y="1266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2395</xdr:rowOff>
    </xdr:from>
    <xdr:to>
      <xdr:col>55</xdr:col>
      <xdr:colOff>0</xdr:colOff>
      <xdr:row>98</xdr:row>
      <xdr:rowOff>30612</xdr:rowOff>
    </xdr:to>
    <xdr:cxnSp macro="">
      <xdr:nvCxnSpPr>
        <xdr:cNvPr id="457" name="直線コネクタ 456"/>
        <xdr:cNvCxnSpPr/>
      </xdr:nvCxnSpPr>
      <xdr:spPr>
        <a:xfrm flipV="1">
          <a:off x="9639300" y="16804495"/>
          <a:ext cx="8382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30612</xdr:rowOff>
    </xdr:from>
    <xdr:to>
      <xdr:col>50</xdr:col>
      <xdr:colOff>114300</xdr:colOff>
      <xdr:row>98</xdr:row>
      <xdr:rowOff>116435</xdr:rowOff>
    </xdr:to>
    <xdr:cxnSp macro="">
      <xdr:nvCxnSpPr>
        <xdr:cNvPr id="460" name="直線コネクタ 459"/>
        <xdr:cNvCxnSpPr/>
      </xdr:nvCxnSpPr>
      <xdr:spPr>
        <a:xfrm flipV="1">
          <a:off x="8750300" y="16832712"/>
          <a:ext cx="889000" cy="8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116435</xdr:rowOff>
    </xdr:from>
    <xdr:to>
      <xdr:col>45</xdr:col>
      <xdr:colOff>177800</xdr:colOff>
      <xdr:row>98</xdr:row>
      <xdr:rowOff>130536</xdr:rowOff>
    </xdr:to>
    <xdr:cxnSp macro="">
      <xdr:nvCxnSpPr>
        <xdr:cNvPr id="463" name="直線コネクタ 462"/>
        <xdr:cNvCxnSpPr/>
      </xdr:nvCxnSpPr>
      <xdr:spPr>
        <a:xfrm flipV="1">
          <a:off x="7861300" y="16918535"/>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169924</xdr:rowOff>
    </xdr:from>
    <xdr:ext cx="534377" cy="259045"/>
    <xdr:sp macro="" textlink="">
      <xdr:nvSpPr>
        <xdr:cNvPr id="467" name="テキスト ボックス 466"/>
        <xdr:cNvSpPr txBox="1"/>
      </xdr:nvSpPr>
      <xdr:spPr>
        <a:xfrm>
          <a:off x="7594111" y="166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123045</xdr:rowOff>
    </xdr:from>
    <xdr:to>
      <xdr:col>55</xdr:col>
      <xdr:colOff>50800</xdr:colOff>
      <xdr:row>98</xdr:row>
      <xdr:rowOff>53195</xdr:rowOff>
    </xdr:to>
    <xdr:sp macro="" textlink="">
      <xdr:nvSpPr>
        <xdr:cNvPr id="473" name="楕円 472"/>
        <xdr:cNvSpPr/>
      </xdr:nvSpPr>
      <xdr:spPr>
        <a:xfrm>
          <a:off x="10426700" y="167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145922</xdr:rowOff>
    </xdr:from>
    <xdr:ext cx="599010" cy="259045"/>
    <xdr:sp macro="" textlink="">
      <xdr:nvSpPr>
        <xdr:cNvPr id="474" name="普通建設事業費 （ うち更新整備　）該当値テキスト"/>
        <xdr:cNvSpPr txBox="1"/>
      </xdr:nvSpPr>
      <xdr:spPr>
        <a:xfrm>
          <a:off x="10528300" y="1660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151262</xdr:rowOff>
    </xdr:from>
    <xdr:to>
      <xdr:col>50</xdr:col>
      <xdr:colOff>165100</xdr:colOff>
      <xdr:row>98</xdr:row>
      <xdr:rowOff>81412</xdr:rowOff>
    </xdr:to>
    <xdr:sp macro="" textlink="">
      <xdr:nvSpPr>
        <xdr:cNvPr id="475" name="楕円 474"/>
        <xdr:cNvSpPr/>
      </xdr:nvSpPr>
      <xdr:spPr>
        <a:xfrm>
          <a:off x="9588500" y="16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97939</xdr:rowOff>
    </xdr:from>
    <xdr:ext cx="599010" cy="259045"/>
    <xdr:sp macro="" textlink="">
      <xdr:nvSpPr>
        <xdr:cNvPr id="476" name="テキスト ボックス 475"/>
        <xdr:cNvSpPr txBox="1"/>
      </xdr:nvSpPr>
      <xdr:spPr>
        <a:xfrm>
          <a:off x="9339795" y="1655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65635</xdr:rowOff>
    </xdr:from>
    <xdr:to>
      <xdr:col>46</xdr:col>
      <xdr:colOff>38100</xdr:colOff>
      <xdr:row>98</xdr:row>
      <xdr:rowOff>167235</xdr:rowOff>
    </xdr:to>
    <xdr:sp macro="" textlink="">
      <xdr:nvSpPr>
        <xdr:cNvPr id="477" name="楕円 476"/>
        <xdr:cNvSpPr/>
      </xdr:nvSpPr>
      <xdr:spPr>
        <a:xfrm>
          <a:off x="8699500" y="168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158362</xdr:rowOff>
    </xdr:from>
    <xdr:ext cx="534377" cy="259045"/>
    <xdr:sp macro="" textlink="">
      <xdr:nvSpPr>
        <xdr:cNvPr id="478" name="テキスト ボックス 477"/>
        <xdr:cNvSpPr txBox="1"/>
      </xdr:nvSpPr>
      <xdr:spPr>
        <a:xfrm>
          <a:off x="8483111" y="169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79736</xdr:rowOff>
    </xdr:from>
    <xdr:to>
      <xdr:col>41</xdr:col>
      <xdr:colOff>101600</xdr:colOff>
      <xdr:row>99</xdr:row>
      <xdr:rowOff>9886</xdr:rowOff>
    </xdr:to>
    <xdr:sp macro="" textlink="">
      <xdr:nvSpPr>
        <xdr:cNvPr id="479" name="楕円 478"/>
        <xdr:cNvSpPr/>
      </xdr:nvSpPr>
      <xdr:spPr>
        <a:xfrm>
          <a:off x="7810500" y="168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1013</xdr:rowOff>
    </xdr:from>
    <xdr:ext cx="534377" cy="259045"/>
    <xdr:sp macro="" textlink="">
      <xdr:nvSpPr>
        <xdr:cNvPr id="480" name="テキスト ボックス 479"/>
        <xdr:cNvSpPr txBox="1"/>
      </xdr:nvSpPr>
      <xdr:spPr>
        <a:xfrm>
          <a:off x="7594111" y="1697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79132</xdr:rowOff>
    </xdr:from>
    <xdr:to>
      <xdr:col>85</xdr:col>
      <xdr:colOff>127000</xdr:colOff>
      <xdr:row>39</xdr:row>
      <xdr:rowOff>85228</xdr:rowOff>
    </xdr:to>
    <xdr:cxnSp macro="">
      <xdr:nvCxnSpPr>
        <xdr:cNvPr id="511" name="直線コネクタ 510"/>
        <xdr:cNvCxnSpPr/>
      </xdr:nvCxnSpPr>
      <xdr:spPr>
        <a:xfrm flipV="1">
          <a:off x="15481300" y="676568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85228</xdr:rowOff>
    </xdr:from>
    <xdr:to>
      <xdr:col>81</xdr:col>
      <xdr:colOff>50800</xdr:colOff>
      <xdr:row>39</xdr:row>
      <xdr:rowOff>95580</xdr:rowOff>
    </xdr:to>
    <xdr:cxnSp macro="">
      <xdr:nvCxnSpPr>
        <xdr:cNvPr id="514" name="直線コネクタ 513"/>
        <xdr:cNvCxnSpPr/>
      </xdr:nvCxnSpPr>
      <xdr:spPr>
        <a:xfrm flipV="1">
          <a:off x="14592300" y="6771778"/>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92325</xdr:rowOff>
    </xdr:from>
    <xdr:to>
      <xdr:col>76</xdr:col>
      <xdr:colOff>114300</xdr:colOff>
      <xdr:row>39</xdr:row>
      <xdr:rowOff>95580</xdr:rowOff>
    </xdr:to>
    <xdr:cxnSp macro="">
      <xdr:nvCxnSpPr>
        <xdr:cNvPr id="517" name="直線コネクタ 516"/>
        <xdr:cNvCxnSpPr/>
      </xdr:nvCxnSpPr>
      <xdr:spPr>
        <a:xfrm>
          <a:off x="13703300" y="6778875"/>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59451</xdr:rowOff>
    </xdr:from>
    <xdr:to>
      <xdr:col>71</xdr:col>
      <xdr:colOff>177800</xdr:colOff>
      <xdr:row>39</xdr:row>
      <xdr:rowOff>92325</xdr:rowOff>
    </xdr:to>
    <xdr:cxnSp macro="">
      <xdr:nvCxnSpPr>
        <xdr:cNvPr id="520" name="直線コネクタ 519"/>
        <xdr:cNvCxnSpPr/>
      </xdr:nvCxnSpPr>
      <xdr:spPr>
        <a:xfrm>
          <a:off x="12814300" y="6746001"/>
          <a:ext cx="889000" cy="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115130</xdr:rowOff>
    </xdr:from>
    <xdr:ext cx="469744" cy="259045"/>
    <xdr:sp macro="" textlink="">
      <xdr:nvSpPr>
        <xdr:cNvPr id="522" name="テキスト ボックス 521"/>
        <xdr:cNvSpPr txBox="1"/>
      </xdr:nvSpPr>
      <xdr:spPr>
        <a:xfrm>
          <a:off x="13468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104484</xdr:rowOff>
    </xdr:from>
    <xdr:ext cx="469744" cy="259045"/>
    <xdr:sp macro="" textlink="">
      <xdr:nvSpPr>
        <xdr:cNvPr id="524" name="テキスト ボックス 523"/>
        <xdr:cNvSpPr txBox="1"/>
      </xdr:nvSpPr>
      <xdr:spPr>
        <a:xfrm>
          <a:off x="12579428" y="644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28332</xdr:rowOff>
    </xdr:from>
    <xdr:to>
      <xdr:col>85</xdr:col>
      <xdr:colOff>177800</xdr:colOff>
      <xdr:row>39</xdr:row>
      <xdr:rowOff>129932</xdr:rowOff>
    </xdr:to>
    <xdr:sp macro="" textlink="">
      <xdr:nvSpPr>
        <xdr:cNvPr id="530" name="楕円 529"/>
        <xdr:cNvSpPr/>
      </xdr:nvSpPr>
      <xdr:spPr>
        <a:xfrm>
          <a:off x="16268700" y="67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469744" cy="259045"/>
    <xdr:sp macro="" textlink="">
      <xdr:nvSpPr>
        <xdr:cNvPr id="531" name="災害復旧事業費該当値テキスト"/>
        <xdr:cNvSpPr txBox="1"/>
      </xdr:nvSpPr>
      <xdr:spPr>
        <a:xfrm>
          <a:off x="16370300" y="66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34428</xdr:rowOff>
    </xdr:from>
    <xdr:to>
      <xdr:col>81</xdr:col>
      <xdr:colOff>101600</xdr:colOff>
      <xdr:row>39</xdr:row>
      <xdr:rowOff>136028</xdr:rowOff>
    </xdr:to>
    <xdr:sp macro="" textlink="">
      <xdr:nvSpPr>
        <xdr:cNvPr id="532" name="楕円 531"/>
        <xdr:cNvSpPr/>
      </xdr:nvSpPr>
      <xdr:spPr>
        <a:xfrm>
          <a:off x="15430500" y="672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127155</xdr:rowOff>
    </xdr:from>
    <xdr:ext cx="469744" cy="259045"/>
    <xdr:sp macro="" textlink="">
      <xdr:nvSpPr>
        <xdr:cNvPr id="533" name="テキスト ボックス 532"/>
        <xdr:cNvSpPr txBox="1"/>
      </xdr:nvSpPr>
      <xdr:spPr>
        <a:xfrm>
          <a:off x="15246428" y="681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44780</xdr:rowOff>
    </xdr:from>
    <xdr:to>
      <xdr:col>76</xdr:col>
      <xdr:colOff>165100</xdr:colOff>
      <xdr:row>39</xdr:row>
      <xdr:rowOff>146380</xdr:rowOff>
    </xdr:to>
    <xdr:sp macro="" textlink="">
      <xdr:nvSpPr>
        <xdr:cNvPr id="534" name="楕円 533"/>
        <xdr:cNvSpPr/>
      </xdr:nvSpPr>
      <xdr:spPr>
        <a:xfrm>
          <a:off x="14541500" y="67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137507</xdr:rowOff>
    </xdr:from>
    <xdr:ext cx="378565" cy="259045"/>
    <xdr:sp macro="" textlink="">
      <xdr:nvSpPr>
        <xdr:cNvPr id="535" name="テキスト ボックス 534"/>
        <xdr:cNvSpPr txBox="1"/>
      </xdr:nvSpPr>
      <xdr:spPr>
        <a:xfrm>
          <a:off x="14403017" y="682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41525</xdr:rowOff>
    </xdr:from>
    <xdr:to>
      <xdr:col>72</xdr:col>
      <xdr:colOff>38100</xdr:colOff>
      <xdr:row>39</xdr:row>
      <xdr:rowOff>143125</xdr:rowOff>
    </xdr:to>
    <xdr:sp macro="" textlink="">
      <xdr:nvSpPr>
        <xdr:cNvPr id="536" name="楕円 535"/>
        <xdr:cNvSpPr/>
      </xdr:nvSpPr>
      <xdr:spPr>
        <a:xfrm>
          <a:off x="13652500" y="67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134252</xdr:rowOff>
    </xdr:from>
    <xdr:ext cx="378565" cy="259045"/>
    <xdr:sp macro="" textlink="">
      <xdr:nvSpPr>
        <xdr:cNvPr id="537" name="テキスト ボックス 536"/>
        <xdr:cNvSpPr txBox="1"/>
      </xdr:nvSpPr>
      <xdr:spPr>
        <a:xfrm>
          <a:off x="13514017" y="682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8651</xdr:rowOff>
    </xdr:from>
    <xdr:to>
      <xdr:col>67</xdr:col>
      <xdr:colOff>101600</xdr:colOff>
      <xdr:row>39</xdr:row>
      <xdr:rowOff>110251</xdr:rowOff>
    </xdr:to>
    <xdr:sp macro="" textlink="">
      <xdr:nvSpPr>
        <xdr:cNvPr id="538" name="楕円 537"/>
        <xdr:cNvSpPr/>
      </xdr:nvSpPr>
      <xdr:spPr>
        <a:xfrm>
          <a:off x="12763500" y="66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101378</xdr:rowOff>
    </xdr:from>
    <xdr:ext cx="469744" cy="259045"/>
    <xdr:sp macro="" textlink="">
      <xdr:nvSpPr>
        <xdr:cNvPr id="539" name="テキスト ボックス 538"/>
        <xdr:cNvSpPr txBox="1"/>
      </xdr:nvSpPr>
      <xdr:spPr>
        <a:xfrm>
          <a:off x="12579428" y="678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56299</xdr:rowOff>
    </xdr:from>
    <xdr:to>
      <xdr:col>85</xdr:col>
      <xdr:colOff>127000</xdr:colOff>
      <xdr:row>74</xdr:row>
      <xdr:rowOff>74168</xdr:rowOff>
    </xdr:to>
    <xdr:cxnSp macro="">
      <xdr:nvCxnSpPr>
        <xdr:cNvPr id="617" name="直線コネクタ 616"/>
        <xdr:cNvCxnSpPr/>
      </xdr:nvCxnSpPr>
      <xdr:spPr>
        <a:xfrm flipV="1">
          <a:off x="15481300" y="12572149"/>
          <a:ext cx="838200" cy="1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74168</xdr:rowOff>
    </xdr:from>
    <xdr:to>
      <xdr:col>81</xdr:col>
      <xdr:colOff>50800</xdr:colOff>
      <xdr:row>74</xdr:row>
      <xdr:rowOff>155374</xdr:rowOff>
    </xdr:to>
    <xdr:cxnSp macro="">
      <xdr:nvCxnSpPr>
        <xdr:cNvPr id="620" name="直線コネクタ 619"/>
        <xdr:cNvCxnSpPr/>
      </xdr:nvCxnSpPr>
      <xdr:spPr>
        <a:xfrm flipV="1">
          <a:off x="14592300" y="12761468"/>
          <a:ext cx="889000" cy="8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22" name="テキスト ボックス 621"/>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137627</xdr:rowOff>
    </xdr:from>
    <xdr:to>
      <xdr:col>76</xdr:col>
      <xdr:colOff>114300</xdr:colOff>
      <xdr:row>74</xdr:row>
      <xdr:rowOff>155374</xdr:rowOff>
    </xdr:to>
    <xdr:cxnSp macro="">
      <xdr:nvCxnSpPr>
        <xdr:cNvPr id="623" name="直線コネクタ 622"/>
        <xdr:cNvCxnSpPr/>
      </xdr:nvCxnSpPr>
      <xdr:spPr>
        <a:xfrm>
          <a:off x="13703300" y="12824927"/>
          <a:ext cx="889000" cy="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121694</xdr:rowOff>
    </xdr:from>
    <xdr:to>
      <xdr:col>71</xdr:col>
      <xdr:colOff>177800</xdr:colOff>
      <xdr:row>74</xdr:row>
      <xdr:rowOff>137627</xdr:rowOff>
    </xdr:to>
    <xdr:cxnSp macro="">
      <xdr:nvCxnSpPr>
        <xdr:cNvPr id="626" name="直線コネクタ 625"/>
        <xdr:cNvCxnSpPr/>
      </xdr:nvCxnSpPr>
      <xdr:spPr>
        <a:xfrm>
          <a:off x="12814300" y="12808994"/>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8" name="テキスト ボックス 627"/>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30" name="テキスト ボックス 629"/>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5499</xdr:rowOff>
    </xdr:from>
    <xdr:to>
      <xdr:col>85</xdr:col>
      <xdr:colOff>177800</xdr:colOff>
      <xdr:row>73</xdr:row>
      <xdr:rowOff>107099</xdr:rowOff>
    </xdr:to>
    <xdr:sp macro="" textlink="">
      <xdr:nvSpPr>
        <xdr:cNvPr id="636" name="楕円 635"/>
        <xdr:cNvSpPr/>
      </xdr:nvSpPr>
      <xdr:spPr>
        <a:xfrm>
          <a:off x="16268700" y="125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28376</xdr:rowOff>
    </xdr:from>
    <xdr:ext cx="599010" cy="259045"/>
    <xdr:sp macro="" textlink="">
      <xdr:nvSpPr>
        <xdr:cNvPr id="637" name="公債費該当値テキスト"/>
        <xdr:cNvSpPr txBox="1"/>
      </xdr:nvSpPr>
      <xdr:spPr>
        <a:xfrm>
          <a:off x="16370300" y="1237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23368</xdr:rowOff>
    </xdr:from>
    <xdr:to>
      <xdr:col>81</xdr:col>
      <xdr:colOff>101600</xdr:colOff>
      <xdr:row>74</xdr:row>
      <xdr:rowOff>124968</xdr:rowOff>
    </xdr:to>
    <xdr:sp macro="" textlink="">
      <xdr:nvSpPr>
        <xdr:cNvPr id="638" name="楕円 637"/>
        <xdr:cNvSpPr/>
      </xdr:nvSpPr>
      <xdr:spPr>
        <a:xfrm>
          <a:off x="15430500" y="127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141495</xdr:rowOff>
    </xdr:from>
    <xdr:ext cx="599010" cy="259045"/>
    <xdr:sp macro="" textlink="">
      <xdr:nvSpPr>
        <xdr:cNvPr id="639" name="テキスト ボックス 638"/>
        <xdr:cNvSpPr txBox="1"/>
      </xdr:nvSpPr>
      <xdr:spPr>
        <a:xfrm>
          <a:off x="15181795" y="1248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104574</xdr:rowOff>
    </xdr:from>
    <xdr:to>
      <xdr:col>76</xdr:col>
      <xdr:colOff>165100</xdr:colOff>
      <xdr:row>75</xdr:row>
      <xdr:rowOff>34724</xdr:rowOff>
    </xdr:to>
    <xdr:sp macro="" textlink="">
      <xdr:nvSpPr>
        <xdr:cNvPr id="640" name="楕円 639"/>
        <xdr:cNvSpPr/>
      </xdr:nvSpPr>
      <xdr:spPr>
        <a:xfrm>
          <a:off x="14541500" y="1279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51251</xdr:rowOff>
    </xdr:from>
    <xdr:ext cx="534377" cy="259045"/>
    <xdr:sp macro="" textlink="">
      <xdr:nvSpPr>
        <xdr:cNvPr id="641" name="テキスト ボックス 640"/>
        <xdr:cNvSpPr txBox="1"/>
      </xdr:nvSpPr>
      <xdr:spPr>
        <a:xfrm>
          <a:off x="14325111" y="125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86827</xdr:rowOff>
    </xdr:from>
    <xdr:to>
      <xdr:col>72</xdr:col>
      <xdr:colOff>38100</xdr:colOff>
      <xdr:row>75</xdr:row>
      <xdr:rowOff>16977</xdr:rowOff>
    </xdr:to>
    <xdr:sp macro="" textlink="">
      <xdr:nvSpPr>
        <xdr:cNvPr id="642" name="楕円 641"/>
        <xdr:cNvSpPr/>
      </xdr:nvSpPr>
      <xdr:spPr>
        <a:xfrm>
          <a:off x="13652500" y="1277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33504</xdr:rowOff>
    </xdr:from>
    <xdr:ext cx="599010" cy="259045"/>
    <xdr:sp macro="" textlink="">
      <xdr:nvSpPr>
        <xdr:cNvPr id="643" name="テキスト ボックス 642"/>
        <xdr:cNvSpPr txBox="1"/>
      </xdr:nvSpPr>
      <xdr:spPr>
        <a:xfrm>
          <a:off x="13403795" y="1254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70894</xdr:rowOff>
    </xdr:from>
    <xdr:to>
      <xdr:col>67</xdr:col>
      <xdr:colOff>101600</xdr:colOff>
      <xdr:row>75</xdr:row>
      <xdr:rowOff>1044</xdr:rowOff>
    </xdr:to>
    <xdr:sp macro="" textlink="">
      <xdr:nvSpPr>
        <xdr:cNvPr id="644" name="楕円 643"/>
        <xdr:cNvSpPr/>
      </xdr:nvSpPr>
      <xdr:spPr>
        <a:xfrm>
          <a:off x="12763500" y="127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17571</xdr:rowOff>
    </xdr:from>
    <xdr:ext cx="599010" cy="259045"/>
    <xdr:sp macro="" textlink="">
      <xdr:nvSpPr>
        <xdr:cNvPr id="645" name="テキスト ボックス 644"/>
        <xdr:cNvSpPr txBox="1"/>
      </xdr:nvSpPr>
      <xdr:spPr>
        <a:xfrm>
          <a:off x="12514795" y="1253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89150</xdr:rowOff>
    </xdr:from>
    <xdr:to>
      <xdr:col>85</xdr:col>
      <xdr:colOff>127000</xdr:colOff>
      <xdr:row>98</xdr:row>
      <xdr:rowOff>74382</xdr:rowOff>
    </xdr:to>
    <xdr:cxnSp macro="">
      <xdr:nvCxnSpPr>
        <xdr:cNvPr id="674" name="直線コネクタ 673"/>
        <xdr:cNvCxnSpPr/>
      </xdr:nvCxnSpPr>
      <xdr:spPr>
        <a:xfrm flipV="1">
          <a:off x="15481300" y="16548350"/>
          <a:ext cx="838200" cy="32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74382</xdr:rowOff>
    </xdr:from>
    <xdr:to>
      <xdr:col>81</xdr:col>
      <xdr:colOff>50800</xdr:colOff>
      <xdr:row>99</xdr:row>
      <xdr:rowOff>7322</xdr:rowOff>
    </xdr:to>
    <xdr:cxnSp macro="">
      <xdr:nvCxnSpPr>
        <xdr:cNvPr id="677" name="直線コネクタ 676"/>
        <xdr:cNvCxnSpPr/>
      </xdr:nvCxnSpPr>
      <xdr:spPr>
        <a:xfrm flipV="1">
          <a:off x="14592300" y="16876482"/>
          <a:ext cx="889000" cy="10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68639</xdr:rowOff>
    </xdr:from>
    <xdr:to>
      <xdr:col>76</xdr:col>
      <xdr:colOff>114300</xdr:colOff>
      <xdr:row>99</xdr:row>
      <xdr:rowOff>7322</xdr:rowOff>
    </xdr:to>
    <xdr:cxnSp macro="">
      <xdr:nvCxnSpPr>
        <xdr:cNvPr id="680" name="直線コネクタ 679"/>
        <xdr:cNvCxnSpPr/>
      </xdr:nvCxnSpPr>
      <xdr:spPr>
        <a:xfrm>
          <a:off x="13703300" y="16870739"/>
          <a:ext cx="889000" cy="1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126178</xdr:rowOff>
    </xdr:from>
    <xdr:to>
      <xdr:col>71</xdr:col>
      <xdr:colOff>177800</xdr:colOff>
      <xdr:row>98</xdr:row>
      <xdr:rowOff>68639</xdr:rowOff>
    </xdr:to>
    <xdr:cxnSp macro="">
      <xdr:nvCxnSpPr>
        <xdr:cNvPr id="683" name="直線コネクタ 682"/>
        <xdr:cNvCxnSpPr/>
      </xdr:nvCxnSpPr>
      <xdr:spPr>
        <a:xfrm>
          <a:off x="12814300" y="16756828"/>
          <a:ext cx="889000" cy="1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118324</xdr:rowOff>
    </xdr:from>
    <xdr:ext cx="534377" cy="259045"/>
    <xdr:sp macro="" textlink="">
      <xdr:nvSpPr>
        <xdr:cNvPr id="687" name="テキスト ボックス 686"/>
        <xdr:cNvSpPr txBox="1"/>
      </xdr:nvSpPr>
      <xdr:spPr>
        <a:xfrm>
          <a:off x="12547111" y="169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38350</xdr:rowOff>
    </xdr:from>
    <xdr:to>
      <xdr:col>85</xdr:col>
      <xdr:colOff>177800</xdr:colOff>
      <xdr:row>96</xdr:row>
      <xdr:rowOff>139950</xdr:rowOff>
    </xdr:to>
    <xdr:sp macro="" textlink="">
      <xdr:nvSpPr>
        <xdr:cNvPr id="693" name="楕円 692"/>
        <xdr:cNvSpPr/>
      </xdr:nvSpPr>
      <xdr:spPr>
        <a:xfrm>
          <a:off x="16268700" y="164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61227</xdr:rowOff>
    </xdr:from>
    <xdr:ext cx="599010" cy="259045"/>
    <xdr:sp macro="" textlink="">
      <xdr:nvSpPr>
        <xdr:cNvPr id="694" name="積立金該当値テキスト"/>
        <xdr:cNvSpPr txBox="1"/>
      </xdr:nvSpPr>
      <xdr:spPr>
        <a:xfrm>
          <a:off x="16370300" y="1634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23582</xdr:rowOff>
    </xdr:from>
    <xdr:to>
      <xdr:col>81</xdr:col>
      <xdr:colOff>101600</xdr:colOff>
      <xdr:row>98</xdr:row>
      <xdr:rowOff>125182</xdr:rowOff>
    </xdr:to>
    <xdr:sp macro="" textlink="">
      <xdr:nvSpPr>
        <xdr:cNvPr id="695" name="楕円 694"/>
        <xdr:cNvSpPr/>
      </xdr:nvSpPr>
      <xdr:spPr>
        <a:xfrm>
          <a:off x="15430500" y="168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141709</xdr:rowOff>
    </xdr:from>
    <xdr:ext cx="534377" cy="259045"/>
    <xdr:sp macro="" textlink="">
      <xdr:nvSpPr>
        <xdr:cNvPr id="696" name="テキスト ボックス 695"/>
        <xdr:cNvSpPr txBox="1"/>
      </xdr:nvSpPr>
      <xdr:spPr>
        <a:xfrm>
          <a:off x="15214111" y="1660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127972</xdr:rowOff>
    </xdr:from>
    <xdr:to>
      <xdr:col>76</xdr:col>
      <xdr:colOff>165100</xdr:colOff>
      <xdr:row>99</xdr:row>
      <xdr:rowOff>58122</xdr:rowOff>
    </xdr:to>
    <xdr:sp macro="" textlink="">
      <xdr:nvSpPr>
        <xdr:cNvPr id="697" name="楕円 696"/>
        <xdr:cNvSpPr/>
      </xdr:nvSpPr>
      <xdr:spPr>
        <a:xfrm>
          <a:off x="14541500" y="169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49249</xdr:rowOff>
    </xdr:from>
    <xdr:ext cx="469744" cy="259045"/>
    <xdr:sp macro="" textlink="">
      <xdr:nvSpPr>
        <xdr:cNvPr id="698" name="テキスト ボックス 697"/>
        <xdr:cNvSpPr txBox="1"/>
      </xdr:nvSpPr>
      <xdr:spPr>
        <a:xfrm>
          <a:off x="14357428" y="1702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17839</xdr:rowOff>
    </xdr:from>
    <xdr:to>
      <xdr:col>72</xdr:col>
      <xdr:colOff>38100</xdr:colOff>
      <xdr:row>98</xdr:row>
      <xdr:rowOff>119439</xdr:rowOff>
    </xdr:to>
    <xdr:sp macro="" textlink="">
      <xdr:nvSpPr>
        <xdr:cNvPr id="699" name="楕円 698"/>
        <xdr:cNvSpPr/>
      </xdr:nvSpPr>
      <xdr:spPr>
        <a:xfrm>
          <a:off x="13652500" y="168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110566</xdr:rowOff>
    </xdr:from>
    <xdr:ext cx="534377" cy="259045"/>
    <xdr:sp macro="" textlink="">
      <xdr:nvSpPr>
        <xdr:cNvPr id="700" name="テキスト ボックス 699"/>
        <xdr:cNvSpPr txBox="1"/>
      </xdr:nvSpPr>
      <xdr:spPr>
        <a:xfrm>
          <a:off x="13436111" y="169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75378</xdr:rowOff>
    </xdr:from>
    <xdr:to>
      <xdr:col>67</xdr:col>
      <xdr:colOff>101600</xdr:colOff>
      <xdr:row>98</xdr:row>
      <xdr:rowOff>5528</xdr:rowOff>
    </xdr:to>
    <xdr:sp macro="" textlink="">
      <xdr:nvSpPr>
        <xdr:cNvPr id="701" name="楕円 700"/>
        <xdr:cNvSpPr/>
      </xdr:nvSpPr>
      <xdr:spPr>
        <a:xfrm>
          <a:off x="12763500" y="167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22055</xdr:rowOff>
    </xdr:from>
    <xdr:ext cx="534377" cy="259045"/>
    <xdr:sp macro="" textlink="">
      <xdr:nvSpPr>
        <xdr:cNvPr id="702" name="テキスト ボックス 701"/>
        <xdr:cNvSpPr txBox="1"/>
      </xdr:nvSpPr>
      <xdr:spPr>
        <a:xfrm>
          <a:off x="12547111" y="164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4282</xdr:rowOff>
    </xdr:from>
    <xdr:to>
      <xdr:col>116</xdr:col>
      <xdr:colOff>63500</xdr:colOff>
      <xdr:row>39</xdr:row>
      <xdr:rowOff>6676</xdr:rowOff>
    </xdr:to>
    <xdr:cxnSp macro="">
      <xdr:nvCxnSpPr>
        <xdr:cNvPr id="733" name="直線コネクタ 732"/>
        <xdr:cNvCxnSpPr/>
      </xdr:nvCxnSpPr>
      <xdr:spPr>
        <a:xfrm flipV="1">
          <a:off x="21323300" y="6690832"/>
          <a:ext cx="8382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168439</xdr:rowOff>
    </xdr:from>
    <xdr:to>
      <xdr:col>111</xdr:col>
      <xdr:colOff>177800</xdr:colOff>
      <xdr:row>39</xdr:row>
      <xdr:rowOff>6676</xdr:rowOff>
    </xdr:to>
    <xdr:cxnSp macro="">
      <xdr:nvCxnSpPr>
        <xdr:cNvPr id="736" name="直線コネクタ 735"/>
        <xdr:cNvCxnSpPr/>
      </xdr:nvCxnSpPr>
      <xdr:spPr>
        <a:xfrm>
          <a:off x="20434300" y="6683539"/>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168439</xdr:rowOff>
    </xdr:from>
    <xdr:to>
      <xdr:col>107</xdr:col>
      <xdr:colOff>50800</xdr:colOff>
      <xdr:row>39</xdr:row>
      <xdr:rowOff>8418</xdr:rowOff>
    </xdr:to>
    <xdr:cxnSp macro="">
      <xdr:nvCxnSpPr>
        <xdr:cNvPr id="739" name="直線コネクタ 738"/>
        <xdr:cNvCxnSpPr/>
      </xdr:nvCxnSpPr>
      <xdr:spPr>
        <a:xfrm flipV="1">
          <a:off x="19545300" y="668353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8418</xdr:rowOff>
    </xdr:from>
    <xdr:to>
      <xdr:col>102</xdr:col>
      <xdr:colOff>114300</xdr:colOff>
      <xdr:row>39</xdr:row>
      <xdr:rowOff>9616</xdr:rowOff>
    </xdr:to>
    <xdr:cxnSp macro="">
      <xdr:nvCxnSpPr>
        <xdr:cNvPr id="742" name="直線コネクタ 741"/>
        <xdr:cNvCxnSpPr/>
      </xdr:nvCxnSpPr>
      <xdr:spPr>
        <a:xfrm flipV="1">
          <a:off x="18656300" y="6694968"/>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87376</xdr:rowOff>
    </xdr:from>
    <xdr:to>
      <xdr:col>102</xdr:col>
      <xdr:colOff>165100</xdr:colOff>
      <xdr:row>39</xdr:row>
      <xdr:rowOff>17526</xdr:rowOff>
    </xdr:to>
    <xdr:sp macro="" textlink="">
      <xdr:nvSpPr>
        <xdr:cNvPr id="743" name="フローチャート: 判断 742"/>
        <xdr:cNvSpPr/>
      </xdr:nvSpPr>
      <xdr:spPr>
        <a:xfrm>
          <a:off x="19494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34053</xdr:rowOff>
    </xdr:from>
    <xdr:ext cx="469744" cy="259045"/>
    <xdr:sp macro="" textlink="">
      <xdr:nvSpPr>
        <xdr:cNvPr id="744" name="テキスト ボックス 743"/>
        <xdr:cNvSpPr txBox="1"/>
      </xdr:nvSpPr>
      <xdr:spPr>
        <a:xfrm>
          <a:off x="19310428" y="637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62339</xdr:rowOff>
    </xdr:from>
    <xdr:to>
      <xdr:col>98</xdr:col>
      <xdr:colOff>38100</xdr:colOff>
      <xdr:row>38</xdr:row>
      <xdr:rowOff>163939</xdr:rowOff>
    </xdr:to>
    <xdr:sp macro="" textlink="">
      <xdr:nvSpPr>
        <xdr:cNvPr id="745" name="フローチャート: 判断 744"/>
        <xdr:cNvSpPr/>
      </xdr:nvSpPr>
      <xdr:spPr>
        <a:xfrm>
          <a:off x="18605500" y="6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9016</xdr:rowOff>
    </xdr:from>
    <xdr:ext cx="469744" cy="259045"/>
    <xdr:sp macro="" textlink="">
      <xdr:nvSpPr>
        <xdr:cNvPr id="746" name="テキスト ボックス 745"/>
        <xdr:cNvSpPr txBox="1"/>
      </xdr:nvSpPr>
      <xdr:spPr>
        <a:xfrm>
          <a:off x="18421428" y="63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124932</xdr:rowOff>
    </xdr:from>
    <xdr:to>
      <xdr:col>116</xdr:col>
      <xdr:colOff>114300</xdr:colOff>
      <xdr:row>39</xdr:row>
      <xdr:rowOff>55082</xdr:rowOff>
    </xdr:to>
    <xdr:sp macro="" textlink="">
      <xdr:nvSpPr>
        <xdr:cNvPr id="752" name="楕円 751"/>
        <xdr:cNvSpPr/>
      </xdr:nvSpPr>
      <xdr:spPr>
        <a:xfrm>
          <a:off x="22110700" y="66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39859</xdr:rowOff>
    </xdr:from>
    <xdr:ext cx="378565" cy="259045"/>
    <xdr:sp macro="" textlink="">
      <xdr:nvSpPr>
        <xdr:cNvPr id="753" name="投資及び出資金該当値テキスト"/>
        <xdr:cNvSpPr txBox="1"/>
      </xdr:nvSpPr>
      <xdr:spPr>
        <a:xfrm>
          <a:off x="22212300" y="6554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127326</xdr:rowOff>
    </xdr:from>
    <xdr:to>
      <xdr:col>112</xdr:col>
      <xdr:colOff>38100</xdr:colOff>
      <xdr:row>39</xdr:row>
      <xdr:rowOff>57476</xdr:rowOff>
    </xdr:to>
    <xdr:sp macro="" textlink="">
      <xdr:nvSpPr>
        <xdr:cNvPr id="754" name="楕円 753"/>
        <xdr:cNvSpPr/>
      </xdr:nvSpPr>
      <xdr:spPr>
        <a:xfrm>
          <a:off x="21272500" y="66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48603</xdr:rowOff>
    </xdr:from>
    <xdr:ext cx="378565" cy="259045"/>
    <xdr:sp macro="" textlink="">
      <xdr:nvSpPr>
        <xdr:cNvPr id="755" name="テキスト ボックス 754"/>
        <xdr:cNvSpPr txBox="1"/>
      </xdr:nvSpPr>
      <xdr:spPr>
        <a:xfrm>
          <a:off x="21134017" y="6735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117639</xdr:rowOff>
    </xdr:from>
    <xdr:to>
      <xdr:col>107</xdr:col>
      <xdr:colOff>101600</xdr:colOff>
      <xdr:row>39</xdr:row>
      <xdr:rowOff>47789</xdr:rowOff>
    </xdr:to>
    <xdr:sp macro="" textlink="">
      <xdr:nvSpPr>
        <xdr:cNvPr id="756" name="楕円 755"/>
        <xdr:cNvSpPr/>
      </xdr:nvSpPr>
      <xdr:spPr>
        <a:xfrm>
          <a:off x="20383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38916</xdr:rowOff>
    </xdr:from>
    <xdr:ext cx="378565" cy="259045"/>
    <xdr:sp macro="" textlink="">
      <xdr:nvSpPr>
        <xdr:cNvPr id="757" name="テキスト ボックス 756"/>
        <xdr:cNvSpPr txBox="1"/>
      </xdr:nvSpPr>
      <xdr:spPr>
        <a:xfrm>
          <a:off x="20245017" y="672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129068</xdr:rowOff>
    </xdr:from>
    <xdr:to>
      <xdr:col>102</xdr:col>
      <xdr:colOff>165100</xdr:colOff>
      <xdr:row>39</xdr:row>
      <xdr:rowOff>59218</xdr:rowOff>
    </xdr:to>
    <xdr:sp macro="" textlink="">
      <xdr:nvSpPr>
        <xdr:cNvPr id="758" name="楕円 757"/>
        <xdr:cNvSpPr/>
      </xdr:nvSpPr>
      <xdr:spPr>
        <a:xfrm>
          <a:off x="19494500" y="66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50345</xdr:rowOff>
    </xdr:from>
    <xdr:ext cx="378565" cy="259045"/>
    <xdr:sp macro="" textlink="">
      <xdr:nvSpPr>
        <xdr:cNvPr id="759" name="テキスト ボックス 758"/>
        <xdr:cNvSpPr txBox="1"/>
      </xdr:nvSpPr>
      <xdr:spPr>
        <a:xfrm>
          <a:off x="19356017" y="673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130266</xdr:rowOff>
    </xdr:from>
    <xdr:to>
      <xdr:col>98</xdr:col>
      <xdr:colOff>38100</xdr:colOff>
      <xdr:row>39</xdr:row>
      <xdr:rowOff>60416</xdr:rowOff>
    </xdr:to>
    <xdr:sp macro="" textlink="">
      <xdr:nvSpPr>
        <xdr:cNvPr id="760" name="楕円 759"/>
        <xdr:cNvSpPr/>
      </xdr:nvSpPr>
      <xdr:spPr>
        <a:xfrm>
          <a:off x="18605500" y="66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51543</xdr:rowOff>
    </xdr:from>
    <xdr:ext cx="378565" cy="259045"/>
    <xdr:sp macro="" textlink="">
      <xdr:nvSpPr>
        <xdr:cNvPr id="761" name="テキスト ボックス 760"/>
        <xdr:cNvSpPr txBox="1"/>
      </xdr:nvSpPr>
      <xdr:spPr>
        <a:xfrm>
          <a:off x="18467017" y="6738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110234</xdr:rowOff>
    </xdr:from>
    <xdr:to>
      <xdr:col>116</xdr:col>
      <xdr:colOff>63500</xdr:colOff>
      <xdr:row>58</xdr:row>
      <xdr:rowOff>113457</xdr:rowOff>
    </xdr:to>
    <xdr:cxnSp macro="">
      <xdr:nvCxnSpPr>
        <xdr:cNvPr id="788" name="直線コネクタ 787"/>
        <xdr:cNvCxnSpPr/>
      </xdr:nvCxnSpPr>
      <xdr:spPr>
        <a:xfrm>
          <a:off x="21323300" y="10054334"/>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110234</xdr:rowOff>
    </xdr:from>
    <xdr:to>
      <xdr:col>111</xdr:col>
      <xdr:colOff>177800</xdr:colOff>
      <xdr:row>58</xdr:row>
      <xdr:rowOff>110393</xdr:rowOff>
    </xdr:to>
    <xdr:cxnSp macro="">
      <xdr:nvCxnSpPr>
        <xdr:cNvPr id="791" name="直線コネクタ 790"/>
        <xdr:cNvCxnSpPr/>
      </xdr:nvCxnSpPr>
      <xdr:spPr>
        <a:xfrm flipV="1">
          <a:off x="20434300" y="10054334"/>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110393</xdr:rowOff>
    </xdr:from>
    <xdr:to>
      <xdr:col>107</xdr:col>
      <xdr:colOff>50800</xdr:colOff>
      <xdr:row>58</xdr:row>
      <xdr:rowOff>112337</xdr:rowOff>
    </xdr:to>
    <xdr:cxnSp macro="">
      <xdr:nvCxnSpPr>
        <xdr:cNvPr id="794" name="直線コネクタ 793"/>
        <xdr:cNvCxnSpPr/>
      </xdr:nvCxnSpPr>
      <xdr:spPr>
        <a:xfrm flipV="1">
          <a:off x="19545300" y="10054493"/>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112337</xdr:rowOff>
    </xdr:from>
    <xdr:to>
      <xdr:col>102</xdr:col>
      <xdr:colOff>114300</xdr:colOff>
      <xdr:row>58</xdr:row>
      <xdr:rowOff>114485</xdr:rowOff>
    </xdr:to>
    <xdr:cxnSp macro="">
      <xdr:nvCxnSpPr>
        <xdr:cNvPr id="797" name="直線コネクタ 796"/>
        <xdr:cNvCxnSpPr/>
      </xdr:nvCxnSpPr>
      <xdr:spPr>
        <a:xfrm flipV="1">
          <a:off x="18656300" y="10056437"/>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8" name="フローチャート: 判断 797"/>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128823</xdr:rowOff>
    </xdr:from>
    <xdr:ext cx="469744" cy="259045"/>
    <xdr:sp macro="" textlink="">
      <xdr:nvSpPr>
        <xdr:cNvPr id="799" name="テキスト ボックス 798"/>
        <xdr:cNvSpPr txBox="1"/>
      </xdr:nvSpPr>
      <xdr:spPr>
        <a:xfrm>
          <a:off x="19310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800" name="フローチャート: 判断 799"/>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127703</xdr:rowOff>
    </xdr:from>
    <xdr:ext cx="469744" cy="259045"/>
    <xdr:sp macro="" textlink="">
      <xdr:nvSpPr>
        <xdr:cNvPr id="801" name="テキスト ボックス 800"/>
        <xdr:cNvSpPr txBox="1"/>
      </xdr:nvSpPr>
      <xdr:spPr>
        <a:xfrm>
          <a:off x="18421428" y="97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62657</xdr:rowOff>
    </xdr:from>
    <xdr:to>
      <xdr:col>116</xdr:col>
      <xdr:colOff>114300</xdr:colOff>
      <xdr:row>58</xdr:row>
      <xdr:rowOff>164257</xdr:rowOff>
    </xdr:to>
    <xdr:sp macro="" textlink="">
      <xdr:nvSpPr>
        <xdr:cNvPr id="807" name="楕円 806"/>
        <xdr:cNvSpPr/>
      </xdr:nvSpPr>
      <xdr:spPr>
        <a:xfrm>
          <a:off x="22110700" y="10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149034</xdr:rowOff>
    </xdr:from>
    <xdr:ext cx="469744" cy="259045"/>
    <xdr:sp macro="" textlink="">
      <xdr:nvSpPr>
        <xdr:cNvPr id="808" name="貸付金該当値テキスト"/>
        <xdr:cNvSpPr txBox="1"/>
      </xdr:nvSpPr>
      <xdr:spPr>
        <a:xfrm>
          <a:off x="22212300" y="99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59434</xdr:rowOff>
    </xdr:from>
    <xdr:to>
      <xdr:col>112</xdr:col>
      <xdr:colOff>38100</xdr:colOff>
      <xdr:row>58</xdr:row>
      <xdr:rowOff>161034</xdr:rowOff>
    </xdr:to>
    <xdr:sp macro="" textlink="">
      <xdr:nvSpPr>
        <xdr:cNvPr id="809" name="楕円 808"/>
        <xdr:cNvSpPr/>
      </xdr:nvSpPr>
      <xdr:spPr>
        <a:xfrm>
          <a:off x="21272500" y="100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152161</xdr:rowOff>
    </xdr:from>
    <xdr:ext cx="469744" cy="259045"/>
    <xdr:sp macro="" textlink="">
      <xdr:nvSpPr>
        <xdr:cNvPr id="810" name="テキスト ボックス 809"/>
        <xdr:cNvSpPr txBox="1"/>
      </xdr:nvSpPr>
      <xdr:spPr>
        <a:xfrm>
          <a:off x="21088428" y="1009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59593</xdr:rowOff>
    </xdr:from>
    <xdr:to>
      <xdr:col>107</xdr:col>
      <xdr:colOff>101600</xdr:colOff>
      <xdr:row>58</xdr:row>
      <xdr:rowOff>161193</xdr:rowOff>
    </xdr:to>
    <xdr:sp macro="" textlink="">
      <xdr:nvSpPr>
        <xdr:cNvPr id="811" name="楕円 810"/>
        <xdr:cNvSpPr/>
      </xdr:nvSpPr>
      <xdr:spPr>
        <a:xfrm>
          <a:off x="20383500" y="100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152320</xdr:rowOff>
    </xdr:from>
    <xdr:ext cx="469744" cy="259045"/>
    <xdr:sp macro="" textlink="">
      <xdr:nvSpPr>
        <xdr:cNvPr id="812" name="テキスト ボックス 811"/>
        <xdr:cNvSpPr txBox="1"/>
      </xdr:nvSpPr>
      <xdr:spPr>
        <a:xfrm>
          <a:off x="20199428" y="1009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61537</xdr:rowOff>
    </xdr:from>
    <xdr:to>
      <xdr:col>102</xdr:col>
      <xdr:colOff>165100</xdr:colOff>
      <xdr:row>58</xdr:row>
      <xdr:rowOff>163137</xdr:rowOff>
    </xdr:to>
    <xdr:sp macro="" textlink="">
      <xdr:nvSpPr>
        <xdr:cNvPr id="813" name="楕円 812"/>
        <xdr:cNvSpPr/>
      </xdr:nvSpPr>
      <xdr:spPr>
        <a:xfrm>
          <a:off x="19494500" y="100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154264</xdr:rowOff>
    </xdr:from>
    <xdr:ext cx="469744" cy="259045"/>
    <xdr:sp macro="" textlink="">
      <xdr:nvSpPr>
        <xdr:cNvPr id="814" name="テキスト ボックス 813"/>
        <xdr:cNvSpPr txBox="1"/>
      </xdr:nvSpPr>
      <xdr:spPr>
        <a:xfrm>
          <a:off x="19310428" y="100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63685</xdr:rowOff>
    </xdr:from>
    <xdr:to>
      <xdr:col>98</xdr:col>
      <xdr:colOff>38100</xdr:colOff>
      <xdr:row>58</xdr:row>
      <xdr:rowOff>165285</xdr:rowOff>
    </xdr:to>
    <xdr:sp macro="" textlink="">
      <xdr:nvSpPr>
        <xdr:cNvPr id="815" name="楕円 814"/>
        <xdr:cNvSpPr/>
      </xdr:nvSpPr>
      <xdr:spPr>
        <a:xfrm>
          <a:off x="18605500" y="100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156412</xdr:rowOff>
    </xdr:from>
    <xdr:ext cx="469744" cy="259045"/>
    <xdr:sp macro="" textlink="">
      <xdr:nvSpPr>
        <xdr:cNvPr id="816" name="テキスト ボックス 815"/>
        <xdr:cNvSpPr txBox="1"/>
      </xdr:nvSpPr>
      <xdr:spPr>
        <a:xfrm>
          <a:off x="18421428" y="101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149822</xdr:rowOff>
    </xdr:from>
    <xdr:to>
      <xdr:col>116</xdr:col>
      <xdr:colOff>63500</xdr:colOff>
      <xdr:row>72</xdr:row>
      <xdr:rowOff>17920</xdr:rowOff>
    </xdr:to>
    <xdr:cxnSp macro="">
      <xdr:nvCxnSpPr>
        <xdr:cNvPr id="846" name="直線コネクタ 845"/>
        <xdr:cNvCxnSpPr/>
      </xdr:nvCxnSpPr>
      <xdr:spPr>
        <a:xfrm flipV="1">
          <a:off x="21323300" y="12322772"/>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47"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130213</xdr:rowOff>
    </xdr:from>
    <xdr:to>
      <xdr:col>111</xdr:col>
      <xdr:colOff>177800</xdr:colOff>
      <xdr:row>72</xdr:row>
      <xdr:rowOff>17920</xdr:rowOff>
    </xdr:to>
    <xdr:cxnSp macro="">
      <xdr:nvCxnSpPr>
        <xdr:cNvPr id="849" name="直線コネクタ 848"/>
        <xdr:cNvCxnSpPr/>
      </xdr:nvCxnSpPr>
      <xdr:spPr>
        <a:xfrm>
          <a:off x="20434300" y="12303163"/>
          <a:ext cx="889000" cy="5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1" name="テキスト ボックス 850"/>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130213</xdr:rowOff>
    </xdr:from>
    <xdr:to>
      <xdr:col>107</xdr:col>
      <xdr:colOff>50800</xdr:colOff>
      <xdr:row>72</xdr:row>
      <xdr:rowOff>120269</xdr:rowOff>
    </xdr:to>
    <xdr:cxnSp macro="">
      <xdr:nvCxnSpPr>
        <xdr:cNvPr id="852" name="直線コネクタ 851"/>
        <xdr:cNvCxnSpPr/>
      </xdr:nvCxnSpPr>
      <xdr:spPr>
        <a:xfrm flipV="1">
          <a:off x="19545300" y="12303163"/>
          <a:ext cx="8890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4" name="テキスト ボックス 853"/>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120269</xdr:rowOff>
    </xdr:from>
    <xdr:to>
      <xdr:col>102</xdr:col>
      <xdr:colOff>114300</xdr:colOff>
      <xdr:row>73</xdr:row>
      <xdr:rowOff>145656</xdr:rowOff>
    </xdr:to>
    <xdr:cxnSp macro="">
      <xdr:nvCxnSpPr>
        <xdr:cNvPr id="855" name="直線コネクタ 854"/>
        <xdr:cNvCxnSpPr/>
      </xdr:nvCxnSpPr>
      <xdr:spPr>
        <a:xfrm flipV="1">
          <a:off x="18656300" y="12464669"/>
          <a:ext cx="889000" cy="19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6" name="フローチャート: 判断 855"/>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57" name="テキスト ボックス 856"/>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8" name="フローチャート: 判断 857"/>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70311</xdr:rowOff>
    </xdr:from>
    <xdr:ext cx="534377" cy="259045"/>
    <xdr:sp macro="" textlink="">
      <xdr:nvSpPr>
        <xdr:cNvPr id="859" name="テキスト ボックス 858"/>
        <xdr:cNvSpPr txBox="1"/>
      </xdr:nvSpPr>
      <xdr:spPr>
        <a:xfrm>
          <a:off x="18389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99022</xdr:rowOff>
    </xdr:from>
    <xdr:to>
      <xdr:col>116</xdr:col>
      <xdr:colOff>114300</xdr:colOff>
      <xdr:row>72</xdr:row>
      <xdr:rowOff>29172</xdr:rowOff>
    </xdr:to>
    <xdr:sp macro="" textlink="">
      <xdr:nvSpPr>
        <xdr:cNvPr id="865" name="楕円 864"/>
        <xdr:cNvSpPr/>
      </xdr:nvSpPr>
      <xdr:spPr>
        <a:xfrm>
          <a:off x="22110700" y="122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121899</xdr:rowOff>
    </xdr:from>
    <xdr:ext cx="599010" cy="259045"/>
    <xdr:sp macro="" textlink="">
      <xdr:nvSpPr>
        <xdr:cNvPr id="866" name="繰出金該当値テキスト"/>
        <xdr:cNvSpPr txBox="1"/>
      </xdr:nvSpPr>
      <xdr:spPr>
        <a:xfrm>
          <a:off x="22212300" y="1212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138570</xdr:rowOff>
    </xdr:from>
    <xdr:to>
      <xdr:col>112</xdr:col>
      <xdr:colOff>38100</xdr:colOff>
      <xdr:row>72</xdr:row>
      <xdr:rowOff>68720</xdr:rowOff>
    </xdr:to>
    <xdr:sp macro="" textlink="">
      <xdr:nvSpPr>
        <xdr:cNvPr id="867" name="楕円 866"/>
        <xdr:cNvSpPr/>
      </xdr:nvSpPr>
      <xdr:spPr>
        <a:xfrm>
          <a:off x="21272500" y="123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85247</xdr:rowOff>
    </xdr:from>
    <xdr:ext cx="599010" cy="259045"/>
    <xdr:sp macro="" textlink="">
      <xdr:nvSpPr>
        <xdr:cNvPr id="868" name="テキスト ボックス 867"/>
        <xdr:cNvSpPr txBox="1"/>
      </xdr:nvSpPr>
      <xdr:spPr>
        <a:xfrm>
          <a:off x="21023795" y="1208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79413</xdr:rowOff>
    </xdr:from>
    <xdr:to>
      <xdr:col>107</xdr:col>
      <xdr:colOff>101600</xdr:colOff>
      <xdr:row>72</xdr:row>
      <xdr:rowOff>9563</xdr:rowOff>
    </xdr:to>
    <xdr:sp macro="" textlink="">
      <xdr:nvSpPr>
        <xdr:cNvPr id="869" name="楕円 868"/>
        <xdr:cNvSpPr/>
      </xdr:nvSpPr>
      <xdr:spPr>
        <a:xfrm>
          <a:off x="20383500" y="122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26090</xdr:rowOff>
    </xdr:from>
    <xdr:ext cx="599010" cy="259045"/>
    <xdr:sp macro="" textlink="">
      <xdr:nvSpPr>
        <xdr:cNvPr id="870" name="テキスト ボックス 869"/>
        <xdr:cNvSpPr txBox="1"/>
      </xdr:nvSpPr>
      <xdr:spPr>
        <a:xfrm>
          <a:off x="20134795" y="1202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69469</xdr:rowOff>
    </xdr:from>
    <xdr:to>
      <xdr:col>102</xdr:col>
      <xdr:colOff>165100</xdr:colOff>
      <xdr:row>72</xdr:row>
      <xdr:rowOff>171069</xdr:rowOff>
    </xdr:to>
    <xdr:sp macro="" textlink="">
      <xdr:nvSpPr>
        <xdr:cNvPr id="871" name="楕円 870"/>
        <xdr:cNvSpPr/>
      </xdr:nvSpPr>
      <xdr:spPr>
        <a:xfrm>
          <a:off x="19494500" y="1241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16146</xdr:rowOff>
    </xdr:from>
    <xdr:ext cx="599010" cy="259045"/>
    <xdr:sp macro="" textlink="">
      <xdr:nvSpPr>
        <xdr:cNvPr id="872" name="テキスト ボックス 871"/>
        <xdr:cNvSpPr txBox="1"/>
      </xdr:nvSpPr>
      <xdr:spPr>
        <a:xfrm>
          <a:off x="19245795" y="1218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94856</xdr:rowOff>
    </xdr:from>
    <xdr:to>
      <xdr:col>98</xdr:col>
      <xdr:colOff>38100</xdr:colOff>
      <xdr:row>74</xdr:row>
      <xdr:rowOff>25006</xdr:rowOff>
    </xdr:to>
    <xdr:sp macro="" textlink="">
      <xdr:nvSpPr>
        <xdr:cNvPr id="873" name="楕円 872"/>
        <xdr:cNvSpPr/>
      </xdr:nvSpPr>
      <xdr:spPr>
        <a:xfrm>
          <a:off x="18605500" y="126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41533</xdr:rowOff>
    </xdr:from>
    <xdr:ext cx="599010" cy="259045"/>
    <xdr:sp macro="" textlink="">
      <xdr:nvSpPr>
        <xdr:cNvPr id="874" name="テキスト ボックス 873"/>
        <xdr:cNvSpPr txBox="1"/>
      </xdr:nvSpPr>
      <xdr:spPr>
        <a:xfrm>
          <a:off x="18356795" y="1238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8" name="テキスト ボックス 88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0" name="テキスト ボックス 88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2" name="テキスト ボックス 89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4" name="テキスト ボックス 89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0" name="フローチャート: 判断 90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1" name="テキスト ボックス 91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3" name="フローチャート: 判断 912"/>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4" name="テキスト ボックス 913"/>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5" name="フローチャート: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6" name="テキスト ボックス 91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7" name="テキスト ボックス 926"/>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9" name="テキスト ボックス 92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1" name="テキスト ボックス 93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歳出決算総額は、住民一人当たり</a:t>
          </a:r>
          <a:r>
            <a:rPr kumimoji="1" lang="ja-JP" altLang="en-US" sz="1200">
              <a:solidFill>
                <a:schemeClr val="dk1"/>
              </a:solidFill>
              <a:effectLst/>
              <a:latin typeface="+mn-lt"/>
              <a:ea typeface="+mn-ea"/>
              <a:cs typeface="+mn-cs"/>
            </a:rPr>
            <a:t>１，００２</a:t>
          </a:r>
          <a:r>
            <a:rPr kumimoji="1" lang="ja-JP" altLang="ja-JP" sz="1200">
              <a:solidFill>
                <a:schemeClr val="dk1"/>
              </a:solidFill>
              <a:effectLst/>
              <a:latin typeface="+mn-lt"/>
              <a:ea typeface="+mn-ea"/>
              <a:cs typeface="+mn-cs"/>
            </a:rPr>
            <a:t>千円となっている。主な構成項目である物件費は、住民一人当たり１６</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千円となっており、平成２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年度から比較すると</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１．２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の微増に留まっているが、</a:t>
          </a:r>
          <a:r>
            <a:rPr kumimoji="1" lang="ja-JP" altLang="ja-JP" sz="1200">
              <a:solidFill>
                <a:schemeClr val="dk1"/>
              </a:solidFill>
              <a:effectLst/>
              <a:latin typeface="+mn-lt"/>
              <a:ea typeface="+mn-ea"/>
              <a:cs typeface="+mn-cs"/>
            </a:rPr>
            <a:t>全国平均</a:t>
          </a:r>
          <a:r>
            <a:rPr kumimoji="1" lang="ja-JP" altLang="en-US" sz="1200">
              <a:solidFill>
                <a:schemeClr val="dk1"/>
              </a:solidFill>
              <a:effectLst/>
              <a:latin typeface="+mn-lt"/>
              <a:ea typeface="+mn-ea"/>
              <a:cs typeface="+mn-cs"/>
            </a:rPr>
            <a:t>は減少していることから、その差は拡大している。</a:t>
          </a:r>
          <a:r>
            <a:rPr kumimoji="1" lang="ja-JP" altLang="ja-JP" sz="1200">
              <a:solidFill>
                <a:schemeClr val="dk1"/>
              </a:solidFill>
              <a:effectLst/>
              <a:latin typeface="+mn-lt"/>
              <a:ea typeface="+mn-ea"/>
              <a:cs typeface="+mn-cs"/>
            </a:rPr>
            <a:t>これは、平成２５年度から２か年計画で整備した地域情報通信施設の指定管理料等、公共施設の経常的な管理費の増加によるものが主な要因である。このため、公共施設等総合管理計画に基づき</a:t>
          </a:r>
          <a:r>
            <a:rPr kumimoji="1" lang="ja-JP" altLang="en-US" sz="1200">
              <a:solidFill>
                <a:schemeClr val="dk1"/>
              </a:solidFill>
              <a:effectLst/>
              <a:latin typeface="+mn-lt"/>
              <a:ea typeface="+mn-ea"/>
              <a:cs typeface="+mn-cs"/>
            </a:rPr>
            <a:t>個別計画を作成し</a:t>
          </a:r>
          <a:r>
            <a:rPr kumimoji="1" lang="ja-JP" altLang="ja-JP" sz="1200">
              <a:solidFill>
                <a:schemeClr val="dk1"/>
              </a:solidFill>
              <a:effectLst/>
              <a:latin typeface="+mn-lt"/>
              <a:ea typeface="+mn-ea"/>
              <a:cs typeface="+mn-cs"/>
            </a:rPr>
            <a:t>、長期的な管理計画を立て</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老朽化施設や類似施設の抜本的な施設のあり方について、統廃合や民間への委譲等検討するとともに、指定管理者制度による施設管理における運営管理の適正化を徹底し、経費の削減を目指す。</a:t>
          </a:r>
          <a:endParaRPr lang="ja-JP" altLang="ja-JP" sz="1200">
            <a:effectLst/>
          </a:endParaRPr>
        </a:p>
        <a:p>
          <a:r>
            <a:rPr kumimoji="1" lang="ja-JP" altLang="ja-JP" sz="1200">
              <a:solidFill>
                <a:schemeClr val="dk1"/>
              </a:solidFill>
              <a:effectLst/>
              <a:latin typeface="+mn-lt"/>
              <a:ea typeface="+mn-ea"/>
              <a:cs typeface="+mn-cs"/>
            </a:rPr>
            <a:t>　また、繰出金については、住民一人当たり１</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千円となっており、平成２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年度から比較すると</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％）の微</a:t>
          </a:r>
          <a:r>
            <a:rPr kumimoji="1" lang="ja-JP" altLang="en-US" sz="1200">
              <a:solidFill>
                <a:schemeClr val="dk1"/>
              </a:solidFill>
              <a:effectLst/>
              <a:latin typeface="+mn-lt"/>
              <a:ea typeface="+mn-ea"/>
              <a:cs typeface="+mn-cs"/>
            </a:rPr>
            <a:t>増であり</a:t>
          </a:r>
          <a:r>
            <a:rPr kumimoji="1" lang="ja-JP" altLang="ja-JP" sz="1200">
              <a:solidFill>
                <a:schemeClr val="dk1"/>
              </a:solidFill>
              <a:effectLst/>
              <a:latin typeface="+mn-lt"/>
              <a:ea typeface="+mn-ea"/>
              <a:cs typeface="+mn-cs"/>
            </a:rPr>
            <a:t>、依然として全国平均を大きく上回っている。要因としては、簡易水道事業及び公共下水道事業特別会計において、施設の統廃合に係る集中的な整備のための財源として繰出金が多額となったことによるもである。</a:t>
          </a: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a:t>
          </a:r>
          <a:r>
            <a:rPr kumimoji="1" lang="ja-JP" altLang="en-US" sz="1200">
              <a:solidFill>
                <a:schemeClr val="dk1"/>
              </a:solidFill>
              <a:effectLst/>
              <a:latin typeface="+mn-lt"/>
              <a:ea typeface="+mn-ea"/>
              <a:cs typeface="+mn-cs"/>
            </a:rPr>
            <a:t>簡易水道事業等の特別会計が公営企業会計に移行するため、</a:t>
          </a:r>
          <a:r>
            <a:rPr kumimoji="1" lang="ja-JP" altLang="ja-JP" sz="1200">
              <a:solidFill>
                <a:schemeClr val="dk1"/>
              </a:solidFill>
              <a:effectLst/>
              <a:latin typeface="+mn-lt"/>
              <a:ea typeface="+mn-ea"/>
              <a:cs typeface="+mn-cs"/>
            </a:rPr>
            <a:t>減少する要素となるが、今後も増え続ける医療費や介護サービス費等により、各特別会計への繰出金は増加傾向が見込まれる。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13,211
13,115
419.68
13,997,307
13,230,919
744,141
7,119,797
14,795,192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137251</xdr:rowOff>
    </xdr:from>
    <xdr:to>
      <xdr:col>24</xdr:col>
      <xdr:colOff>63500</xdr:colOff>
      <xdr:row>36</xdr:row>
      <xdr:rowOff>69977</xdr:rowOff>
    </xdr:to>
    <xdr:cxnSp macro="">
      <xdr:nvCxnSpPr>
        <xdr:cNvPr id="63" name="直線コネクタ 62"/>
        <xdr:cNvCxnSpPr/>
      </xdr:nvCxnSpPr>
      <xdr:spPr>
        <a:xfrm flipV="1">
          <a:off x="3797300" y="6138001"/>
          <a:ext cx="8382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114554</xdr:rowOff>
    </xdr:from>
    <xdr:to>
      <xdr:col>19</xdr:col>
      <xdr:colOff>177800</xdr:colOff>
      <xdr:row>36</xdr:row>
      <xdr:rowOff>69977</xdr:rowOff>
    </xdr:to>
    <xdr:cxnSp macro="">
      <xdr:nvCxnSpPr>
        <xdr:cNvPr id="66" name="直線コネクタ 65"/>
        <xdr:cNvCxnSpPr/>
      </xdr:nvCxnSpPr>
      <xdr:spPr>
        <a:xfrm>
          <a:off x="2908300" y="6115304"/>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114554</xdr:rowOff>
    </xdr:from>
    <xdr:to>
      <xdr:col>15</xdr:col>
      <xdr:colOff>50800</xdr:colOff>
      <xdr:row>36</xdr:row>
      <xdr:rowOff>35687</xdr:rowOff>
    </xdr:to>
    <xdr:cxnSp macro="">
      <xdr:nvCxnSpPr>
        <xdr:cNvPr id="69" name="直線コネクタ 68"/>
        <xdr:cNvCxnSpPr/>
      </xdr:nvCxnSpPr>
      <xdr:spPr>
        <a:xfrm flipV="1">
          <a:off x="2019300" y="6115304"/>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10214</xdr:rowOff>
    </xdr:from>
    <xdr:to>
      <xdr:col>10</xdr:col>
      <xdr:colOff>114300</xdr:colOff>
      <xdr:row>36</xdr:row>
      <xdr:rowOff>35687</xdr:rowOff>
    </xdr:to>
    <xdr:cxnSp macro="">
      <xdr:nvCxnSpPr>
        <xdr:cNvPr id="72" name="直線コネクタ 71"/>
        <xdr:cNvCxnSpPr/>
      </xdr:nvCxnSpPr>
      <xdr:spPr>
        <a:xfrm>
          <a:off x="1130300" y="6182414"/>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126437</xdr:rowOff>
    </xdr:from>
    <xdr:ext cx="469744" cy="259045"/>
    <xdr:sp macro="" textlink="">
      <xdr:nvSpPr>
        <xdr:cNvPr id="74" name="テキスト ボックス 73"/>
        <xdr:cNvSpPr txBox="1"/>
      </xdr:nvSpPr>
      <xdr:spPr>
        <a:xfrm>
          <a:off x="1784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144398</xdr:rowOff>
    </xdr:from>
    <xdr:ext cx="469744" cy="259045"/>
    <xdr:sp macro="" textlink="">
      <xdr:nvSpPr>
        <xdr:cNvPr id="76" name="テキスト ボックス 75"/>
        <xdr:cNvSpPr txBox="1"/>
      </xdr:nvSpPr>
      <xdr:spPr>
        <a:xfrm>
          <a:off x="895428"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86451</xdr:rowOff>
    </xdr:from>
    <xdr:to>
      <xdr:col>24</xdr:col>
      <xdr:colOff>114300</xdr:colOff>
      <xdr:row>36</xdr:row>
      <xdr:rowOff>16601</xdr:rowOff>
    </xdr:to>
    <xdr:sp macro="" textlink="">
      <xdr:nvSpPr>
        <xdr:cNvPr id="82" name="楕円 81"/>
        <xdr:cNvSpPr/>
      </xdr:nvSpPr>
      <xdr:spPr>
        <a:xfrm>
          <a:off x="4584700" y="6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109328</xdr:rowOff>
    </xdr:from>
    <xdr:ext cx="469744" cy="259045"/>
    <xdr:sp macro="" textlink="">
      <xdr:nvSpPr>
        <xdr:cNvPr id="83" name="議会費該当値テキスト"/>
        <xdr:cNvSpPr txBox="1"/>
      </xdr:nvSpPr>
      <xdr:spPr>
        <a:xfrm>
          <a:off x="4686300" y="59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19177</xdr:rowOff>
    </xdr:from>
    <xdr:to>
      <xdr:col>20</xdr:col>
      <xdr:colOff>38100</xdr:colOff>
      <xdr:row>36</xdr:row>
      <xdr:rowOff>120777</xdr:rowOff>
    </xdr:to>
    <xdr:sp macro="" textlink="">
      <xdr:nvSpPr>
        <xdr:cNvPr id="84" name="楕円 83"/>
        <xdr:cNvSpPr/>
      </xdr:nvSpPr>
      <xdr:spPr>
        <a:xfrm>
          <a:off x="37465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137304</xdr:rowOff>
    </xdr:from>
    <xdr:ext cx="469744" cy="259045"/>
    <xdr:sp macro="" textlink="">
      <xdr:nvSpPr>
        <xdr:cNvPr id="85" name="テキスト ボックス 84"/>
        <xdr:cNvSpPr txBox="1"/>
      </xdr:nvSpPr>
      <xdr:spPr>
        <a:xfrm>
          <a:off x="3562428" y="596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63754</xdr:rowOff>
    </xdr:from>
    <xdr:to>
      <xdr:col>15</xdr:col>
      <xdr:colOff>101600</xdr:colOff>
      <xdr:row>35</xdr:row>
      <xdr:rowOff>165354</xdr:rowOff>
    </xdr:to>
    <xdr:sp macro="" textlink="">
      <xdr:nvSpPr>
        <xdr:cNvPr id="86" name="楕円 85"/>
        <xdr:cNvSpPr/>
      </xdr:nvSpPr>
      <xdr:spPr>
        <a:xfrm>
          <a:off x="2857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10431</xdr:rowOff>
    </xdr:from>
    <xdr:ext cx="469744" cy="259045"/>
    <xdr:sp macro="" textlink="">
      <xdr:nvSpPr>
        <xdr:cNvPr id="87" name="テキスト ボックス 86"/>
        <xdr:cNvSpPr txBox="1"/>
      </xdr:nvSpPr>
      <xdr:spPr>
        <a:xfrm>
          <a:off x="2673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156337</xdr:rowOff>
    </xdr:from>
    <xdr:to>
      <xdr:col>10</xdr:col>
      <xdr:colOff>165100</xdr:colOff>
      <xdr:row>36</xdr:row>
      <xdr:rowOff>86487</xdr:rowOff>
    </xdr:to>
    <xdr:sp macro="" textlink="">
      <xdr:nvSpPr>
        <xdr:cNvPr id="88" name="楕円 87"/>
        <xdr:cNvSpPr/>
      </xdr:nvSpPr>
      <xdr:spPr>
        <a:xfrm>
          <a:off x="1968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103014</xdr:rowOff>
    </xdr:from>
    <xdr:ext cx="469744" cy="259045"/>
    <xdr:sp macro="" textlink="">
      <xdr:nvSpPr>
        <xdr:cNvPr id="89" name="テキスト ボックス 88"/>
        <xdr:cNvSpPr txBox="1"/>
      </xdr:nvSpPr>
      <xdr:spPr>
        <a:xfrm>
          <a:off x="1784428" y="59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130864</xdr:rowOff>
    </xdr:from>
    <xdr:to>
      <xdr:col>6</xdr:col>
      <xdr:colOff>38100</xdr:colOff>
      <xdr:row>36</xdr:row>
      <xdr:rowOff>61014</xdr:rowOff>
    </xdr:to>
    <xdr:sp macro="" textlink="">
      <xdr:nvSpPr>
        <xdr:cNvPr id="90" name="楕円 89"/>
        <xdr:cNvSpPr/>
      </xdr:nvSpPr>
      <xdr:spPr>
        <a:xfrm>
          <a:off x="1079500" y="61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77541</xdr:rowOff>
    </xdr:from>
    <xdr:ext cx="469744" cy="259045"/>
    <xdr:sp macro="" textlink="">
      <xdr:nvSpPr>
        <xdr:cNvPr id="91" name="テキスト ボックス 90"/>
        <xdr:cNvSpPr txBox="1"/>
      </xdr:nvSpPr>
      <xdr:spPr>
        <a:xfrm>
          <a:off x="895428" y="590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166205</xdr:rowOff>
    </xdr:from>
    <xdr:to>
      <xdr:col>24</xdr:col>
      <xdr:colOff>63500</xdr:colOff>
      <xdr:row>56</xdr:row>
      <xdr:rowOff>105697</xdr:rowOff>
    </xdr:to>
    <xdr:cxnSp macro="">
      <xdr:nvCxnSpPr>
        <xdr:cNvPr id="122" name="直線コネクタ 121"/>
        <xdr:cNvCxnSpPr/>
      </xdr:nvCxnSpPr>
      <xdr:spPr>
        <a:xfrm flipV="1">
          <a:off x="3797300" y="9424505"/>
          <a:ext cx="838200" cy="28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105697</xdr:rowOff>
    </xdr:from>
    <xdr:to>
      <xdr:col>19</xdr:col>
      <xdr:colOff>177800</xdr:colOff>
      <xdr:row>57</xdr:row>
      <xdr:rowOff>55879</xdr:rowOff>
    </xdr:to>
    <xdr:cxnSp macro="">
      <xdr:nvCxnSpPr>
        <xdr:cNvPr id="125" name="直線コネクタ 124"/>
        <xdr:cNvCxnSpPr/>
      </xdr:nvCxnSpPr>
      <xdr:spPr>
        <a:xfrm flipV="1">
          <a:off x="2908300" y="9706897"/>
          <a:ext cx="889000" cy="12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106664</xdr:rowOff>
    </xdr:from>
    <xdr:to>
      <xdr:col>15</xdr:col>
      <xdr:colOff>50800</xdr:colOff>
      <xdr:row>57</xdr:row>
      <xdr:rowOff>55879</xdr:rowOff>
    </xdr:to>
    <xdr:cxnSp macro="">
      <xdr:nvCxnSpPr>
        <xdr:cNvPr id="128" name="直線コネクタ 127"/>
        <xdr:cNvCxnSpPr/>
      </xdr:nvCxnSpPr>
      <xdr:spPr>
        <a:xfrm>
          <a:off x="2019300" y="9022064"/>
          <a:ext cx="889000" cy="80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106664</xdr:rowOff>
    </xdr:from>
    <xdr:to>
      <xdr:col>10</xdr:col>
      <xdr:colOff>114300</xdr:colOff>
      <xdr:row>54</xdr:row>
      <xdr:rowOff>103339</xdr:rowOff>
    </xdr:to>
    <xdr:cxnSp macro="">
      <xdr:nvCxnSpPr>
        <xdr:cNvPr id="131" name="直線コネクタ 130"/>
        <xdr:cNvCxnSpPr/>
      </xdr:nvCxnSpPr>
      <xdr:spPr>
        <a:xfrm flipV="1">
          <a:off x="1130300" y="9022064"/>
          <a:ext cx="889000" cy="33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137912</xdr:rowOff>
    </xdr:from>
    <xdr:ext cx="599010" cy="259045"/>
    <xdr:sp macro="" textlink="">
      <xdr:nvSpPr>
        <xdr:cNvPr id="133" name="テキスト ボックス 132"/>
        <xdr:cNvSpPr txBox="1"/>
      </xdr:nvSpPr>
      <xdr:spPr>
        <a:xfrm>
          <a:off x="1719795"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5" name="テキスト ボックス 134"/>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115405</xdr:rowOff>
    </xdr:from>
    <xdr:to>
      <xdr:col>24</xdr:col>
      <xdr:colOff>114300</xdr:colOff>
      <xdr:row>55</xdr:row>
      <xdr:rowOff>45555</xdr:rowOff>
    </xdr:to>
    <xdr:sp macro="" textlink="">
      <xdr:nvSpPr>
        <xdr:cNvPr id="141" name="楕円 140"/>
        <xdr:cNvSpPr/>
      </xdr:nvSpPr>
      <xdr:spPr>
        <a:xfrm>
          <a:off x="4584700" y="93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138282</xdr:rowOff>
    </xdr:from>
    <xdr:ext cx="599010" cy="259045"/>
    <xdr:sp macro="" textlink="">
      <xdr:nvSpPr>
        <xdr:cNvPr id="142" name="総務費該当値テキスト"/>
        <xdr:cNvSpPr txBox="1"/>
      </xdr:nvSpPr>
      <xdr:spPr>
        <a:xfrm>
          <a:off x="4686300" y="922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54897</xdr:rowOff>
    </xdr:from>
    <xdr:to>
      <xdr:col>20</xdr:col>
      <xdr:colOff>38100</xdr:colOff>
      <xdr:row>56</xdr:row>
      <xdr:rowOff>156497</xdr:rowOff>
    </xdr:to>
    <xdr:sp macro="" textlink="">
      <xdr:nvSpPr>
        <xdr:cNvPr id="143" name="楕円 142"/>
        <xdr:cNvSpPr/>
      </xdr:nvSpPr>
      <xdr:spPr>
        <a:xfrm>
          <a:off x="3746500" y="96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1574</xdr:rowOff>
    </xdr:from>
    <xdr:ext cx="599010" cy="259045"/>
    <xdr:sp macro="" textlink="">
      <xdr:nvSpPr>
        <xdr:cNvPr id="144" name="テキスト ボックス 143"/>
        <xdr:cNvSpPr txBox="1"/>
      </xdr:nvSpPr>
      <xdr:spPr>
        <a:xfrm>
          <a:off x="3497795" y="943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5079</xdr:rowOff>
    </xdr:from>
    <xdr:to>
      <xdr:col>15</xdr:col>
      <xdr:colOff>101600</xdr:colOff>
      <xdr:row>57</xdr:row>
      <xdr:rowOff>106679</xdr:rowOff>
    </xdr:to>
    <xdr:sp macro="" textlink="">
      <xdr:nvSpPr>
        <xdr:cNvPr id="145" name="楕円 144"/>
        <xdr:cNvSpPr/>
      </xdr:nvSpPr>
      <xdr:spPr>
        <a:xfrm>
          <a:off x="2857500" y="97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97806</xdr:rowOff>
    </xdr:from>
    <xdr:ext cx="599010" cy="259045"/>
    <xdr:sp macro="" textlink="">
      <xdr:nvSpPr>
        <xdr:cNvPr id="146" name="テキスト ボックス 145"/>
        <xdr:cNvSpPr txBox="1"/>
      </xdr:nvSpPr>
      <xdr:spPr>
        <a:xfrm>
          <a:off x="2608795" y="987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55864</xdr:rowOff>
    </xdr:from>
    <xdr:to>
      <xdr:col>10</xdr:col>
      <xdr:colOff>165100</xdr:colOff>
      <xdr:row>52</xdr:row>
      <xdr:rowOff>157464</xdr:rowOff>
    </xdr:to>
    <xdr:sp macro="" textlink="">
      <xdr:nvSpPr>
        <xdr:cNvPr id="147" name="楕円 146"/>
        <xdr:cNvSpPr/>
      </xdr:nvSpPr>
      <xdr:spPr>
        <a:xfrm>
          <a:off x="1968500" y="89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2541</xdr:rowOff>
    </xdr:from>
    <xdr:ext cx="599010" cy="259045"/>
    <xdr:sp macro="" textlink="">
      <xdr:nvSpPr>
        <xdr:cNvPr id="148" name="テキスト ボックス 147"/>
        <xdr:cNvSpPr txBox="1"/>
      </xdr:nvSpPr>
      <xdr:spPr>
        <a:xfrm>
          <a:off x="1719795" y="874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52539</xdr:rowOff>
    </xdr:from>
    <xdr:to>
      <xdr:col>6</xdr:col>
      <xdr:colOff>38100</xdr:colOff>
      <xdr:row>54</xdr:row>
      <xdr:rowOff>154139</xdr:rowOff>
    </xdr:to>
    <xdr:sp macro="" textlink="">
      <xdr:nvSpPr>
        <xdr:cNvPr id="149" name="楕円 148"/>
        <xdr:cNvSpPr/>
      </xdr:nvSpPr>
      <xdr:spPr>
        <a:xfrm>
          <a:off x="1079500" y="93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170666</xdr:rowOff>
    </xdr:from>
    <xdr:ext cx="599010" cy="259045"/>
    <xdr:sp macro="" textlink="">
      <xdr:nvSpPr>
        <xdr:cNvPr id="150" name="テキスト ボックス 149"/>
        <xdr:cNvSpPr txBox="1"/>
      </xdr:nvSpPr>
      <xdr:spPr>
        <a:xfrm>
          <a:off x="830795" y="90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121773</xdr:rowOff>
    </xdr:from>
    <xdr:to>
      <xdr:col>24</xdr:col>
      <xdr:colOff>63500</xdr:colOff>
      <xdr:row>76</xdr:row>
      <xdr:rowOff>118901</xdr:rowOff>
    </xdr:to>
    <xdr:cxnSp macro="">
      <xdr:nvCxnSpPr>
        <xdr:cNvPr id="178" name="直線コネクタ 177"/>
        <xdr:cNvCxnSpPr/>
      </xdr:nvCxnSpPr>
      <xdr:spPr>
        <a:xfrm>
          <a:off x="3797300" y="12980523"/>
          <a:ext cx="838200" cy="1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121773</xdr:rowOff>
    </xdr:from>
    <xdr:to>
      <xdr:col>19</xdr:col>
      <xdr:colOff>177800</xdr:colOff>
      <xdr:row>76</xdr:row>
      <xdr:rowOff>40236</xdr:rowOff>
    </xdr:to>
    <xdr:cxnSp macro="">
      <xdr:nvCxnSpPr>
        <xdr:cNvPr id="181" name="直線コネクタ 180"/>
        <xdr:cNvCxnSpPr/>
      </xdr:nvCxnSpPr>
      <xdr:spPr>
        <a:xfrm flipV="1">
          <a:off x="2908300" y="12980523"/>
          <a:ext cx="889000" cy="8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40236</xdr:rowOff>
    </xdr:from>
    <xdr:to>
      <xdr:col>15</xdr:col>
      <xdr:colOff>50800</xdr:colOff>
      <xdr:row>77</xdr:row>
      <xdr:rowOff>12337</xdr:rowOff>
    </xdr:to>
    <xdr:cxnSp macro="">
      <xdr:nvCxnSpPr>
        <xdr:cNvPr id="184" name="直線コネクタ 183"/>
        <xdr:cNvCxnSpPr/>
      </xdr:nvCxnSpPr>
      <xdr:spPr>
        <a:xfrm flipV="1">
          <a:off x="2019300" y="13070436"/>
          <a:ext cx="889000" cy="14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122424</xdr:rowOff>
    </xdr:from>
    <xdr:ext cx="599010" cy="259045"/>
    <xdr:sp macro="" textlink="">
      <xdr:nvSpPr>
        <xdr:cNvPr id="186" name="テキスト ボックス 185"/>
        <xdr:cNvSpPr txBox="1"/>
      </xdr:nvSpPr>
      <xdr:spPr>
        <a:xfrm>
          <a:off x="2608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12337</xdr:rowOff>
    </xdr:from>
    <xdr:to>
      <xdr:col>10</xdr:col>
      <xdr:colOff>114300</xdr:colOff>
      <xdr:row>77</xdr:row>
      <xdr:rowOff>42742</xdr:rowOff>
    </xdr:to>
    <xdr:cxnSp macro="">
      <xdr:nvCxnSpPr>
        <xdr:cNvPr id="187" name="直線コネクタ 186"/>
        <xdr:cNvCxnSpPr/>
      </xdr:nvCxnSpPr>
      <xdr:spPr>
        <a:xfrm flipV="1">
          <a:off x="1130300" y="13213987"/>
          <a:ext cx="8890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170983</xdr:rowOff>
    </xdr:from>
    <xdr:ext cx="599010" cy="259045"/>
    <xdr:sp macro="" textlink="">
      <xdr:nvSpPr>
        <xdr:cNvPr id="189" name="テキスト ボックス 188"/>
        <xdr:cNvSpPr txBox="1"/>
      </xdr:nvSpPr>
      <xdr:spPr>
        <a:xfrm>
          <a:off x="1719795" y="1337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52106</xdr:rowOff>
    </xdr:from>
    <xdr:ext cx="599010" cy="259045"/>
    <xdr:sp macro="" textlink="">
      <xdr:nvSpPr>
        <xdr:cNvPr id="191" name="テキスト ボックス 190"/>
        <xdr:cNvSpPr txBox="1"/>
      </xdr:nvSpPr>
      <xdr:spPr>
        <a:xfrm>
          <a:off x="830795" y="1342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68101</xdr:rowOff>
    </xdr:from>
    <xdr:to>
      <xdr:col>24</xdr:col>
      <xdr:colOff>114300</xdr:colOff>
      <xdr:row>76</xdr:row>
      <xdr:rowOff>169701</xdr:rowOff>
    </xdr:to>
    <xdr:sp macro="" textlink="">
      <xdr:nvSpPr>
        <xdr:cNvPr id="197" name="楕円 196"/>
        <xdr:cNvSpPr/>
      </xdr:nvSpPr>
      <xdr:spPr>
        <a:xfrm>
          <a:off x="4584700" y="1309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90979</xdr:rowOff>
    </xdr:from>
    <xdr:ext cx="599010" cy="259045"/>
    <xdr:sp macro="" textlink="">
      <xdr:nvSpPr>
        <xdr:cNvPr id="198" name="民生費該当値テキスト"/>
        <xdr:cNvSpPr txBox="1"/>
      </xdr:nvSpPr>
      <xdr:spPr>
        <a:xfrm>
          <a:off x="4686300" y="1294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70973</xdr:rowOff>
    </xdr:from>
    <xdr:to>
      <xdr:col>20</xdr:col>
      <xdr:colOff>38100</xdr:colOff>
      <xdr:row>76</xdr:row>
      <xdr:rowOff>1122</xdr:rowOff>
    </xdr:to>
    <xdr:sp macro="" textlink="">
      <xdr:nvSpPr>
        <xdr:cNvPr id="199" name="楕円 198"/>
        <xdr:cNvSpPr/>
      </xdr:nvSpPr>
      <xdr:spPr>
        <a:xfrm>
          <a:off x="3746500" y="12929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17650</xdr:rowOff>
    </xdr:from>
    <xdr:ext cx="599010" cy="259045"/>
    <xdr:sp macro="" textlink="">
      <xdr:nvSpPr>
        <xdr:cNvPr id="200" name="テキスト ボックス 199"/>
        <xdr:cNvSpPr txBox="1"/>
      </xdr:nvSpPr>
      <xdr:spPr>
        <a:xfrm>
          <a:off x="3497795" y="1270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160886</xdr:rowOff>
    </xdr:from>
    <xdr:to>
      <xdr:col>15</xdr:col>
      <xdr:colOff>101600</xdr:colOff>
      <xdr:row>76</xdr:row>
      <xdr:rowOff>91036</xdr:rowOff>
    </xdr:to>
    <xdr:sp macro="" textlink="">
      <xdr:nvSpPr>
        <xdr:cNvPr id="201" name="楕円 200"/>
        <xdr:cNvSpPr/>
      </xdr:nvSpPr>
      <xdr:spPr>
        <a:xfrm>
          <a:off x="2857500" y="130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107563</xdr:rowOff>
    </xdr:from>
    <xdr:ext cx="599010" cy="259045"/>
    <xdr:sp macro="" textlink="">
      <xdr:nvSpPr>
        <xdr:cNvPr id="202" name="テキスト ボックス 201"/>
        <xdr:cNvSpPr txBox="1"/>
      </xdr:nvSpPr>
      <xdr:spPr>
        <a:xfrm>
          <a:off x="2608795" y="127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132987</xdr:rowOff>
    </xdr:from>
    <xdr:to>
      <xdr:col>10</xdr:col>
      <xdr:colOff>165100</xdr:colOff>
      <xdr:row>77</xdr:row>
      <xdr:rowOff>63137</xdr:rowOff>
    </xdr:to>
    <xdr:sp macro="" textlink="">
      <xdr:nvSpPr>
        <xdr:cNvPr id="203" name="楕円 202"/>
        <xdr:cNvSpPr/>
      </xdr:nvSpPr>
      <xdr:spPr>
        <a:xfrm>
          <a:off x="1968500" y="131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79665</xdr:rowOff>
    </xdr:from>
    <xdr:ext cx="599010" cy="259045"/>
    <xdr:sp macro="" textlink="">
      <xdr:nvSpPr>
        <xdr:cNvPr id="204" name="テキスト ボックス 203"/>
        <xdr:cNvSpPr txBox="1"/>
      </xdr:nvSpPr>
      <xdr:spPr>
        <a:xfrm>
          <a:off x="1719795" y="1293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163392</xdr:rowOff>
    </xdr:from>
    <xdr:to>
      <xdr:col>6</xdr:col>
      <xdr:colOff>38100</xdr:colOff>
      <xdr:row>77</xdr:row>
      <xdr:rowOff>93542</xdr:rowOff>
    </xdr:to>
    <xdr:sp macro="" textlink="">
      <xdr:nvSpPr>
        <xdr:cNvPr id="205" name="楕円 204"/>
        <xdr:cNvSpPr/>
      </xdr:nvSpPr>
      <xdr:spPr>
        <a:xfrm>
          <a:off x="1079500" y="131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110069</xdr:rowOff>
    </xdr:from>
    <xdr:ext cx="599010" cy="259045"/>
    <xdr:sp macro="" textlink="">
      <xdr:nvSpPr>
        <xdr:cNvPr id="206" name="テキスト ボックス 205"/>
        <xdr:cNvSpPr txBox="1"/>
      </xdr:nvSpPr>
      <xdr:spPr>
        <a:xfrm>
          <a:off x="830795" y="1296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164900</xdr:rowOff>
    </xdr:from>
    <xdr:to>
      <xdr:col>24</xdr:col>
      <xdr:colOff>63500</xdr:colOff>
      <xdr:row>96</xdr:row>
      <xdr:rowOff>6612</xdr:rowOff>
    </xdr:to>
    <xdr:cxnSp macro="">
      <xdr:nvCxnSpPr>
        <xdr:cNvPr id="237" name="直線コネクタ 236"/>
        <xdr:cNvCxnSpPr/>
      </xdr:nvCxnSpPr>
      <xdr:spPr>
        <a:xfrm flipV="1">
          <a:off x="3797300" y="16281200"/>
          <a:ext cx="838200" cy="18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69270</xdr:rowOff>
    </xdr:from>
    <xdr:to>
      <xdr:col>19</xdr:col>
      <xdr:colOff>177800</xdr:colOff>
      <xdr:row>96</xdr:row>
      <xdr:rowOff>6612</xdr:rowOff>
    </xdr:to>
    <xdr:cxnSp macro="">
      <xdr:nvCxnSpPr>
        <xdr:cNvPr id="240" name="直線コネクタ 239"/>
        <xdr:cNvCxnSpPr/>
      </xdr:nvCxnSpPr>
      <xdr:spPr>
        <a:xfrm>
          <a:off x="2908300" y="16357020"/>
          <a:ext cx="889000" cy="10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69270</xdr:rowOff>
    </xdr:from>
    <xdr:to>
      <xdr:col>15</xdr:col>
      <xdr:colOff>50800</xdr:colOff>
      <xdr:row>95</xdr:row>
      <xdr:rowOff>123241</xdr:rowOff>
    </xdr:to>
    <xdr:cxnSp macro="">
      <xdr:nvCxnSpPr>
        <xdr:cNvPr id="243" name="直線コネクタ 242"/>
        <xdr:cNvCxnSpPr/>
      </xdr:nvCxnSpPr>
      <xdr:spPr>
        <a:xfrm flipV="1">
          <a:off x="2019300" y="16357020"/>
          <a:ext cx="889000" cy="5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123241</xdr:rowOff>
    </xdr:from>
    <xdr:to>
      <xdr:col>10</xdr:col>
      <xdr:colOff>114300</xdr:colOff>
      <xdr:row>96</xdr:row>
      <xdr:rowOff>69509</xdr:rowOff>
    </xdr:to>
    <xdr:cxnSp macro="">
      <xdr:nvCxnSpPr>
        <xdr:cNvPr id="246" name="直線コネクタ 245"/>
        <xdr:cNvCxnSpPr/>
      </xdr:nvCxnSpPr>
      <xdr:spPr>
        <a:xfrm flipV="1">
          <a:off x="1130300" y="16410991"/>
          <a:ext cx="889000" cy="11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80923</xdr:rowOff>
    </xdr:from>
    <xdr:ext cx="534377" cy="259045"/>
    <xdr:sp macro="" textlink="">
      <xdr:nvSpPr>
        <xdr:cNvPr id="248" name="テキスト ボックス 247"/>
        <xdr:cNvSpPr txBox="1"/>
      </xdr:nvSpPr>
      <xdr:spPr>
        <a:xfrm>
          <a:off x="1752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122910</xdr:rowOff>
    </xdr:from>
    <xdr:ext cx="534377" cy="259045"/>
    <xdr:sp macro="" textlink="">
      <xdr:nvSpPr>
        <xdr:cNvPr id="250" name="テキスト ボックス 249"/>
        <xdr:cNvSpPr txBox="1"/>
      </xdr:nvSpPr>
      <xdr:spPr>
        <a:xfrm>
          <a:off x="863111" y="16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114100</xdr:rowOff>
    </xdr:from>
    <xdr:to>
      <xdr:col>24</xdr:col>
      <xdr:colOff>114300</xdr:colOff>
      <xdr:row>95</xdr:row>
      <xdr:rowOff>44250</xdr:rowOff>
    </xdr:to>
    <xdr:sp macro="" textlink="">
      <xdr:nvSpPr>
        <xdr:cNvPr id="256" name="楕円 255"/>
        <xdr:cNvSpPr/>
      </xdr:nvSpPr>
      <xdr:spPr>
        <a:xfrm>
          <a:off x="4584700" y="162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136977</xdr:rowOff>
    </xdr:from>
    <xdr:ext cx="534377" cy="259045"/>
    <xdr:sp macro="" textlink="">
      <xdr:nvSpPr>
        <xdr:cNvPr id="257" name="衛生費該当値テキスト"/>
        <xdr:cNvSpPr txBox="1"/>
      </xdr:nvSpPr>
      <xdr:spPr>
        <a:xfrm>
          <a:off x="4686300" y="1608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127262</xdr:rowOff>
    </xdr:from>
    <xdr:to>
      <xdr:col>20</xdr:col>
      <xdr:colOff>38100</xdr:colOff>
      <xdr:row>96</xdr:row>
      <xdr:rowOff>57412</xdr:rowOff>
    </xdr:to>
    <xdr:sp macro="" textlink="">
      <xdr:nvSpPr>
        <xdr:cNvPr id="258" name="楕円 257"/>
        <xdr:cNvSpPr/>
      </xdr:nvSpPr>
      <xdr:spPr>
        <a:xfrm>
          <a:off x="3746500" y="164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73939</xdr:rowOff>
    </xdr:from>
    <xdr:ext cx="534377" cy="259045"/>
    <xdr:sp macro="" textlink="">
      <xdr:nvSpPr>
        <xdr:cNvPr id="259" name="テキスト ボックス 258"/>
        <xdr:cNvSpPr txBox="1"/>
      </xdr:nvSpPr>
      <xdr:spPr>
        <a:xfrm>
          <a:off x="3530111" y="161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18470</xdr:rowOff>
    </xdr:from>
    <xdr:to>
      <xdr:col>15</xdr:col>
      <xdr:colOff>101600</xdr:colOff>
      <xdr:row>95</xdr:row>
      <xdr:rowOff>120070</xdr:rowOff>
    </xdr:to>
    <xdr:sp macro="" textlink="">
      <xdr:nvSpPr>
        <xdr:cNvPr id="260" name="楕円 259"/>
        <xdr:cNvSpPr/>
      </xdr:nvSpPr>
      <xdr:spPr>
        <a:xfrm>
          <a:off x="2857500" y="163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136597</xdr:rowOff>
    </xdr:from>
    <xdr:ext cx="534377" cy="259045"/>
    <xdr:sp macro="" textlink="">
      <xdr:nvSpPr>
        <xdr:cNvPr id="261" name="テキスト ボックス 260"/>
        <xdr:cNvSpPr txBox="1"/>
      </xdr:nvSpPr>
      <xdr:spPr>
        <a:xfrm>
          <a:off x="2641111" y="1608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72441</xdr:rowOff>
    </xdr:from>
    <xdr:to>
      <xdr:col>10</xdr:col>
      <xdr:colOff>165100</xdr:colOff>
      <xdr:row>96</xdr:row>
      <xdr:rowOff>2591</xdr:rowOff>
    </xdr:to>
    <xdr:sp macro="" textlink="">
      <xdr:nvSpPr>
        <xdr:cNvPr id="262" name="楕円 261"/>
        <xdr:cNvSpPr/>
      </xdr:nvSpPr>
      <xdr:spPr>
        <a:xfrm>
          <a:off x="1968500" y="163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19118</xdr:rowOff>
    </xdr:from>
    <xdr:ext cx="534377" cy="259045"/>
    <xdr:sp macro="" textlink="">
      <xdr:nvSpPr>
        <xdr:cNvPr id="263" name="テキスト ボックス 262"/>
        <xdr:cNvSpPr txBox="1"/>
      </xdr:nvSpPr>
      <xdr:spPr>
        <a:xfrm>
          <a:off x="1752111" y="161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18709</xdr:rowOff>
    </xdr:from>
    <xdr:to>
      <xdr:col>6</xdr:col>
      <xdr:colOff>38100</xdr:colOff>
      <xdr:row>96</xdr:row>
      <xdr:rowOff>120309</xdr:rowOff>
    </xdr:to>
    <xdr:sp macro="" textlink="">
      <xdr:nvSpPr>
        <xdr:cNvPr id="264" name="楕円 263"/>
        <xdr:cNvSpPr/>
      </xdr:nvSpPr>
      <xdr:spPr>
        <a:xfrm>
          <a:off x="1079500" y="1647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136836</xdr:rowOff>
    </xdr:from>
    <xdr:ext cx="534377" cy="259045"/>
    <xdr:sp macro="" textlink="">
      <xdr:nvSpPr>
        <xdr:cNvPr id="265" name="テキスト ボックス 264"/>
        <xdr:cNvSpPr txBox="1"/>
      </xdr:nvSpPr>
      <xdr:spPr>
        <a:xfrm>
          <a:off x="863111" y="1625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84836</xdr:rowOff>
    </xdr:from>
    <xdr:to>
      <xdr:col>55</xdr:col>
      <xdr:colOff>0</xdr:colOff>
      <xdr:row>36</xdr:row>
      <xdr:rowOff>91237</xdr:rowOff>
    </xdr:to>
    <xdr:cxnSp macro="">
      <xdr:nvCxnSpPr>
        <xdr:cNvPr id="292" name="直線コネクタ 291"/>
        <xdr:cNvCxnSpPr/>
      </xdr:nvCxnSpPr>
      <xdr:spPr>
        <a:xfrm flipV="1">
          <a:off x="9639300" y="625703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161053</xdr:rowOff>
    </xdr:from>
    <xdr:ext cx="378565" cy="259045"/>
    <xdr:sp macro="" textlink="">
      <xdr:nvSpPr>
        <xdr:cNvPr id="293" name="労働費平均値テキスト"/>
        <xdr:cNvSpPr txBox="1"/>
      </xdr:nvSpPr>
      <xdr:spPr>
        <a:xfrm>
          <a:off x="10528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91237</xdr:rowOff>
    </xdr:from>
    <xdr:to>
      <xdr:col>50</xdr:col>
      <xdr:colOff>114300</xdr:colOff>
      <xdr:row>36</xdr:row>
      <xdr:rowOff>96266</xdr:rowOff>
    </xdr:to>
    <xdr:cxnSp macro="">
      <xdr:nvCxnSpPr>
        <xdr:cNvPr id="295" name="直線コネクタ 294"/>
        <xdr:cNvCxnSpPr/>
      </xdr:nvCxnSpPr>
      <xdr:spPr>
        <a:xfrm flipV="1">
          <a:off x="8750300" y="62634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158310</xdr:rowOff>
    </xdr:from>
    <xdr:ext cx="378565" cy="259045"/>
    <xdr:sp macro="" textlink="">
      <xdr:nvSpPr>
        <xdr:cNvPr id="297" name="テキスト ボックス 296"/>
        <xdr:cNvSpPr txBox="1"/>
      </xdr:nvSpPr>
      <xdr:spPr>
        <a:xfrm>
          <a:off x="9450017"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96266</xdr:rowOff>
    </xdr:from>
    <xdr:to>
      <xdr:col>45</xdr:col>
      <xdr:colOff>177800</xdr:colOff>
      <xdr:row>36</xdr:row>
      <xdr:rowOff>100838</xdr:rowOff>
    </xdr:to>
    <xdr:cxnSp macro="">
      <xdr:nvCxnSpPr>
        <xdr:cNvPr id="298" name="直線コネクタ 297"/>
        <xdr:cNvCxnSpPr/>
      </xdr:nvCxnSpPr>
      <xdr:spPr>
        <a:xfrm flipV="1">
          <a:off x="7861300" y="62684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100838</xdr:rowOff>
    </xdr:from>
    <xdr:to>
      <xdr:col>41</xdr:col>
      <xdr:colOff>50800</xdr:colOff>
      <xdr:row>36</xdr:row>
      <xdr:rowOff>104496</xdr:rowOff>
    </xdr:to>
    <xdr:cxnSp macro="">
      <xdr:nvCxnSpPr>
        <xdr:cNvPr id="301" name="直線コネクタ 300"/>
        <xdr:cNvCxnSpPr/>
      </xdr:nvCxnSpPr>
      <xdr:spPr>
        <a:xfrm flipV="1">
          <a:off x="6972300" y="627303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41808</xdr:rowOff>
    </xdr:from>
    <xdr:to>
      <xdr:col>41</xdr:col>
      <xdr:colOff>101600</xdr:colOff>
      <xdr:row>36</xdr:row>
      <xdr:rowOff>143408</xdr:rowOff>
    </xdr:to>
    <xdr:sp macro="" textlink="">
      <xdr:nvSpPr>
        <xdr:cNvPr id="302" name="フローチャート: 判断 301"/>
        <xdr:cNvSpPr/>
      </xdr:nvSpPr>
      <xdr:spPr>
        <a:xfrm>
          <a:off x="7810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159935</xdr:rowOff>
    </xdr:from>
    <xdr:ext cx="378565" cy="259045"/>
    <xdr:sp macro="" textlink="">
      <xdr:nvSpPr>
        <xdr:cNvPr id="303" name="テキスト ボックス 302"/>
        <xdr:cNvSpPr txBox="1"/>
      </xdr:nvSpPr>
      <xdr:spPr>
        <a:xfrm>
          <a:off x="7672017" y="59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71984</xdr:rowOff>
    </xdr:from>
    <xdr:to>
      <xdr:col>36</xdr:col>
      <xdr:colOff>165100</xdr:colOff>
      <xdr:row>35</xdr:row>
      <xdr:rowOff>2134</xdr:rowOff>
    </xdr:to>
    <xdr:sp macro="" textlink="">
      <xdr:nvSpPr>
        <xdr:cNvPr id="304" name="フローチャート: 判断 303"/>
        <xdr:cNvSpPr/>
      </xdr:nvSpPr>
      <xdr:spPr>
        <a:xfrm>
          <a:off x="6921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18661</xdr:rowOff>
    </xdr:from>
    <xdr:ext cx="469744" cy="259045"/>
    <xdr:sp macro="" textlink="">
      <xdr:nvSpPr>
        <xdr:cNvPr id="305" name="テキスト ボックス 304"/>
        <xdr:cNvSpPr txBox="1"/>
      </xdr:nvSpPr>
      <xdr:spPr>
        <a:xfrm>
          <a:off x="6737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34036</xdr:rowOff>
    </xdr:from>
    <xdr:to>
      <xdr:col>55</xdr:col>
      <xdr:colOff>50800</xdr:colOff>
      <xdr:row>36</xdr:row>
      <xdr:rowOff>135636</xdr:rowOff>
    </xdr:to>
    <xdr:sp macro="" textlink="">
      <xdr:nvSpPr>
        <xdr:cNvPr id="311" name="楕円 310"/>
        <xdr:cNvSpPr/>
      </xdr:nvSpPr>
      <xdr:spPr>
        <a:xfrm>
          <a:off x="10426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56913</xdr:rowOff>
    </xdr:from>
    <xdr:ext cx="378565" cy="259045"/>
    <xdr:sp macro="" textlink="">
      <xdr:nvSpPr>
        <xdr:cNvPr id="312" name="労働費該当値テキスト"/>
        <xdr:cNvSpPr txBox="1"/>
      </xdr:nvSpPr>
      <xdr:spPr>
        <a:xfrm>
          <a:off x="10528300" y="6057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40437</xdr:rowOff>
    </xdr:from>
    <xdr:to>
      <xdr:col>50</xdr:col>
      <xdr:colOff>165100</xdr:colOff>
      <xdr:row>36</xdr:row>
      <xdr:rowOff>142037</xdr:rowOff>
    </xdr:to>
    <xdr:sp macro="" textlink="">
      <xdr:nvSpPr>
        <xdr:cNvPr id="313" name="楕円 312"/>
        <xdr:cNvSpPr/>
      </xdr:nvSpPr>
      <xdr:spPr>
        <a:xfrm>
          <a:off x="9588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158564</xdr:rowOff>
    </xdr:from>
    <xdr:ext cx="378565" cy="259045"/>
    <xdr:sp macro="" textlink="">
      <xdr:nvSpPr>
        <xdr:cNvPr id="314" name="テキスト ボックス 313"/>
        <xdr:cNvSpPr txBox="1"/>
      </xdr:nvSpPr>
      <xdr:spPr>
        <a:xfrm>
          <a:off x="9450017" y="5987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45466</xdr:rowOff>
    </xdr:from>
    <xdr:to>
      <xdr:col>46</xdr:col>
      <xdr:colOff>38100</xdr:colOff>
      <xdr:row>36</xdr:row>
      <xdr:rowOff>147066</xdr:rowOff>
    </xdr:to>
    <xdr:sp macro="" textlink="">
      <xdr:nvSpPr>
        <xdr:cNvPr id="315" name="楕円 314"/>
        <xdr:cNvSpPr/>
      </xdr:nvSpPr>
      <xdr:spPr>
        <a:xfrm>
          <a:off x="8699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138193</xdr:rowOff>
    </xdr:from>
    <xdr:ext cx="378565" cy="259045"/>
    <xdr:sp macro="" textlink="">
      <xdr:nvSpPr>
        <xdr:cNvPr id="316" name="テキスト ボックス 315"/>
        <xdr:cNvSpPr txBox="1"/>
      </xdr:nvSpPr>
      <xdr:spPr>
        <a:xfrm>
          <a:off x="8561017" y="631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50038</xdr:rowOff>
    </xdr:from>
    <xdr:to>
      <xdr:col>41</xdr:col>
      <xdr:colOff>101600</xdr:colOff>
      <xdr:row>36</xdr:row>
      <xdr:rowOff>151638</xdr:rowOff>
    </xdr:to>
    <xdr:sp macro="" textlink="">
      <xdr:nvSpPr>
        <xdr:cNvPr id="317" name="楕円 316"/>
        <xdr:cNvSpPr/>
      </xdr:nvSpPr>
      <xdr:spPr>
        <a:xfrm>
          <a:off x="7810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142765</xdr:rowOff>
    </xdr:from>
    <xdr:ext cx="378565" cy="259045"/>
    <xdr:sp macro="" textlink="">
      <xdr:nvSpPr>
        <xdr:cNvPr id="318" name="テキスト ボックス 317"/>
        <xdr:cNvSpPr txBox="1"/>
      </xdr:nvSpPr>
      <xdr:spPr>
        <a:xfrm>
          <a:off x="7672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53696</xdr:rowOff>
    </xdr:from>
    <xdr:to>
      <xdr:col>36</xdr:col>
      <xdr:colOff>165100</xdr:colOff>
      <xdr:row>36</xdr:row>
      <xdr:rowOff>155296</xdr:rowOff>
    </xdr:to>
    <xdr:sp macro="" textlink="">
      <xdr:nvSpPr>
        <xdr:cNvPr id="319" name="楕円 318"/>
        <xdr:cNvSpPr/>
      </xdr:nvSpPr>
      <xdr:spPr>
        <a:xfrm>
          <a:off x="6921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146423</xdr:rowOff>
    </xdr:from>
    <xdr:ext cx="378565" cy="259045"/>
    <xdr:sp macro="" textlink="">
      <xdr:nvSpPr>
        <xdr:cNvPr id="320" name="テキスト ボックス 319"/>
        <xdr:cNvSpPr txBox="1"/>
      </xdr:nvSpPr>
      <xdr:spPr>
        <a:xfrm>
          <a:off x="6783017" y="6318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142518</xdr:rowOff>
    </xdr:from>
    <xdr:to>
      <xdr:col>55</xdr:col>
      <xdr:colOff>0</xdr:colOff>
      <xdr:row>55</xdr:row>
      <xdr:rowOff>70874</xdr:rowOff>
    </xdr:to>
    <xdr:cxnSp macro="">
      <xdr:nvCxnSpPr>
        <xdr:cNvPr id="345" name="直線コネクタ 344"/>
        <xdr:cNvCxnSpPr/>
      </xdr:nvCxnSpPr>
      <xdr:spPr>
        <a:xfrm>
          <a:off x="9639300" y="9400818"/>
          <a:ext cx="838200" cy="9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142518</xdr:rowOff>
    </xdr:from>
    <xdr:to>
      <xdr:col>50</xdr:col>
      <xdr:colOff>114300</xdr:colOff>
      <xdr:row>55</xdr:row>
      <xdr:rowOff>11399</xdr:rowOff>
    </xdr:to>
    <xdr:cxnSp macro="">
      <xdr:nvCxnSpPr>
        <xdr:cNvPr id="348" name="直線コネクタ 347"/>
        <xdr:cNvCxnSpPr/>
      </xdr:nvCxnSpPr>
      <xdr:spPr>
        <a:xfrm flipV="1">
          <a:off x="8750300" y="9400818"/>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11399</xdr:rowOff>
    </xdr:from>
    <xdr:to>
      <xdr:col>45</xdr:col>
      <xdr:colOff>177800</xdr:colOff>
      <xdr:row>55</xdr:row>
      <xdr:rowOff>50152</xdr:rowOff>
    </xdr:to>
    <xdr:cxnSp macro="">
      <xdr:nvCxnSpPr>
        <xdr:cNvPr id="351" name="直線コネクタ 350"/>
        <xdr:cNvCxnSpPr/>
      </xdr:nvCxnSpPr>
      <xdr:spPr>
        <a:xfrm flipV="1">
          <a:off x="7861300" y="9441149"/>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3" name="テキスト ボックス 352"/>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50152</xdr:rowOff>
    </xdr:from>
    <xdr:to>
      <xdr:col>41</xdr:col>
      <xdr:colOff>50800</xdr:colOff>
      <xdr:row>56</xdr:row>
      <xdr:rowOff>8849</xdr:rowOff>
    </xdr:to>
    <xdr:cxnSp macro="">
      <xdr:nvCxnSpPr>
        <xdr:cNvPr id="354" name="直線コネクタ 353"/>
        <xdr:cNvCxnSpPr/>
      </xdr:nvCxnSpPr>
      <xdr:spPr>
        <a:xfrm flipV="1">
          <a:off x="6972300" y="9479902"/>
          <a:ext cx="889000" cy="1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5" name="フローチャート: 判断 354"/>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56" name="テキスト ボックス 355"/>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7" name="フローチャート: 判断 356"/>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58" name="テキスト ボックス 357"/>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20074</xdr:rowOff>
    </xdr:from>
    <xdr:to>
      <xdr:col>55</xdr:col>
      <xdr:colOff>50800</xdr:colOff>
      <xdr:row>55</xdr:row>
      <xdr:rowOff>121674</xdr:rowOff>
    </xdr:to>
    <xdr:sp macro="" textlink="">
      <xdr:nvSpPr>
        <xdr:cNvPr id="364" name="楕円 363"/>
        <xdr:cNvSpPr/>
      </xdr:nvSpPr>
      <xdr:spPr>
        <a:xfrm>
          <a:off x="10426700" y="94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42951</xdr:rowOff>
    </xdr:from>
    <xdr:ext cx="534377" cy="259045"/>
    <xdr:sp macro="" textlink="">
      <xdr:nvSpPr>
        <xdr:cNvPr id="365" name="農林水産業費該当値テキスト"/>
        <xdr:cNvSpPr txBox="1"/>
      </xdr:nvSpPr>
      <xdr:spPr>
        <a:xfrm>
          <a:off x="10528300" y="93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91718</xdr:rowOff>
    </xdr:from>
    <xdr:to>
      <xdr:col>50</xdr:col>
      <xdr:colOff>165100</xdr:colOff>
      <xdr:row>55</xdr:row>
      <xdr:rowOff>21868</xdr:rowOff>
    </xdr:to>
    <xdr:sp macro="" textlink="">
      <xdr:nvSpPr>
        <xdr:cNvPr id="366" name="楕円 365"/>
        <xdr:cNvSpPr/>
      </xdr:nvSpPr>
      <xdr:spPr>
        <a:xfrm>
          <a:off x="9588500" y="93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38395</xdr:rowOff>
    </xdr:from>
    <xdr:ext cx="534377" cy="259045"/>
    <xdr:sp macro="" textlink="">
      <xdr:nvSpPr>
        <xdr:cNvPr id="367" name="テキスト ボックス 366"/>
        <xdr:cNvSpPr txBox="1"/>
      </xdr:nvSpPr>
      <xdr:spPr>
        <a:xfrm>
          <a:off x="9372111" y="912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132049</xdr:rowOff>
    </xdr:from>
    <xdr:to>
      <xdr:col>46</xdr:col>
      <xdr:colOff>38100</xdr:colOff>
      <xdr:row>55</xdr:row>
      <xdr:rowOff>62199</xdr:rowOff>
    </xdr:to>
    <xdr:sp macro="" textlink="">
      <xdr:nvSpPr>
        <xdr:cNvPr id="368" name="楕円 367"/>
        <xdr:cNvSpPr/>
      </xdr:nvSpPr>
      <xdr:spPr>
        <a:xfrm>
          <a:off x="8699500" y="939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78726</xdr:rowOff>
    </xdr:from>
    <xdr:ext cx="534377" cy="259045"/>
    <xdr:sp macro="" textlink="">
      <xdr:nvSpPr>
        <xdr:cNvPr id="369" name="テキスト ボックス 368"/>
        <xdr:cNvSpPr txBox="1"/>
      </xdr:nvSpPr>
      <xdr:spPr>
        <a:xfrm>
          <a:off x="8483111" y="91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170802</xdr:rowOff>
    </xdr:from>
    <xdr:to>
      <xdr:col>41</xdr:col>
      <xdr:colOff>101600</xdr:colOff>
      <xdr:row>55</xdr:row>
      <xdr:rowOff>100952</xdr:rowOff>
    </xdr:to>
    <xdr:sp macro="" textlink="">
      <xdr:nvSpPr>
        <xdr:cNvPr id="370" name="楕円 369"/>
        <xdr:cNvSpPr/>
      </xdr:nvSpPr>
      <xdr:spPr>
        <a:xfrm>
          <a:off x="7810500" y="942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117479</xdr:rowOff>
    </xdr:from>
    <xdr:ext cx="534377" cy="259045"/>
    <xdr:sp macro="" textlink="">
      <xdr:nvSpPr>
        <xdr:cNvPr id="371" name="テキスト ボックス 370"/>
        <xdr:cNvSpPr txBox="1"/>
      </xdr:nvSpPr>
      <xdr:spPr>
        <a:xfrm>
          <a:off x="7594111" y="92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129499</xdr:rowOff>
    </xdr:from>
    <xdr:to>
      <xdr:col>36</xdr:col>
      <xdr:colOff>165100</xdr:colOff>
      <xdr:row>56</xdr:row>
      <xdr:rowOff>59649</xdr:rowOff>
    </xdr:to>
    <xdr:sp macro="" textlink="">
      <xdr:nvSpPr>
        <xdr:cNvPr id="372" name="楕円 371"/>
        <xdr:cNvSpPr/>
      </xdr:nvSpPr>
      <xdr:spPr>
        <a:xfrm>
          <a:off x="6921500" y="95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76176</xdr:rowOff>
    </xdr:from>
    <xdr:ext cx="534377" cy="259045"/>
    <xdr:sp macro="" textlink="">
      <xdr:nvSpPr>
        <xdr:cNvPr id="373" name="テキスト ボックス 372"/>
        <xdr:cNvSpPr txBox="1"/>
      </xdr:nvSpPr>
      <xdr:spPr>
        <a:xfrm>
          <a:off x="6705111" y="93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138455</xdr:rowOff>
    </xdr:from>
    <xdr:to>
      <xdr:col>55</xdr:col>
      <xdr:colOff>0</xdr:colOff>
      <xdr:row>76</xdr:row>
      <xdr:rowOff>165900</xdr:rowOff>
    </xdr:to>
    <xdr:cxnSp macro="">
      <xdr:nvCxnSpPr>
        <xdr:cNvPr id="402" name="直線コネクタ 401"/>
        <xdr:cNvCxnSpPr/>
      </xdr:nvCxnSpPr>
      <xdr:spPr>
        <a:xfrm flipV="1">
          <a:off x="9639300" y="12997205"/>
          <a:ext cx="838200" cy="19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165900</xdr:rowOff>
    </xdr:from>
    <xdr:to>
      <xdr:col>50</xdr:col>
      <xdr:colOff>114300</xdr:colOff>
      <xdr:row>77</xdr:row>
      <xdr:rowOff>66357</xdr:rowOff>
    </xdr:to>
    <xdr:cxnSp macro="">
      <xdr:nvCxnSpPr>
        <xdr:cNvPr id="405" name="直線コネクタ 404"/>
        <xdr:cNvCxnSpPr/>
      </xdr:nvCxnSpPr>
      <xdr:spPr>
        <a:xfrm flipV="1">
          <a:off x="8750300" y="13196100"/>
          <a:ext cx="8890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168656</xdr:rowOff>
    </xdr:from>
    <xdr:to>
      <xdr:col>45</xdr:col>
      <xdr:colOff>177800</xdr:colOff>
      <xdr:row>77</xdr:row>
      <xdr:rowOff>66357</xdr:rowOff>
    </xdr:to>
    <xdr:cxnSp macro="">
      <xdr:nvCxnSpPr>
        <xdr:cNvPr id="408" name="直線コネクタ 407"/>
        <xdr:cNvCxnSpPr/>
      </xdr:nvCxnSpPr>
      <xdr:spPr>
        <a:xfrm>
          <a:off x="7861300" y="13198856"/>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0" name="テキスト ボックス 409"/>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170777</xdr:rowOff>
    </xdr:from>
    <xdr:to>
      <xdr:col>41</xdr:col>
      <xdr:colOff>50800</xdr:colOff>
      <xdr:row>76</xdr:row>
      <xdr:rowOff>168656</xdr:rowOff>
    </xdr:to>
    <xdr:cxnSp macro="">
      <xdr:nvCxnSpPr>
        <xdr:cNvPr id="411" name="直線コネクタ 410"/>
        <xdr:cNvCxnSpPr/>
      </xdr:nvCxnSpPr>
      <xdr:spPr>
        <a:xfrm>
          <a:off x="6972300" y="13029527"/>
          <a:ext cx="889000" cy="16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2" name="フローチャート: 判断 411"/>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3" name="テキスト ボックス 412"/>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4" name="フローチャート: 判断 413"/>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5" name="テキスト ボックス 414"/>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87655</xdr:rowOff>
    </xdr:from>
    <xdr:to>
      <xdr:col>55</xdr:col>
      <xdr:colOff>50800</xdr:colOff>
      <xdr:row>76</xdr:row>
      <xdr:rowOff>17805</xdr:rowOff>
    </xdr:to>
    <xdr:sp macro="" textlink="">
      <xdr:nvSpPr>
        <xdr:cNvPr id="421" name="楕円 420"/>
        <xdr:cNvSpPr/>
      </xdr:nvSpPr>
      <xdr:spPr>
        <a:xfrm>
          <a:off x="10426700" y="129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110532</xdr:rowOff>
    </xdr:from>
    <xdr:ext cx="534377" cy="259045"/>
    <xdr:sp macro="" textlink="">
      <xdr:nvSpPr>
        <xdr:cNvPr id="422" name="商工費該当値テキスト"/>
        <xdr:cNvSpPr txBox="1"/>
      </xdr:nvSpPr>
      <xdr:spPr>
        <a:xfrm>
          <a:off x="10528300" y="127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115100</xdr:rowOff>
    </xdr:from>
    <xdr:to>
      <xdr:col>50</xdr:col>
      <xdr:colOff>165100</xdr:colOff>
      <xdr:row>77</xdr:row>
      <xdr:rowOff>45250</xdr:rowOff>
    </xdr:to>
    <xdr:sp macro="" textlink="">
      <xdr:nvSpPr>
        <xdr:cNvPr id="423" name="楕円 422"/>
        <xdr:cNvSpPr/>
      </xdr:nvSpPr>
      <xdr:spPr>
        <a:xfrm>
          <a:off x="9588500" y="131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61777</xdr:rowOff>
    </xdr:from>
    <xdr:ext cx="534377" cy="259045"/>
    <xdr:sp macro="" textlink="">
      <xdr:nvSpPr>
        <xdr:cNvPr id="424" name="テキスト ボックス 423"/>
        <xdr:cNvSpPr txBox="1"/>
      </xdr:nvSpPr>
      <xdr:spPr>
        <a:xfrm>
          <a:off x="9372111" y="129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15557</xdr:rowOff>
    </xdr:from>
    <xdr:to>
      <xdr:col>46</xdr:col>
      <xdr:colOff>38100</xdr:colOff>
      <xdr:row>77</xdr:row>
      <xdr:rowOff>117157</xdr:rowOff>
    </xdr:to>
    <xdr:sp macro="" textlink="">
      <xdr:nvSpPr>
        <xdr:cNvPr id="425" name="楕円 424"/>
        <xdr:cNvSpPr/>
      </xdr:nvSpPr>
      <xdr:spPr>
        <a:xfrm>
          <a:off x="8699500" y="132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133684</xdr:rowOff>
    </xdr:from>
    <xdr:ext cx="534377" cy="259045"/>
    <xdr:sp macro="" textlink="">
      <xdr:nvSpPr>
        <xdr:cNvPr id="426" name="テキスト ボックス 425"/>
        <xdr:cNvSpPr txBox="1"/>
      </xdr:nvSpPr>
      <xdr:spPr>
        <a:xfrm>
          <a:off x="8483111" y="129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117856</xdr:rowOff>
    </xdr:from>
    <xdr:to>
      <xdr:col>41</xdr:col>
      <xdr:colOff>101600</xdr:colOff>
      <xdr:row>77</xdr:row>
      <xdr:rowOff>48006</xdr:rowOff>
    </xdr:to>
    <xdr:sp macro="" textlink="">
      <xdr:nvSpPr>
        <xdr:cNvPr id="427" name="楕円 426"/>
        <xdr:cNvSpPr/>
      </xdr:nvSpPr>
      <xdr:spPr>
        <a:xfrm>
          <a:off x="7810500" y="131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64533</xdr:rowOff>
    </xdr:from>
    <xdr:ext cx="534377" cy="259045"/>
    <xdr:sp macro="" textlink="">
      <xdr:nvSpPr>
        <xdr:cNvPr id="428" name="テキスト ボックス 427"/>
        <xdr:cNvSpPr txBox="1"/>
      </xdr:nvSpPr>
      <xdr:spPr>
        <a:xfrm>
          <a:off x="7594111" y="129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119977</xdr:rowOff>
    </xdr:from>
    <xdr:to>
      <xdr:col>36</xdr:col>
      <xdr:colOff>165100</xdr:colOff>
      <xdr:row>76</xdr:row>
      <xdr:rowOff>50127</xdr:rowOff>
    </xdr:to>
    <xdr:sp macro="" textlink="">
      <xdr:nvSpPr>
        <xdr:cNvPr id="429" name="楕円 428"/>
        <xdr:cNvSpPr/>
      </xdr:nvSpPr>
      <xdr:spPr>
        <a:xfrm>
          <a:off x="6921500" y="129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66654</xdr:rowOff>
    </xdr:from>
    <xdr:ext cx="534377" cy="259045"/>
    <xdr:sp macro="" textlink="">
      <xdr:nvSpPr>
        <xdr:cNvPr id="430" name="テキスト ボックス 429"/>
        <xdr:cNvSpPr txBox="1"/>
      </xdr:nvSpPr>
      <xdr:spPr>
        <a:xfrm>
          <a:off x="6705111" y="127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145518</xdr:rowOff>
    </xdr:from>
    <xdr:to>
      <xdr:col>55</xdr:col>
      <xdr:colOff>0</xdr:colOff>
      <xdr:row>97</xdr:row>
      <xdr:rowOff>147810</xdr:rowOff>
    </xdr:to>
    <xdr:cxnSp macro="">
      <xdr:nvCxnSpPr>
        <xdr:cNvPr id="455" name="直線コネクタ 454"/>
        <xdr:cNvCxnSpPr/>
      </xdr:nvCxnSpPr>
      <xdr:spPr>
        <a:xfrm>
          <a:off x="9639300" y="16776168"/>
          <a:ext cx="8382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145518</xdr:rowOff>
    </xdr:from>
    <xdr:to>
      <xdr:col>50</xdr:col>
      <xdr:colOff>114300</xdr:colOff>
      <xdr:row>97</xdr:row>
      <xdr:rowOff>152721</xdr:rowOff>
    </xdr:to>
    <xdr:cxnSp macro="">
      <xdr:nvCxnSpPr>
        <xdr:cNvPr id="458" name="直線コネクタ 457"/>
        <xdr:cNvCxnSpPr/>
      </xdr:nvCxnSpPr>
      <xdr:spPr>
        <a:xfrm flipV="1">
          <a:off x="8750300" y="16776168"/>
          <a:ext cx="889000" cy="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151730</xdr:rowOff>
    </xdr:from>
    <xdr:to>
      <xdr:col>45</xdr:col>
      <xdr:colOff>177800</xdr:colOff>
      <xdr:row>97</xdr:row>
      <xdr:rowOff>152721</xdr:rowOff>
    </xdr:to>
    <xdr:cxnSp macro="">
      <xdr:nvCxnSpPr>
        <xdr:cNvPr id="461" name="直線コネクタ 460"/>
        <xdr:cNvCxnSpPr/>
      </xdr:nvCxnSpPr>
      <xdr:spPr>
        <a:xfrm>
          <a:off x="7861300" y="1678238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3" name="テキスト ボックス 462"/>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151730</xdr:rowOff>
    </xdr:from>
    <xdr:to>
      <xdr:col>41</xdr:col>
      <xdr:colOff>50800</xdr:colOff>
      <xdr:row>97</xdr:row>
      <xdr:rowOff>157212</xdr:rowOff>
    </xdr:to>
    <xdr:cxnSp macro="">
      <xdr:nvCxnSpPr>
        <xdr:cNvPr id="464" name="直線コネクタ 463"/>
        <xdr:cNvCxnSpPr/>
      </xdr:nvCxnSpPr>
      <xdr:spPr>
        <a:xfrm flipV="1">
          <a:off x="6972300" y="16782380"/>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5" name="フローチャート: 判断 464"/>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36633</xdr:rowOff>
    </xdr:from>
    <xdr:ext cx="534377" cy="259045"/>
    <xdr:sp macro="" textlink="">
      <xdr:nvSpPr>
        <xdr:cNvPr id="466" name="テキスト ボックス 465"/>
        <xdr:cNvSpPr txBox="1"/>
      </xdr:nvSpPr>
      <xdr:spPr>
        <a:xfrm>
          <a:off x="7594111" y="168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7" name="フローチャート: 判断 466"/>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36045</xdr:rowOff>
    </xdr:from>
    <xdr:ext cx="534377" cy="259045"/>
    <xdr:sp macro="" textlink="">
      <xdr:nvSpPr>
        <xdr:cNvPr id="468" name="テキスト ボックス 467"/>
        <xdr:cNvSpPr txBox="1"/>
      </xdr:nvSpPr>
      <xdr:spPr>
        <a:xfrm>
          <a:off x="6705111" y="168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97010</xdr:rowOff>
    </xdr:from>
    <xdr:to>
      <xdr:col>55</xdr:col>
      <xdr:colOff>50800</xdr:colOff>
      <xdr:row>98</xdr:row>
      <xdr:rowOff>27160</xdr:rowOff>
    </xdr:to>
    <xdr:sp macro="" textlink="">
      <xdr:nvSpPr>
        <xdr:cNvPr id="474" name="楕円 473"/>
        <xdr:cNvSpPr/>
      </xdr:nvSpPr>
      <xdr:spPr>
        <a:xfrm>
          <a:off x="10426700" y="167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56387</xdr:rowOff>
    </xdr:from>
    <xdr:ext cx="534377" cy="259045"/>
    <xdr:sp macro="" textlink="">
      <xdr:nvSpPr>
        <xdr:cNvPr id="475" name="土木費該当値テキスト"/>
        <xdr:cNvSpPr txBox="1"/>
      </xdr:nvSpPr>
      <xdr:spPr>
        <a:xfrm>
          <a:off x="10528300" y="165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94718</xdr:rowOff>
    </xdr:from>
    <xdr:to>
      <xdr:col>50</xdr:col>
      <xdr:colOff>165100</xdr:colOff>
      <xdr:row>98</xdr:row>
      <xdr:rowOff>24868</xdr:rowOff>
    </xdr:to>
    <xdr:sp macro="" textlink="">
      <xdr:nvSpPr>
        <xdr:cNvPr id="476" name="楕円 475"/>
        <xdr:cNvSpPr/>
      </xdr:nvSpPr>
      <xdr:spPr>
        <a:xfrm>
          <a:off x="9588500" y="167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41395</xdr:rowOff>
    </xdr:from>
    <xdr:ext cx="534377" cy="259045"/>
    <xdr:sp macro="" textlink="">
      <xdr:nvSpPr>
        <xdr:cNvPr id="477" name="テキスト ボックス 476"/>
        <xdr:cNvSpPr txBox="1"/>
      </xdr:nvSpPr>
      <xdr:spPr>
        <a:xfrm>
          <a:off x="9372111" y="165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101921</xdr:rowOff>
    </xdr:from>
    <xdr:to>
      <xdr:col>46</xdr:col>
      <xdr:colOff>38100</xdr:colOff>
      <xdr:row>98</xdr:row>
      <xdr:rowOff>32071</xdr:rowOff>
    </xdr:to>
    <xdr:sp macro="" textlink="">
      <xdr:nvSpPr>
        <xdr:cNvPr id="478" name="楕円 477"/>
        <xdr:cNvSpPr/>
      </xdr:nvSpPr>
      <xdr:spPr>
        <a:xfrm>
          <a:off x="8699500" y="167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48598</xdr:rowOff>
    </xdr:from>
    <xdr:ext cx="534377" cy="259045"/>
    <xdr:sp macro="" textlink="">
      <xdr:nvSpPr>
        <xdr:cNvPr id="479" name="テキスト ボックス 478"/>
        <xdr:cNvSpPr txBox="1"/>
      </xdr:nvSpPr>
      <xdr:spPr>
        <a:xfrm>
          <a:off x="8483111" y="1650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100930</xdr:rowOff>
    </xdr:from>
    <xdr:to>
      <xdr:col>41</xdr:col>
      <xdr:colOff>101600</xdr:colOff>
      <xdr:row>98</xdr:row>
      <xdr:rowOff>31080</xdr:rowOff>
    </xdr:to>
    <xdr:sp macro="" textlink="">
      <xdr:nvSpPr>
        <xdr:cNvPr id="480" name="楕円 479"/>
        <xdr:cNvSpPr/>
      </xdr:nvSpPr>
      <xdr:spPr>
        <a:xfrm>
          <a:off x="7810500" y="167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47607</xdr:rowOff>
    </xdr:from>
    <xdr:ext cx="534377" cy="259045"/>
    <xdr:sp macro="" textlink="">
      <xdr:nvSpPr>
        <xdr:cNvPr id="481" name="テキスト ボックス 480"/>
        <xdr:cNvSpPr txBox="1"/>
      </xdr:nvSpPr>
      <xdr:spPr>
        <a:xfrm>
          <a:off x="7594111" y="165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106412</xdr:rowOff>
    </xdr:from>
    <xdr:to>
      <xdr:col>36</xdr:col>
      <xdr:colOff>165100</xdr:colOff>
      <xdr:row>98</xdr:row>
      <xdr:rowOff>36562</xdr:rowOff>
    </xdr:to>
    <xdr:sp macro="" textlink="">
      <xdr:nvSpPr>
        <xdr:cNvPr id="482" name="楕円 481"/>
        <xdr:cNvSpPr/>
      </xdr:nvSpPr>
      <xdr:spPr>
        <a:xfrm>
          <a:off x="6921500" y="167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53089</xdr:rowOff>
    </xdr:from>
    <xdr:ext cx="534377" cy="259045"/>
    <xdr:sp macro="" textlink="">
      <xdr:nvSpPr>
        <xdr:cNvPr id="483" name="テキスト ボックス 482"/>
        <xdr:cNvSpPr txBox="1"/>
      </xdr:nvSpPr>
      <xdr:spPr>
        <a:xfrm>
          <a:off x="6705111" y="165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131225</xdr:rowOff>
    </xdr:from>
    <xdr:to>
      <xdr:col>85</xdr:col>
      <xdr:colOff>127000</xdr:colOff>
      <xdr:row>37</xdr:row>
      <xdr:rowOff>134083</xdr:rowOff>
    </xdr:to>
    <xdr:cxnSp macro="">
      <xdr:nvCxnSpPr>
        <xdr:cNvPr id="514" name="直線コネクタ 513"/>
        <xdr:cNvCxnSpPr/>
      </xdr:nvCxnSpPr>
      <xdr:spPr>
        <a:xfrm flipV="1">
          <a:off x="15481300" y="647487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134083</xdr:rowOff>
    </xdr:from>
    <xdr:to>
      <xdr:col>81</xdr:col>
      <xdr:colOff>50800</xdr:colOff>
      <xdr:row>37</xdr:row>
      <xdr:rowOff>140255</xdr:rowOff>
    </xdr:to>
    <xdr:cxnSp macro="">
      <xdr:nvCxnSpPr>
        <xdr:cNvPr id="517" name="直線コネクタ 516"/>
        <xdr:cNvCxnSpPr/>
      </xdr:nvCxnSpPr>
      <xdr:spPr>
        <a:xfrm flipV="1">
          <a:off x="14592300" y="647773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140255</xdr:rowOff>
    </xdr:from>
    <xdr:to>
      <xdr:col>76</xdr:col>
      <xdr:colOff>114300</xdr:colOff>
      <xdr:row>37</xdr:row>
      <xdr:rowOff>145938</xdr:rowOff>
    </xdr:to>
    <xdr:cxnSp macro="">
      <xdr:nvCxnSpPr>
        <xdr:cNvPr id="520" name="直線コネクタ 519"/>
        <xdr:cNvCxnSpPr/>
      </xdr:nvCxnSpPr>
      <xdr:spPr>
        <a:xfrm flipV="1">
          <a:off x="13703300" y="6483905"/>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132613</xdr:rowOff>
    </xdr:from>
    <xdr:to>
      <xdr:col>71</xdr:col>
      <xdr:colOff>177800</xdr:colOff>
      <xdr:row>37</xdr:row>
      <xdr:rowOff>145938</xdr:rowOff>
    </xdr:to>
    <xdr:cxnSp macro="">
      <xdr:nvCxnSpPr>
        <xdr:cNvPr id="523" name="直線コネクタ 522"/>
        <xdr:cNvCxnSpPr/>
      </xdr:nvCxnSpPr>
      <xdr:spPr>
        <a:xfrm>
          <a:off x="12814300" y="6476263"/>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4" name="フローチャート: 判断 523"/>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44721</xdr:rowOff>
    </xdr:from>
    <xdr:ext cx="534377" cy="259045"/>
    <xdr:sp macro="" textlink="">
      <xdr:nvSpPr>
        <xdr:cNvPr id="525" name="テキスト ボックス 524"/>
        <xdr:cNvSpPr txBox="1"/>
      </xdr:nvSpPr>
      <xdr:spPr>
        <a:xfrm>
          <a:off x="13436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6" name="フローチャート: 判断 525"/>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48575</xdr:rowOff>
    </xdr:from>
    <xdr:ext cx="534377" cy="259045"/>
    <xdr:sp macro="" textlink="">
      <xdr:nvSpPr>
        <xdr:cNvPr id="527" name="テキスト ボックス 526"/>
        <xdr:cNvSpPr txBox="1"/>
      </xdr:nvSpPr>
      <xdr:spPr>
        <a:xfrm>
          <a:off x="12547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80425</xdr:rowOff>
    </xdr:from>
    <xdr:to>
      <xdr:col>85</xdr:col>
      <xdr:colOff>177800</xdr:colOff>
      <xdr:row>38</xdr:row>
      <xdr:rowOff>10575</xdr:rowOff>
    </xdr:to>
    <xdr:sp macro="" textlink="">
      <xdr:nvSpPr>
        <xdr:cNvPr id="533" name="楕円 532"/>
        <xdr:cNvSpPr/>
      </xdr:nvSpPr>
      <xdr:spPr>
        <a:xfrm>
          <a:off x="16268700" y="6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166802</xdr:rowOff>
    </xdr:from>
    <xdr:ext cx="534377" cy="259045"/>
    <xdr:sp macro="" textlink="">
      <xdr:nvSpPr>
        <xdr:cNvPr id="534" name="消防費該当値テキスト"/>
        <xdr:cNvSpPr txBox="1"/>
      </xdr:nvSpPr>
      <xdr:spPr>
        <a:xfrm>
          <a:off x="16370300" y="63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83283</xdr:rowOff>
    </xdr:from>
    <xdr:to>
      <xdr:col>81</xdr:col>
      <xdr:colOff>101600</xdr:colOff>
      <xdr:row>38</xdr:row>
      <xdr:rowOff>13433</xdr:rowOff>
    </xdr:to>
    <xdr:sp macro="" textlink="">
      <xdr:nvSpPr>
        <xdr:cNvPr id="535" name="楕円 534"/>
        <xdr:cNvSpPr/>
      </xdr:nvSpPr>
      <xdr:spPr>
        <a:xfrm>
          <a:off x="15430500" y="64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4560</xdr:rowOff>
    </xdr:from>
    <xdr:ext cx="534377" cy="259045"/>
    <xdr:sp macro="" textlink="">
      <xdr:nvSpPr>
        <xdr:cNvPr id="536" name="テキスト ボックス 535"/>
        <xdr:cNvSpPr txBox="1"/>
      </xdr:nvSpPr>
      <xdr:spPr>
        <a:xfrm>
          <a:off x="15214111" y="65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89455</xdr:rowOff>
    </xdr:from>
    <xdr:to>
      <xdr:col>76</xdr:col>
      <xdr:colOff>165100</xdr:colOff>
      <xdr:row>38</xdr:row>
      <xdr:rowOff>19605</xdr:rowOff>
    </xdr:to>
    <xdr:sp macro="" textlink="">
      <xdr:nvSpPr>
        <xdr:cNvPr id="537" name="楕円 536"/>
        <xdr:cNvSpPr/>
      </xdr:nvSpPr>
      <xdr:spPr>
        <a:xfrm>
          <a:off x="14541500" y="6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10732</xdr:rowOff>
    </xdr:from>
    <xdr:ext cx="534377" cy="259045"/>
    <xdr:sp macro="" textlink="">
      <xdr:nvSpPr>
        <xdr:cNvPr id="538" name="テキスト ボックス 537"/>
        <xdr:cNvSpPr txBox="1"/>
      </xdr:nvSpPr>
      <xdr:spPr>
        <a:xfrm>
          <a:off x="14325111" y="65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95138</xdr:rowOff>
    </xdr:from>
    <xdr:to>
      <xdr:col>72</xdr:col>
      <xdr:colOff>38100</xdr:colOff>
      <xdr:row>38</xdr:row>
      <xdr:rowOff>25288</xdr:rowOff>
    </xdr:to>
    <xdr:sp macro="" textlink="">
      <xdr:nvSpPr>
        <xdr:cNvPr id="539" name="楕円 538"/>
        <xdr:cNvSpPr/>
      </xdr:nvSpPr>
      <xdr:spPr>
        <a:xfrm>
          <a:off x="13652500" y="643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16415</xdr:rowOff>
    </xdr:from>
    <xdr:ext cx="534377" cy="259045"/>
    <xdr:sp macro="" textlink="">
      <xdr:nvSpPr>
        <xdr:cNvPr id="540" name="テキスト ボックス 539"/>
        <xdr:cNvSpPr txBox="1"/>
      </xdr:nvSpPr>
      <xdr:spPr>
        <a:xfrm>
          <a:off x="13436111" y="65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81813</xdr:rowOff>
    </xdr:from>
    <xdr:to>
      <xdr:col>67</xdr:col>
      <xdr:colOff>101600</xdr:colOff>
      <xdr:row>38</xdr:row>
      <xdr:rowOff>11964</xdr:rowOff>
    </xdr:to>
    <xdr:sp macro="" textlink="">
      <xdr:nvSpPr>
        <xdr:cNvPr id="541" name="楕円 540"/>
        <xdr:cNvSpPr/>
      </xdr:nvSpPr>
      <xdr:spPr>
        <a:xfrm>
          <a:off x="12763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3091</xdr:rowOff>
    </xdr:from>
    <xdr:ext cx="534377" cy="259045"/>
    <xdr:sp macro="" textlink="">
      <xdr:nvSpPr>
        <xdr:cNvPr id="542" name="テキスト ボックス 541"/>
        <xdr:cNvSpPr txBox="1"/>
      </xdr:nvSpPr>
      <xdr:spPr>
        <a:xfrm>
          <a:off x="12547111" y="65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148286</xdr:rowOff>
    </xdr:from>
    <xdr:to>
      <xdr:col>85</xdr:col>
      <xdr:colOff>127000</xdr:colOff>
      <xdr:row>54</xdr:row>
      <xdr:rowOff>9919</xdr:rowOff>
    </xdr:to>
    <xdr:cxnSp macro="">
      <xdr:nvCxnSpPr>
        <xdr:cNvPr id="572" name="直線コネクタ 571"/>
        <xdr:cNvCxnSpPr/>
      </xdr:nvCxnSpPr>
      <xdr:spPr>
        <a:xfrm flipV="1">
          <a:off x="15481300" y="8892236"/>
          <a:ext cx="838200" cy="3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165164</xdr:rowOff>
    </xdr:from>
    <xdr:to>
      <xdr:col>81</xdr:col>
      <xdr:colOff>50800</xdr:colOff>
      <xdr:row>54</xdr:row>
      <xdr:rowOff>9919</xdr:rowOff>
    </xdr:to>
    <xdr:cxnSp macro="">
      <xdr:nvCxnSpPr>
        <xdr:cNvPr id="575" name="直線コネクタ 574"/>
        <xdr:cNvCxnSpPr/>
      </xdr:nvCxnSpPr>
      <xdr:spPr>
        <a:xfrm>
          <a:off x="14592300" y="9080564"/>
          <a:ext cx="889000" cy="1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7" name="テキスト ボックス 576"/>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165164</xdr:rowOff>
    </xdr:from>
    <xdr:to>
      <xdr:col>76</xdr:col>
      <xdr:colOff>114300</xdr:colOff>
      <xdr:row>56</xdr:row>
      <xdr:rowOff>15773</xdr:rowOff>
    </xdr:to>
    <xdr:cxnSp macro="">
      <xdr:nvCxnSpPr>
        <xdr:cNvPr id="578" name="直線コネクタ 577"/>
        <xdr:cNvCxnSpPr/>
      </xdr:nvCxnSpPr>
      <xdr:spPr>
        <a:xfrm flipV="1">
          <a:off x="13703300" y="9080564"/>
          <a:ext cx="889000" cy="5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0" name="テキスト ボックス 579"/>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160731</xdr:rowOff>
    </xdr:from>
    <xdr:to>
      <xdr:col>71</xdr:col>
      <xdr:colOff>177800</xdr:colOff>
      <xdr:row>56</xdr:row>
      <xdr:rowOff>15773</xdr:rowOff>
    </xdr:to>
    <xdr:cxnSp macro="">
      <xdr:nvCxnSpPr>
        <xdr:cNvPr id="581" name="直線コネクタ 580"/>
        <xdr:cNvCxnSpPr/>
      </xdr:nvCxnSpPr>
      <xdr:spPr>
        <a:xfrm>
          <a:off x="12814300" y="9419031"/>
          <a:ext cx="889000" cy="19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100609</xdr:rowOff>
    </xdr:from>
    <xdr:to>
      <xdr:col>72</xdr:col>
      <xdr:colOff>38100</xdr:colOff>
      <xdr:row>57</xdr:row>
      <xdr:rowOff>30759</xdr:rowOff>
    </xdr:to>
    <xdr:sp macro="" textlink="">
      <xdr:nvSpPr>
        <xdr:cNvPr id="582" name="フローチャート: 判断 581"/>
        <xdr:cNvSpPr/>
      </xdr:nvSpPr>
      <xdr:spPr>
        <a:xfrm>
          <a:off x="13652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21886</xdr:rowOff>
    </xdr:from>
    <xdr:ext cx="534377" cy="259045"/>
    <xdr:sp macro="" textlink="">
      <xdr:nvSpPr>
        <xdr:cNvPr id="583" name="テキスト ボックス 582"/>
        <xdr:cNvSpPr txBox="1"/>
      </xdr:nvSpPr>
      <xdr:spPr>
        <a:xfrm>
          <a:off x="13436111" y="97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155219</xdr:rowOff>
    </xdr:from>
    <xdr:to>
      <xdr:col>67</xdr:col>
      <xdr:colOff>101600</xdr:colOff>
      <xdr:row>57</xdr:row>
      <xdr:rowOff>85369</xdr:rowOff>
    </xdr:to>
    <xdr:sp macro="" textlink="">
      <xdr:nvSpPr>
        <xdr:cNvPr id="584" name="フローチャート: 判断 583"/>
        <xdr:cNvSpPr/>
      </xdr:nvSpPr>
      <xdr:spPr>
        <a:xfrm>
          <a:off x="12763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76496</xdr:rowOff>
    </xdr:from>
    <xdr:ext cx="534377" cy="259045"/>
    <xdr:sp macro="" textlink="">
      <xdr:nvSpPr>
        <xdr:cNvPr id="585" name="テキスト ボックス 584"/>
        <xdr:cNvSpPr txBox="1"/>
      </xdr:nvSpPr>
      <xdr:spPr>
        <a:xfrm>
          <a:off x="12547111" y="98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97486</xdr:rowOff>
    </xdr:from>
    <xdr:to>
      <xdr:col>85</xdr:col>
      <xdr:colOff>177800</xdr:colOff>
      <xdr:row>52</xdr:row>
      <xdr:rowOff>27636</xdr:rowOff>
    </xdr:to>
    <xdr:sp macro="" textlink="">
      <xdr:nvSpPr>
        <xdr:cNvPr id="591" name="楕円 590"/>
        <xdr:cNvSpPr/>
      </xdr:nvSpPr>
      <xdr:spPr>
        <a:xfrm>
          <a:off x="16268700" y="88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26701</xdr:rowOff>
    </xdr:from>
    <xdr:ext cx="599010" cy="259045"/>
    <xdr:sp macro="" textlink="">
      <xdr:nvSpPr>
        <xdr:cNvPr id="592" name="教育費該当値テキスト"/>
        <xdr:cNvSpPr txBox="1"/>
      </xdr:nvSpPr>
      <xdr:spPr>
        <a:xfrm>
          <a:off x="16370300" y="877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130569</xdr:rowOff>
    </xdr:from>
    <xdr:to>
      <xdr:col>81</xdr:col>
      <xdr:colOff>101600</xdr:colOff>
      <xdr:row>54</xdr:row>
      <xdr:rowOff>60719</xdr:rowOff>
    </xdr:to>
    <xdr:sp macro="" textlink="">
      <xdr:nvSpPr>
        <xdr:cNvPr id="593" name="楕円 592"/>
        <xdr:cNvSpPr/>
      </xdr:nvSpPr>
      <xdr:spPr>
        <a:xfrm>
          <a:off x="15430500" y="92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77246</xdr:rowOff>
    </xdr:from>
    <xdr:ext cx="599010" cy="259045"/>
    <xdr:sp macro="" textlink="">
      <xdr:nvSpPr>
        <xdr:cNvPr id="594" name="テキスト ボックス 593"/>
        <xdr:cNvSpPr txBox="1"/>
      </xdr:nvSpPr>
      <xdr:spPr>
        <a:xfrm>
          <a:off x="15181795" y="899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114364</xdr:rowOff>
    </xdr:from>
    <xdr:to>
      <xdr:col>76</xdr:col>
      <xdr:colOff>165100</xdr:colOff>
      <xdr:row>53</xdr:row>
      <xdr:rowOff>44514</xdr:rowOff>
    </xdr:to>
    <xdr:sp macro="" textlink="">
      <xdr:nvSpPr>
        <xdr:cNvPr id="595" name="楕円 594"/>
        <xdr:cNvSpPr/>
      </xdr:nvSpPr>
      <xdr:spPr>
        <a:xfrm>
          <a:off x="14541500" y="902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61041</xdr:rowOff>
    </xdr:from>
    <xdr:ext cx="599010" cy="259045"/>
    <xdr:sp macro="" textlink="">
      <xdr:nvSpPr>
        <xdr:cNvPr id="596" name="テキスト ボックス 595"/>
        <xdr:cNvSpPr txBox="1"/>
      </xdr:nvSpPr>
      <xdr:spPr>
        <a:xfrm>
          <a:off x="14292795" y="880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136423</xdr:rowOff>
    </xdr:from>
    <xdr:to>
      <xdr:col>72</xdr:col>
      <xdr:colOff>38100</xdr:colOff>
      <xdr:row>56</xdr:row>
      <xdr:rowOff>66573</xdr:rowOff>
    </xdr:to>
    <xdr:sp macro="" textlink="">
      <xdr:nvSpPr>
        <xdr:cNvPr id="597" name="楕円 596"/>
        <xdr:cNvSpPr/>
      </xdr:nvSpPr>
      <xdr:spPr>
        <a:xfrm>
          <a:off x="13652500" y="95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83100</xdr:rowOff>
    </xdr:from>
    <xdr:ext cx="534377" cy="259045"/>
    <xdr:sp macro="" textlink="">
      <xdr:nvSpPr>
        <xdr:cNvPr id="598" name="テキスト ボックス 597"/>
        <xdr:cNvSpPr txBox="1"/>
      </xdr:nvSpPr>
      <xdr:spPr>
        <a:xfrm>
          <a:off x="13436111" y="934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109931</xdr:rowOff>
    </xdr:from>
    <xdr:to>
      <xdr:col>67</xdr:col>
      <xdr:colOff>101600</xdr:colOff>
      <xdr:row>55</xdr:row>
      <xdr:rowOff>40081</xdr:rowOff>
    </xdr:to>
    <xdr:sp macro="" textlink="">
      <xdr:nvSpPr>
        <xdr:cNvPr id="599" name="楕円 598"/>
        <xdr:cNvSpPr/>
      </xdr:nvSpPr>
      <xdr:spPr>
        <a:xfrm>
          <a:off x="12763500" y="93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56608</xdr:rowOff>
    </xdr:from>
    <xdr:ext cx="534377" cy="259045"/>
    <xdr:sp macro="" textlink="">
      <xdr:nvSpPr>
        <xdr:cNvPr id="600" name="テキスト ボックス 599"/>
        <xdr:cNvSpPr txBox="1"/>
      </xdr:nvSpPr>
      <xdr:spPr>
        <a:xfrm>
          <a:off x="12547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79132</xdr:rowOff>
    </xdr:from>
    <xdr:to>
      <xdr:col>85</xdr:col>
      <xdr:colOff>127000</xdr:colOff>
      <xdr:row>79</xdr:row>
      <xdr:rowOff>85227</xdr:rowOff>
    </xdr:to>
    <xdr:cxnSp macro="">
      <xdr:nvCxnSpPr>
        <xdr:cNvPr id="631" name="直線コネクタ 630"/>
        <xdr:cNvCxnSpPr/>
      </xdr:nvCxnSpPr>
      <xdr:spPr>
        <a:xfrm flipV="1">
          <a:off x="15481300" y="13623682"/>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85227</xdr:rowOff>
    </xdr:from>
    <xdr:to>
      <xdr:col>81</xdr:col>
      <xdr:colOff>50800</xdr:colOff>
      <xdr:row>79</xdr:row>
      <xdr:rowOff>95580</xdr:rowOff>
    </xdr:to>
    <xdr:cxnSp macro="">
      <xdr:nvCxnSpPr>
        <xdr:cNvPr id="634" name="直線コネクタ 633"/>
        <xdr:cNvCxnSpPr/>
      </xdr:nvCxnSpPr>
      <xdr:spPr>
        <a:xfrm flipV="1">
          <a:off x="14592300" y="13629777"/>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92325</xdr:rowOff>
    </xdr:from>
    <xdr:to>
      <xdr:col>76</xdr:col>
      <xdr:colOff>114300</xdr:colOff>
      <xdr:row>79</xdr:row>
      <xdr:rowOff>95580</xdr:rowOff>
    </xdr:to>
    <xdr:cxnSp macro="">
      <xdr:nvCxnSpPr>
        <xdr:cNvPr id="637" name="直線コネクタ 636"/>
        <xdr:cNvCxnSpPr/>
      </xdr:nvCxnSpPr>
      <xdr:spPr>
        <a:xfrm>
          <a:off x="13703300" y="13636875"/>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59451</xdr:rowOff>
    </xdr:from>
    <xdr:to>
      <xdr:col>71</xdr:col>
      <xdr:colOff>177800</xdr:colOff>
      <xdr:row>79</xdr:row>
      <xdr:rowOff>92325</xdr:rowOff>
    </xdr:to>
    <xdr:cxnSp macro="">
      <xdr:nvCxnSpPr>
        <xdr:cNvPr id="640" name="直線コネクタ 639"/>
        <xdr:cNvCxnSpPr/>
      </xdr:nvCxnSpPr>
      <xdr:spPr>
        <a:xfrm>
          <a:off x="12814300" y="13604001"/>
          <a:ext cx="889000" cy="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1" name="フローチャート: 判断 640"/>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115130</xdr:rowOff>
    </xdr:from>
    <xdr:ext cx="469744" cy="259045"/>
    <xdr:sp macro="" textlink="">
      <xdr:nvSpPr>
        <xdr:cNvPr id="642" name="テキスト ボックス 641"/>
        <xdr:cNvSpPr txBox="1"/>
      </xdr:nvSpPr>
      <xdr:spPr>
        <a:xfrm>
          <a:off x="13468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3" name="フローチャート: 判断 642"/>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104483</xdr:rowOff>
    </xdr:from>
    <xdr:ext cx="469744" cy="259045"/>
    <xdr:sp macro="" textlink="">
      <xdr:nvSpPr>
        <xdr:cNvPr id="644" name="テキスト ボックス 643"/>
        <xdr:cNvSpPr txBox="1"/>
      </xdr:nvSpPr>
      <xdr:spPr>
        <a:xfrm>
          <a:off x="12579428"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28332</xdr:rowOff>
    </xdr:from>
    <xdr:to>
      <xdr:col>85</xdr:col>
      <xdr:colOff>177800</xdr:colOff>
      <xdr:row>79</xdr:row>
      <xdr:rowOff>129932</xdr:rowOff>
    </xdr:to>
    <xdr:sp macro="" textlink="">
      <xdr:nvSpPr>
        <xdr:cNvPr id="650" name="楕円 649"/>
        <xdr:cNvSpPr/>
      </xdr:nvSpPr>
      <xdr:spPr>
        <a:xfrm>
          <a:off x="16268700" y="135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469744" cy="259045"/>
    <xdr:sp macro="" textlink="">
      <xdr:nvSpPr>
        <xdr:cNvPr id="651" name="災害復旧費該当値テキスト"/>
        <xdr:cNvSpPr txBox="1"/>
      </xdr:nvSpPr>
      <xdr:spPr>
        <a:xfrm>
          <a:off x="16370300" y="135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34427</xdr:rowOff>
    </xdr:from>
    <xdr:to>
      <xdr:col>81</xdr:col>
      <xdr:colOff>101600</xdr:colOff>
      <xdr:row>79</xdr:row>
      <xdr:rowOff>136027</xdr:rowOff>
    </xdr:to>
    <xdr:sp macro="" textlink="">
      <xdr:nvSpPr>
        <xdr:cNvPr id="652" name="楕円 651"/>
        <xdr:cNvSpPr/>
      </xdr:nvSpPr>
      <xdr:spPr>
        <a:xfrm>
          <a:off x="15430500" y="135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127154</xdr:rowOff>
    </xdr:from>
    <xdr:ext cx="469744" cy="259045"/>
    <xdr:sp macro="" textlink="">
      <xdr:nvSpPr>
        <xdr:cNvPr id="653" name="テキスト ボックス 652"/>
        <xdr:cNvSpPr txBox="1"/>
      </xdr:nvSpPr>
      <xdr:spPr>
        <a:xfrm>
          <a:off x="15246428" y="1367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44780</xdr:rowOff>
    </xdr:from>
    <xdr:to>
      <xdr:col>76</xdr:col>
      <xdr:colOff>165100</xdr:colOff>
      <xdr:row>79</xdr:row>
      <xdr:rowOff>146380</xdr:rowOff>
    </xdr:to>
    <xdr:sp macro="" textlink="">
      <xdr:nvSpPr>
        <xdr:cNvPr id="654" name="楕円 653"/>
        <xdr:cNvSpPr/>
      </xdr:nvSpPr>
      <xdr:spPr>
        <a:xfrm>
          <a:off x="14541500" y="135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137507</xdr:rowOff>
    </xdr:from>
    <xdr:ext cx="378565" cy="259045"/>
    <xdr:sp macro="" textlink="">
      <xdr:nvSpPr>
        <xdr:cNvPr id="655" name="テキスト ボックス 654"/>
        <xdr:cNvSpPr txBox="1"/>
      </xdr:nvSpPr>
      <xdr:spPr>
        <a:xfrm>
          <a:off x="14403017" y="1368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41525</xdr:rowOff>
    </xdr:from>
    <xdr:to>
      <xdr:col>72</xdr:col>
      <xdr:colOff>38100</xdr:colOff>
      <xdr:row>79</xdr:row>
      <xdr:rowOff>143125</xdr:rowOff>
    </xdr:to>
    <xdr:sp macro="" textlink="">
      <xdr:nvSpPr>
        <xdr:cNvPr id="656" name="楕円 655"/>
        <xdr:cNvSpPr/>
      </xdr:nvSpPr>
      <xdr:spPr>
        <a:xfrm>
          <a:off x="13652500" y="135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134252</xdr:rowOff>
    </xdr:from>
    <xdr:ext cx="378565" cy="259045"/>
    <xdr:sp macro="" textlink="">
      <xdr:nvSpPr>
        <xdr:cNvPr id="657" name="テキスト ボックス 656"/>
        <xdr:cNvSpPr txBox="1"/>
      </xdr:nvSpPr>
      <xdr:spPr>
        <a:xfrm>
          <a:off x="13514017" y="1367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8651</xdr:rowOff>
    </xdr:from>
    <xdr:to>
      <xdr:col>67</xdr:col>
      <xdr:colOff>101600</xdr:colOff>
      <xdr:row>79</xdr:row>
      <xdr:rowOff>110251</xdr:rowOff>
    </xdr:to>
    <xdr:sp macro="" textlink="">
      <xdr:nvSpPr>
        <xdr:cNvPr id="658" name="楕円 657"/>
        <xdr:cNvSpPr/>
      </xdr:nvSpPr>
      <xdr:spPr>
        <a:xfrm>
          <a:off x="12763500" y="135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101378</xdr:rowOff>
    </xdr:from>
    <xdr:ext cx="469744" cy="259045"/>
    <xdr:sp macro="" textlink="">
      <xdr:nvSpPr>
        <xdr:cNvPr id="659" name="テキスト ボックス 658"/>
        <xdr:cNvSpPr txBox="1"/>
      </xdr:nvSpPr>
      <xdr:spPr>
        <a:xfrm>
          <a:off x="12579428" y="1364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56299</xdr:rowOff>
    </xdr:from>
    <xdr:to>
      <xdr:col>85</xdr:col>
      <xdr:colOff>127000</xdr:colOff>
      <xdr:row>94</xdr:row>
      <xdr:rowOff>74168</xdr:rowOff>
    </xdr:to>
    <xdr:cxnSp macro="">
      <xdr:nvCxnSpPr>
        <xdr:cNvPr id="688" name="直線コネクタ 687"/>
        <xdr:cNvCxnSpPr/>
      </xdr:nvCxnSpPr>
      <xdr:spPr>
        <a:xfrm flipV="1">
          <a:off x="15481300" y="16001149"/>
          <a:ext cx="838200" cy="1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9"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74168</xdr:rowOff>
    </xdr:from>
    <xdr:to>
      <xdr:col>81</xdr:col>
      <xdr:colOff>50800</xdr:colOff>
      <xdr:row>94</xdr:row>
      <xdr:rowOff>155375</xdr:rowOff>
    </xdr:to>
    <xdr:cxnSp macro="">
      <xdr:nvCxnSpPr>
        <xdr:cNvPr id="691" name="直線コネクタ 690"/>
        <xdr:cNvCxnSpPr/>
      </xdr:nvCxnSpPr>
      <xdr:spPr>
        <a:xfrm flipV="1">
          <a:off x="14592300" y="16190468"/>
          <a:ext cx="889000" cy="8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3" name="テキスト ボックス 692"/>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137627</xdr:rowOff>
    </xdr:from>
    <xdr:to>
      <xdr:col>76</xdr:col>
      <xdr:colOff>114300</xdr:colOff>
      <xdr:row>94</xdr:row>
      <xdr:rowOff>155375</xdr:rowOff>
    </xdr:to>
    <xdr:cxnSp macro="">
      <xdr:nvCxnSpPr>
        <xdr:cNvPr id="694" name="直線コネクタ 693"/>
        <xdr:cNvCxnSpPr/>
      </xdr:nvCxnSpPr>
      <xdr:spPr>
        <a:xfrm>
          <a:off x="13703300" y="16253927"/>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6" name="テキスト ボックス 695"/>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121693</xdr:rowOff>
    </xdr:from>
    <xdr:to>
      <xdr:col>71</xdr:col>
      <xdr:colOff>177800</xdr:colOff>
      <xdr:row>94</xdr:row>
      <xdr:rowOff>137627</xdr:rowOff>
    </xdr:to>
    <xdr:cxnSp macro="">
      <xdr:nvCxnSpPr>
        <xdr:cNvPr id="697" name="直線コネクタ 696"/>
        <xdr:cNvCxnSpPr/>
      </xdr:nvCxnSpPr>
      <xdr:spPr>
        <a:xfrm>
          <a:off x="12814300" y="16237993"/>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8" name="フローチャート: 判断 697"/>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699" name="テキスト ボックス 698"/>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0" name="フローチャート: 判断 699"/>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1" name="テキスト ボックス 700"/>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5499</xdr:rowOff>
    </xdr:from>
    <xdr:to>
      <xdr:col>85</xdr:col>
      <xdr:colOff>177800</xdr:colOff>
      <xdr:row>93</xdr:row>
      <xdr:rowOff>107099</xdr:rowOff>
    </xdr:to>
    <xdr:sp macro="" textlink="">
      <xdr:nvSpPr>
        <xdr:cNvPr id="707" name="楕円 706"/>
        <xdr:cNvSpPr/>
      </xdr:nvSpPr>
      <xdr:spPr>
        <a:xfrm>
          <a:off x="16268700" y="159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28376</xdr:rowOff>
    </xdr:from>
    <xdr:ext cx="599010" cy="259045"/>
    <xdr:sp macro="" textlink="">
      <xdr:nvSpPr>
        <xdr:cNvPr id="708" name="公債費該当値テキスト"/>
        <xdr:cNvSpPr txBox="1"/>
      </xdr:nvSpPr>
      <xdr:spPr>
        <a:xfrm>
          <a:off x="16370300" y="1580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23368</xdr:rowOff>
    </xdr:from>
    <xdr:to>
      <xdr:col>81</xdr:col>
      <xdr:colOff>101600</xdr:colOff>
      <xdr:row>94</xdr:row>
      <xdr:rowOff>124968</xdr:rowOff>
    </xdr:to>
    <xdr:sp macro="" textlink="">
      <xdr:nvSpPr>
        <xdr:cNvPr id="709" name="楕円 708"/>
        <xdr:cNvSpPr/>
      </xdr:nvSpPr>
      <xdr:spPr>
        <a:xfrm>
          <a:off x="15430500" y="161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141495</xdr:rowOff>
    </xdr:from>
    <xdr:ext cx="599010" cy="259045"/>
    <xdr:sp macro="" textlink="">
      <xdr:nvSpPr>
        <xdr:cNvPr id="710" name="テキスト ボックス 709"/>
        <xdr:cNvSpPr txBox="1"/>
      </xdr:nvSpPr>
      <xdr:spPr>
        <a:xfrm>
          <a:off x="15181795" y="1591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104575</xdr:rowOff>
    </xdr:from>
    <xdr:to>
      <xdr:col>76</xdr:col>
      <xdr:colOff>165100</xdr:colOff>
      <xdr:row>95</xdr:row>
      <xdr:rowOff>34725</xdr:rowOff>
    </xdr:to>
    <xdr:sp macro="" textlink="">
      <xdr:nvSpPr>
        <xdr:cNvPr id="711" name="楕円 710"/>
        <xdr:cNvSpPr/>
      </xdr:nvSpPr>
      <xdr:spPr>
        <a:xfrm>
          <a:off x="14541500" y="162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51252</xdr:rowOff>
    </xdr:from>
    <xdr:ext cx="534377" cy="259045"/>
    <xdr:sp macro="" textlink="">
      <xdr:nvSpPr>
        <xdr:cNvPr id="712" name="テキスト ボックス 711"/>
        <xdr:cNvSpPr txBox="1"/>
      </xdr:nvSpPr>
      <xdr:spPr>
        <a:xfrm>
          <a:off x="14325111" y="159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86827</xdr:rowOff>
    </xdr:from>
    <xdr:to>
      <xdr:col>72</xdr:col>
      <xdr:colOff>38100</xdr:colOff>
      <xdr:row>95</xdr:row>
      <xdr:rowOff>16977</xdr:rowOff>
    </xdr:to>
    <xdr:sp macro="" textlink="">
      <xdr:nvSpPr>
        <xdr:cNvPr id="713" name="楕円 712"/>
        <xdr:cNvSpPr/>
      </xdr:nvSpPr>
      <xdr:spPr>
        <a:xfrm>
          <a:off x="13652500" y="1620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33504</xdr:rowOff>
    </xdr:from>
    <xdr:ext cx="599010" cy="259045"/>
    <xdr:sp macro="" textlink="">
      <xdr:nvSpPr>
        <xdr:cNvPr id="714" name="テキスト ボックス 713"/>
        <xdr:cNvSpPr txBox="1"/>
      </xdr:nvSpPr>
      <xdr:spPr>
        <a:xfrm>
          <a:off x="13403795" y="1597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70893</xdr:rowOff>
    </xdr:from>
    <xdr:to>
      <xdr:col>67</xdr:col>
      <xdr:colOff>101600</xdr:colOff>
      <xdr:row>95</xdr:row>
      <xdr:rowOff>1043</xdr:rowOff>
    </xdr:to>
    <xdr:sp macro="" textlink="">
      <xdr:nvSpPr>
        <xdr:cNvPr id="715" name="楕円 714"/>
        <xdr:cNvSpPr/>
      </xdr:nvSpPr>
      <xdr:spPr>
        <a:xfrm>
          <a:off x="12763500" y="161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17570</xdr:rowOff>
    </xdr:from>
    <xdr:ext cx="599010" cy="259045"/>
    <xdr:sp macro="" textlink="">
      <xdr:nvSpPr>
        <xdr:cNvPr id="716" name="テキスト ボックス 715"/>
        <xdr:cNvSpPr txBox="1"/>
      </xdr:nvSpPr>
      <xdr:spPr>
        <a:xfrm>
          <a:off x="12514795" y="1596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7" name="フローチャート: 判断 756"/>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58" name="テキスト ボックス 757"/>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59" name="フローチャート: 判断 758"/>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0" name="テキスト ボックス 759"/>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フローチャート: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4" name="フローチャート: 判断 813"/>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5" name="テキスト ボックス 814"/>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フローチャート: 判断 81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6" name="テキスト ボックス 82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8" name="テキスト ボックス 82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2" name="テキスト ボックス 831"/>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総務費</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住民一人当たり</a:t>
          </a:r>
          <a:r>
            <a:rPr kumimoji="1" lang="ja-JP" altLang="en-US" sz="1200">
              <a:solidFill>
                <a:schemeClr val="dk1"/>
              </a:solidFill>
              <a:effectLst/>
              <a:latin typeface="+mn-lt"/>
              <a:ea typeface="+mn-ea"/>
              <a:cs typeface="+mn-cs"/>
            </a:rPr>
            <a:t>２４２</a:t>
          </a:r>
          <a:r>
            <a:rPr kumimoji="1" lang="ja-JP" altLang="ja-JP" sz="1200">
              <a:solidFill>
                <a:schemeClr val="dk1"/>
              </a:solidFill>
              <a:effectLst/>
              <a:latin typeface="+mn-lt"/>
              <a:ea typeface="+mn-ea"/>
              <a:cs typeface="+mn-cs"/>
            </a:rPr>
            <a:t>千円となっている。これは、</a:t>
          </a:r>
          <a:r>
            <a:rPr kumimoji="1" lang="ja-JP" altLang="en-US" sz="1200">
              <a:solidFill>
                <a:schemeClr val="dk1"/>
              </a:solidFill>
              <a:effectLst/>
              <a:latin typeface="+mn-lt"/>
              <a:ea typeface="+mn-ea"/>
              <a:cs typeface="+mn-cs"/>
            </a:rPr>
            <a:t>鏡野町公共用拠点施設整備基金とかがみの創生基金の積み立てことが主な</a:t>
          </a:r>
          <a:r>
            <a:rPr kumimoji="1" lang="ja-JP" altLang="ja-JP" sz="1200">
              <a:solidFill>
                <a:schemeClr val="dk1"/>
              </a:solidFill>
              <a:effectLst/>
              <a:latin typeface="+mn-lt"/>
              <a:ea typeface="+mn-ea"/>
              <a:cs typeface="+mn-cs"/>
            </a:rPr>
            <a:t>要因で、昨年度対比で</a:t>
          </a:r>
          <a:r>
            <a:rPr kumimoji="1" lang="ja-JP" altLang="en-US" sz="1200">
              <a:solidFill>
                <a:schemeClr val="dk1"/>
              </a:solidFill>
              <a:effectLst/>
              <a:latin typeface="+mn-lt"/>
              <a:ea typeface="+mn-ea"/>
              <a:cs typeface="+mn-cs"/>
            </a:rPr>
            <a:t>８７</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５６</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％）増加した。</a:t>
          </a:r>
          <a:endParaRPr lang="ja-JP" altLang="ja-JP" sz="1200">
            <a:effectLst/>
          </a:endParaRPr>
        </a:p>
        <a:p>
          <a:r>
            <a:rPr kumimoji="1" lang="ja-JP" altLang="en-US" sz="1200">
              <a:solidFill>
                <a:schemeClr val="dk1"/>
              </a:solidFill>
              <a:effectLst/>
              <a:latin typeface="+mn-lt"/>
              <a:ea typeface="+mn-ea"/>
              <a:cs typeface="+mn-cs"/>
            </a:rPr>
            <a:t>　また、教育</a:t>
          </a:r>
          <a:r>
            <a:rPr kumimoji="1" lang="ja-JP" altLang="ja-JP" sz="1200">
              <a:solidFill>
                <a:schemeClr val="dk1"/>
              </a:solidFill>
              <a:effectLst/>
              <a:latin typeface="+mn-lt"/>
              <a:ea typeface="+mn-ea"/>
              <a:cs typeface="+mn-cs"/>
            </a:rPr>
            <a:t>費は、住民一人当たり</a:t>
          </a:r>
          <a:r>
            <a:rPr kumimoji="1" lang="ja-JP" altLang="en-US" sz="1200">
              <a:solidFill>
                <a:schemeClr val="dk1"/>
              </a:solidFill>
              <a:effectLst/>
              <a:latin typeface="+mn-lt"/>
              <a:ea typeface="+mn-ea"/>
              <a:cs typeface="+mn-cs"/>
            </a:rPr>
            <a:t>１３０</a:t>
          </a:r>
          <a:r>
            <a:rPr kumimoji="1" lang="ja-JP" altLang="ja-JP" sz="1200">
              <a:solidFill>
                <a:schemeClr val="dk1"/>
              </a:solidFill>
              <a:effectLst/>
              <a:latin typeface="+mn-lt"/>
              <a:ea typeface="+mn-ea"/>
              <a:cs typeface="+mn-cs"/>
            </a:rPr>
            <a:t>千円となって</a:t>
          </a:r>
          <a:r>
            <a:rPr kumimoji="1" lang="ja-JP" altLang="en-US" sz="1200">
              <a:solidFill>
                <a:schemeClr val="dk1"/>
              </a:solidFill>
              <a:effectLst/>
              <a:latin typeface="+mn-lt"/>
              <a:ea typeface="+mn-ea"/>
              <a:cs typeface="+mn-cs"/>
            </a:rPr>
            <a:t>おり、昨年度対比で３０千円（３０％）の増加となって</a:t>
          </a:r>
          <a:r>
            <a:rPr kumimoji="1" lang="ja-JP" altLang="ja-JP" sz="1200">
              <a:solidFill>
                <a:schemeClr val="dk1"/>
              </a:solidFill>
              <a:effectLst/>
              <a:latin typeface="+mn-lt"/>
              <a:ea typeface="+mn-ea"/>
              <a:cs typeface="+mn-cs"/>
            </a:rPr>
            <a:t>いる。これは、</a:t>
          </a:r>
          <a:r>
            <a:rPr kumimoji="1" lang="ja-JP" altLang="en-US" sz="1200">
              <a:solidFill>
                <a:schemeClr val="dk1"/>
              </a:solidFill>
              <a:effectLst/>
              <a:latin typeface="+mn-lt"/>
              <a:ea typeface="+mn-ea"/>
              <a:cs typeface="+mn-cs"/>
            </a:rPr>
            <a:t>特別支援学級に関する環境改善や学校教育施設全教室のエアコン設備を整備した</a:t>
          </a:r>
          <a:r>
            <a:rPr kumimoji="1" lang="ja-JP" altLang="ja-JP" sz="1200">
              <a:solidFill>
                <a:schemeClr val="dk1"/>
              </a:solidFill>
              <a:effectLst/>
              <a:latin typeface="+mn-lt"/>
              <a:ea typeface="+mn-ea"/>
              <a:cs typeface="+mn-cs"/>
            </a:rPr>
            <a:t>ことによるもの</a:t>
          </a:r>
          <a:r>
            <a:rPr kumimoji="1" lang="ja-JP" altLang="en-US" sz="1200">
              <a:solidFill>
                <a:schemeClr val="dk1"/>
              </a:solidFill>
              <a:effectLst/>
              <a:latin typeface="+mn-lt"/>
              <a:ea typeface="+mn-ea"/>
              <a:cs typeface="+mn-cs"/>
            </a:rPr>
            <a:t>が主な要因</a:t>
          </a:r>
          <a:r>
            <a:rPr kumimoji="1" lang="ja-JP" altLang="ja-JP" sz="1200">
              <a:solidFill>
                <a:schemeClr val="dk1"/>
              </a:solidFill>
              <a:effectLst/>
              <a:latin typeface="+mn-lt"/>
              <a:ea typeface="+mn-ea"/>
              <a:cs typeface="+mn-cs"/>
            </a:rPr>
            <a:t>である。</a:t>
          </a:r>
          <a:endParaRPr lang="ja-JP" altLang="ja-JP" sz="1200">
            <a:effectLst/>
          </a:endParaRPr>
        </a:p>
        <a:p>
          <a:r>
            <a:rPr kumimoji="1" lang="ja-JP" altLang="ja-JP" sz="1200">
              <a:solidFill>
                <a:schemeClr val="dk1"/>
              </a:solidFill>
              <a:effectLst/>
              <a:latin typeface="+mn-lt"/>
              <a:ea typeface="+mn-ea"/>
              <a:cs typeface="+mn-cs"/>
            </a:rPr>
            <a:t>　</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財政調整基金については、中期的な見通しのもとに、決算剰余金を中心に積み立てるとともに特定目的基金への積み替えや、最低水準の取り崩しに努めている。平成２９</a:t>
          </a:r>
          <a:r>
            <a:rPr kumimoji="1" lang="ja-JP" altLang="ja-JP" sz="1200">
              <a:solidFill>
                <a:schemeClr val="dk1"/>
              </a:solidFill>
              <a:effectLst/>
              <a:latin typeface="+mn-lt"/>
              <a:ea typeface="+mn-ea"/>
              <a:cs typeface="+mn-cs"/>
            </a:rPr>
            <a:t>年度は財政調整基金を２０億円取り崩し、平成２９年度予算の財源不足</a:t>
          </a:r>
          <a:r>
            <a:rPr kumimoji="1" lang="ja-JP" altLang="en-US" sz="1200">
              <a:solidFill>
                <a:schemeClr val="dk1"/>
              </a:solidFill>
              <a:effectLst/>
              <a:latin typeface="+mn-lt"/>
              <a:ea typeface="+mn-ea"/>
              <a:cs typeface="+mn-cs"/>
            </a:rPr>
            <a:t>への充当</a:t>
          </a:r>
          <a:r>
            <a:rPr kumimoji="1" lang="ja-JP" altLang="ja-JP" sz="1200">
              <a:solidFill>
                <a:schemeClr val="dk1"/>
              </a:solidFill>
              <a:effectLst/>
              <a:latin typeface="+mn-lt"/>
              <a:ea typeface="+mn-ea"/>
              <a:cs typeface="+mn-cs"/>
            </a:rPr>
            <a:t>により５億円</a:t>
          </a:r>
          <a:r>
            <a:rPr kumimoji="1" lang="ja-JP" altLang="en-US" sz="1200">
              <a:solidFill>
                <a:schemeClr val="dk1"/>
              </a:solidFill>
              <a:effectLst/>
              <a:latin typeface="+mn-lt"/>
              <a:ea typeface="+mn-ea"/>
              <a:cs typeface="+mn-cs"/>
            </a:rPr>
            <a:t>、公共施設等総合管理計画に沿って、鏡野町公共用拠点施設整備基金に１０億円、地域創生のため鏡野町かがみの創生基金に５億円の積み立て等をおこなった結果、標準財政規模比は７４．４％となった。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合併前に旧町村で整備した「公共施設等老朽化対策等に係る経費の増大」、「普通交付税の合併算定替えの終了による減」、「社会保障関係経費の増大」等により財源不足が想定されることから、適切な基金管理を行う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平成１９年度の算定開始以来、各会計とも赤字額は発生していな</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が、今後においても健全な財政運営が求められる。</a:t>
          </a:r>
          <a:endParaRPr lang="ja-JP" altLang="ja-JP" sz="1200">
            <a:effectLst/>
          </a:endParaRPr>
        </a:p>
        <a:p>
          <a:r>
            <a:rPr kumimoji="1" lang="ja-JP" altLang="ja-JP" sz="1200">
              <a:solidFill>
                <a:schemeClr val="dk1"/>
              </a:solidFill>
              <a:effectLst/>
              <a:latin typeface="+mn-lt"/>
              <a:ea typeface="+mn-ea"/>
              <a:cs typeface="+mn-cs"/>
            </a:rPr>
            <a:t>  今後の特別会計の運営においては、</a:t>
          </a:r>
          <a:r>
            <a:rPr kumimoji="1" lang="ja-JP" altLang="en-US" sz="1200">
              <a:solidFill>
                <a:schemeClr val="dk1"/>
              </a:solidFill>
              <a:effectLst/>
              <a:latin typeface="+mn-lt"/>
              <a:ea typeface="+mn-ea"/>
              <a:cs typeface="+mn-cs"/>
            </a:rPr>
            <a:t>人口の減少および高齢化により、</a:t>
          </a:r>
          <a:r>
            <a:rPr kumimoji="1" lang="ja-JP" altLang="ja-JP" sz="1200">
              <a:solidFill>
                <a:schemeClr val="dk1"/>
              </a:solidFill>
              <a:effectLst/>
              <a:latin typeface="+mn-lt"/>
              <a:ea typeface="+mn-ea"/>
              <a:cs typeface="+mn-cs"/>
            </a:rPr>
            <a:t>国民健康保険や介護保険等保険給付費が増大することにより、特別会計の財政が逼迫することが目に見えており、保険給付費の抑制につながる施策として「健康づくりの推進」を最重点施策として取組んで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13997307</v>
      </c>
      <c r="BO4" s="410"/>
      <c r="BP4" s="410"/>
      <c r="BQ4" s="410"/>
      <c r="BR4" s="410"/>
      <c r="BS4" s="410"/>
      <c r="BT4" s="410"/>
      <c r="BU4" s="411"/>
      <c r="BV4" s="409">
        <v>12687253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10.5</v>
      </c>
      <c r="CU4" s="416"/>
      <c r="CV4" s="416"/>
      <c r="CW4" s="416"/>
      <c r="CX4" s="416"/>
      <c r="CY4" s="416"/>
      <c r="CZ4" s="416"/>
      <c r="DA4" s="417"/>
      <c r="DB4" s="415">
        <v>9.6999999999999993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13230919</v>
      </c>
      <c r="BO5" s="447"/>
      <c r="BP5" s="447"/>
      <c r="BQ5" s="447"/>
      <c r="BR5" s="447"/>
      <c r="BS5" s="447"/>
      <c r="BT5" s="447"/>
      <c r="BU5" s="448"/>
      <c r="BV5" s="446">
        <v>11892473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86.2</v>
      </c>
      <c r="CU5" s="444"/>
      <c r="CV5" s="444"/>
      <c r="CW5" s="444"/>
      <c r="CX5" s="444"/>
      <c r="CY5" s="444"/>
      <c r="CZ5" s="444"/>
      <c r="DA5" s="445"/>
      <c r="DB5" s="443">
        <v>83.6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766388</v>
      </c>
      <c r="BO6" s="447"/>
      <c r="BP6" s="447"/>
      <c r="BQ6" s="447"/>
      <c r="BR6" s="447"/>
      <c r="BS6" s="447"/>
      <c r="BT6" s="447"/>
      <c r="BU6" s="448"/>
      <c r="BV6" s="446">
        <v>794780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90.6</v>
      </c>
      <c r="CU6" s="484"/>
      <c r="CV6" s="484"/>
      <c r="CW6" s="484"/>
      <c r="CX6" s="484"/>
      <c r="CY6" s="484"/>
      <c r="CZ6" s="484"/>
      <c r="DA6" s="485"/>
      <c r="DB6" s="483">
        <v>87.7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22247</v>
      </c>
      <c r="BO7" s="447"/>
      <c r="BP7" s="447"/>
      <c r="BQ7" s="447"/>
      <c r="BR7" s="447"/>
      <c r="BS7" s="447"/>
      <c r="BT7" s="447"/>
      <c r="BU7" s="448"/>
      <c r="BV7" s="446">
        <v>93886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7119797</v>
      </c>
      <c r="CU7" s="447"/>
      <c r="CV7" s="447"/>
      <c r="CW7" s="447"/>
      <c r="CX7" s="447"/>
      <c r="CY7" s="447"/>
      <c r="CZ7" s="447"/>
      <c r="DA7" s="448"/>
      <c r="DB7" s="446">
        <v>7193944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744141</v>
      </c>
      <c r="BO8" s="447"/>
      <c r="BP8" s="447"/>
      <c r="BQ8" s="447"/>
      <c r="BR8" s="447"/>
      <c r="BS8" s="447"/>
      <c r="BT8" s="447"/>
      <c r="BU8" s="448"/>
      <c r="BV8" s="446">
        <v>700894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0.32</v>
      </c>
      <c r="CU8" s="487"/>
      <c r="CV8" s="487"/>
      <c r="CW8" s="487"/>
      <c r="CX8" s="487"/>
      <c r="CY8" s="487"/>
      <c r="CZ8" s="487"/>
      <c r="DA8" s="488"/>
      <c r="DB8" s="486">
        <v>0.35</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12847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43247</v>
      </c>
      <c r="BO9" s="447"/>
      <c r="BP9" s="447"/>
      <c r="BQ9" s="447"/>
      <c r="BR9" s="447"/>
      <c r="BS9" s="447"/>
      <c r="BT9" s="447"/>
      <c r="BU9" s="448"/>
      <c r="BV9" s="446">
        <v>-443960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15.1</v>
      </c>
      <c r="CU9" s="444"/>
      <c r="CV9" s="444"/>
      <c r="CW9" s="444"/>
      <c r="CX9" s="444"/>
      <c r="CY9" s="444"/>
      <c r="CZ9" s="444"/>
      <c r="DA9" s="445"/>
      <c r="DB9" s="443">
        <v>14.4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13580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116705</v>
      </c>
      <c r="BO10" s="447"/>
      <c r="BP10" s="447"/>
      <c r="BQ10" s="447"/>
      <c r="BR10" s="447"/>
      <c r="BS10" s="447"/>
      <c r="BT10" s="447"/>
      <c r="BU10" s="448"/>
      <c r="BV10" s="446">
        <v>137341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13211</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2000161</v>
      </c>
      <c r="BO12" s="447"/>
      <c r="BP12" s="447"/>
      <c r="BQ12" s="447"/>
      <c r="BR12" s="447"/>
      <c r="BS12" s="447"/>
      <c r="BT12" s="447"/>
      <c r="BU12" s="448"/>
      <c r="BV12" s="446">
        <v>400000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13115</v>
      </c>
      <c r="S13" s="528"/>
      <c r="T13" s="528"/>
      <c r="U13" s="528"/>
      <c r="V13" s="529"/>
      <c r="W13" s="462" t="s">
        <v>136</v>
      </c>
      <c r="X13" s="463"/>
      <c r="Y13" s="463"/>
      <c r="Z13" s="463"/>
      <c r="AA13" s="463"/>
      <c r="AB13" s="453"/>
      <c r="AC13" s="497">
        <v>1044</v>
      </c>
      <c r="AD13" s="498"/>
      <c r="AE13" s="498"/>
      <c r="AF13" s="498"/>
      <c r="AG13" s="537"/>
      <c r="AH13" s="497">
        <v>1077</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-1840209</v>
      </c>
      <c r="BO13" s="447"/>
      <c r="BP13" s="447"/>
      <c r="BQ13" s="447"/>
      <c r="BR13" s="447"/>
      <c r="BS13" s="447"/>
      <c r="BT13" s="447"/>
      <c r="BU13" s="448"/>
      <c r="BV13" s="446">
        <v>-706619</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8.3000000000000007</v>
      </c>
      <c r="CU13" s="444"/>
      <c r="CV13" s="444"/>
      <c r="CW13" s="444"/>
      <c r="CX13" s="444"/>
      <c r="CY13" s="444"/>
      <c r="CZ13" s="444"/>
      <c r="DA13" s="445"/>
      <c r="DB13" s="443">
        <v>7.8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141</v>
      </c>
      <c r="M14" s="525"/>
      <c r="N14" s="525"/>
      <c r="O14" s="525"/>
      <c r="P14" s="525"/>
      <c r="Q14" s="526"/>
      <c r="R14" s="527">
        <v>13439</v>
      </c>
      <c r="S14" s="528"/>
      <c r="T14" s="528"/>
      <c r="U14" s="528"/>
      <c r="V14" s="529"/>
      <c r="W14" s="436"/>
      <c r="X14" s="437"/>
      <c r="Y14" s="437"/>
      <c r="Z14" s="437"/>
      <c r="AA14" s="437"/>
      <c r="AB14" s="426"/>
      <c r="AC14" s="530">
        <v>16.7</v>
      </c>
      <c r="AD14" s="531"/>
      <c r="AE14" s="531"/>
      <c r="AF14" s="531"/>
      <c r="AG14" s="532"/>
      <c r="AH14" s="530">
        <v>17.3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72.099999999999994</v>
      </c>
      <c r="CU14" s="542"/>
      <c r="CV14" s="542"/>
      <c r="CW14" s="542"/>
      <c r="CX14" s="542"/>
      <c r="CY14" s="542"/>
      <c r="CZ14" s="542"/>
      <c r="DA14" s="543"/>
      <c r="DB14" s="541">
        <v>63.7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143</v>
      </c>
      <c r="N15" s="535"/>
      <c r="O15" s="535"/>
      <c r="P15" s="535"/>
      <c r="Q15" s="536"/>
      <c r="R15" s="527">
        <v>13337</v>
      </c>
      <c r="S15" s="528"/>
      <c r="T15" s="528"/>
      <c r="U15" s="528"/>
      <c r="V15" s="529"/>
      <c r="W15" s="462" t="s">
        <v>144</v>
      </c>
      <c r="X15" s="463"/>
      <c r="Y15" s="463"/>
      <c r="Z15" s="463"/>
      <c r="AA15" s="463"/>
      <c r="AB15" s="453"/>
      <c r="AC15" s="497">
        <v>1549</v>
      </c>
      <c r="AD15" s="498"/>
      <c r="AE15" s="498"/>
      <c r="AF15" s="498"/>
      <c r="AG15" s="537"/>
      <c r="AH15" s="497">
        <v>1553</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1815806</v>
      </c>
      <c r="BO15" s="410"/>
      <c r="BP15" s="410"/>
      <c r="BQ15" s="410"/>
      <c r="BR15" s="410"/>
      <c r="BS15" s="410"/>
      <c r="BT15" s="410"/>
      <c r="BU15" s="411"/>
      <c r="BV15" s="409">
        <v>1996097</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24.8</v>
      </c>
      <c r="AD16" s="531"/>
      <c r="AE16" s="531"/>
      <c r="AF16" s="531"/>
      <c r="AG16" s="532"/>
      <c r="AH16" s="530">
        <v>24.9</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6028871</v>
      </c>
      <c r="BO16" s="447"/>
      <c r="BP16" s="447"/>
      <c r="BQ16" s="447"/>
      <c r="BR16" s="447"/>
      <c r="BS16" s="447"/>
      <c r="BT16" s="447"/>
      <c r="BU16" s="448"/>
      <c r="BV16" s="446">
        <v>5872695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3665</v>
      </c>
      <c r="AD17" s="498"/>
      <c r="AE17" s="498"/>
      <c r="AF17" s="498"/>
      <c r="AG17" s="537"/>
      <c r="AH17" s="497">
        <v>3603</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2327890</v>
      </c>
      <c r="BO17" s="447"/>
      <c r="BP17" s="447"/>
      <c r="BQ17" s="447"/>
      <c r="BR17" s="447"/>
      <c r="BS17" s="447"/>
      <c r="BT17" s="447"/>
      <c r="BU17" s="448"/>
      <c r="BV17" s="446">
        <v>2561338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154</v>
      </c>
      <c r="C18" s="489"/>
      <c r="D18" s="489"/>
      <c r="E18" s="558"/>
      <c r="F18" s="558"/>
      <c r="G18" s="558"/>
      <c r="H18" s="558"/>
      <c r="I18" s="558"/>
      <c r="J18" s="558"/>
      <c r="K18" s="558"/>
      <c r="L18" s="559">
        <v>419.68</v>
      </c>
      <c r="M18" s="559"/>
      <c r="N18" s="559"/>
      <c r="O18" s="559"/>
      <c r="P18" s="559"/>
      <c r="Q18" s="559"/>
      <c r="R18" s="560"/>
      <c r="S18" s="560"/>
      <c r="T18" s="560"/>
      <c r="U18" s="560"/>
      <c r="V18" s="561"/>
      <c r="W18" s="464"/>
      <c r="X18" s="465"/>
      <c r="Y18" s="465"/>
      <c r="Z18" s="465"/>
      <c r="AA18" s="465"/>
      <c r="AB18" s="456"/>
      <c r="AC18" s="562">
        <v>58.6</v>
      </c>
      <c r="AD18" s="563"/>
      <c r="AE18" s="563"/>
      <c r="AF18" s="563"/>
      <c r="AG18" s="564"/>
      <c r="AH18" s="562">
        <v>57.8</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6322281</v>
      </c>
      <c r="BO18" s="447"/>
      <c r="BP18" s="447"/>
      <c r="BQ18" s="447"/>
      <c r="BR18" s="447"/>
      <c r="BS18" s="447"/>
      <c r="BT18" s="447"/>
      <c r="BU18" s="448"/>
      <c r="BV18" s="446">
        <v>5917390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156</v>
      </c>
      <c r="C19" s="489"/>
      <c r="D19" s="489"/>
      <c r="E19" s="558"/>
      <c r="F19" s="558"/>
      <c r="G19" s="558"/>
      <c r="H19" s="558"/>
      <c r="I19" s="558"/>
      <c r="J19" s="558"/>
      <c r="K19" s="558"/>
      <c r="L19" s="566">
        <v>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11116778</v>
      </c>
      <c r="BO19" s="447"/>
      <c r="BP19" s="447"/>
      <c r="BQ19" s="447"/>
      <c r="BR19" s="447"/>
      <c r="BS19" s="447"/>
      <c r="BT19" s="447"/>
      <c r="BU19" s="448"/>
      <c r="BV19" s="446">
        <v>9401315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158</v>
      </c>
      <c r="C20" s="489"/>
      <c r="D20" s="489"/>
      <c r="E20" s="558"/>
      <c r="F20" s="558"/>
      <c r="G20" s="558"/>
      <c r="H20" s="558"/>
      <c r="I20" s="558"/>
      <c r="J20" s="558"/>
      <c r="K20" s="558"/>
      <c r="L20" s="566">
        <v>4669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14795192</v>
      </c>
      <c r="BO23" s="447"/>
      <c r="BP23" s="447"/>
      <c r="BQ23" s="447"/>
      <c r="BR23" s="447"/>
      <c r="BS23" s="447"/>
      <c r="BT23" s="447"/>
      <c r="BU23" s="448"/>
      <c r="BV23" s="446">
        <v>15531934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167</v>
      </c>
      <c r="F24" s="476"/>
      <c r="G24" s="476"/>
      <c r="H24" s="476"/>
      <c r="I24" s="476"/>
      <c r="J24" s="476"/>
      <c r="K24" s="477"/>
      <c r="L24" s="497">
        <v>1</v>
      </c>
      <c r="M24" s="498"/>
      <c r="N24" s="498"/>
      <c r="O24" s="498"/>
      <c r="P24" s="537"/>
      <c r="Q24" s="497">
        <v>7450</v>
      </c>
      <c r="R24" s="498"/>
      <c r="S24" s="498"/>
      <c r="T24" s="498"/>
      <c r="U24" s="498"/>
      <c r="V24" s="537"/>
      <c r="W24" s="596"/>
      <c r="X24" s="584"/>
      <c r="Y24" s="585"/>
      <c r="Z24" s="496" t="s">
        <v>168</v>
      </c>
      <c r="AA24" s="476"/>
      <c r="AB24" s="476"/>
      <c r="AC24" s="476"/>
      <c r="AD24" s="476"/>
      <c r="AE24" s="476"/>
      <c r="AF24" s="476"/>
      <c r="AG24" s="477"/>
      <c r="AH24" s="497">
        <v>170</v>
      </c>
      <c r="AI24" s="498"/>
      <c r="AJ24" s="498"/>
      <c r="AK24" s="498"/>
      <c r="AL24" s="537"/>
      <c r="AM24" s="497">
        <v>508640</v>
      </c>
      <c r="AN24" s="498"/>
      <c r="AO24" s="498"/>
      <c r="AP24" s="498"/>
      <c r="AQ24" s="498"/>
      <c r="AR24" s="537"/>
      <c r="AS24" s="497">
        <v>2992</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12454487</v>
      </c>
      <c r="BO24" s="447"/>
      <c r="BP24" s="447"/>
      <c r="BQ24" s="447"/>
      <c r="BR24" s="447"/>
      <c r="BS24" s="447"/>
      <c r="BT24" s="447"/>
      <c r="BU24" s="448"/>
      <c r="BV24" s="446">
        <v>12767434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170</v>
      </c>
      <c r="F25" s="476"/>
      <c r="G25" s="476"/>
      <c r="H25" s="476"/>
      <c r="I25" s="476"/>
      <c r="J25" s="476"/>
      <c r="K25" s="477"/>
      <c r="L25" s="497">
        <v>1</v>
      </c>
      <c r="M25" s="498"/>
      <c r="N25" s="498"/>
      <c r="O25" s="498"/>
      <c r="P25" s="537"/>
      <c r="Q25" s="497">
        <v>6050</v>
      </c>
      <c r="R25" s="498"/>
      <c r="S25" s="498"/>
      <c r="T25" s="498"/>
      <c r="U25" s="498"/>
      <c r="V25" s="537"/>
      <c r="W25" s="596"/>
      <c r="X25" s="584"/>
      <c r="Y25" s="585"/>
      <c r="Z25" s="496" t="s">
        <v>171</v>
      </c>
      <c r="AA25" s="476"/>
      <c r="AB25" s="476"/>
      <c r="AC25" s="476"/>
      <c r="AD25" s="476"/>
      <c r="AE25" s="476"/>
      <c r="AF25" s="476"/>
      <c r="AG25" s="477"/>
      <c r="AH25" s="497" t="s">
        <v>172</v>
      </c>
      <c r="AI25" s="498"/>
      <c r="AJ25" s="498"/>
      <c r="AK25" s="498"/>
      <c r="AL25" s="537"/>
      <c r="AM25" s="497" t="s">
        <v>172</v>
      </c>
      <c r="AN25" s="498"/>
      <c r="AO25" s="498"/>
      <c r="AP25" s="498"/>
      <c r="AQ25" s="498"/>
      <c r="AR25" s="537"/>
      <c r="AS25" s="497" t="s">
        <v>172</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3258546</v>
      </c>
      <c r="BO25" s="410"/>
      <c r="BP25" s="410"/>
      <c r="BQ25" s="410"/>
      <c r="BR25" s="410"/>
      <c r="BS25" s="410"/>
      <c r="BT25" s="410"/>
      <c r="BU25" s="411"/>
      <c r="BV25" s="409">
        <v>3228624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174</v>
      </c>
      <c r="F26" s="476"/>
      <c r="G26" s="476"/>
      <c r="H26" s="476"/>
      <c r="I26" s="476"/>
      <c r="J26" s="476"/>
      <c r="K26" s="477"/>
      <c r="L26" s="497">
        <v>1</v>
      </c>
      <c r="M26" s="498"/>
      <c r="N26" s="498"/>
      <c r="O26" s="498"/>
      <c r="P26" s="537"/>
      <c r="Q26" s="497">
        <v>5650</v>
      </c>
      <c r="R26" s="498"/>
      <c r="S26" s="498"/>
      <c r="T26" s="498"/>
      <c r="U26" s="498"/>
      <c r="V26" s="537"/>
      <c r="W26" s="596"/>
      <c r="X26" s="584"/>
      <c r="Y26" s="585"/>
      <c r="Z26" s="496" t="s">
        <v>175</v>
      </c>
      <c r="AA26" s="606"/>
      <c r="AB26" s="606"/>
      <c r="AC26" s="606"/>
      <c r="AD26" s="606"/>
      <c r="AE26" s="606"/>
      <c r="AF26" s="606"/>
      <c r="AG26" s="607"/>
      <c r="AH26" s="497">
        <v>6</v>
      </c>
      <c r="AI26" s="498"/>
      <c r="AJ26" s="498"/>
      <c r="AK26" s="498"/>
      <c r="AL26" s="537"/>
      <c r="AM26" s="497">
        <v>17052</v>
      </c>
      <c r="AN26" s="498"/>
      <c r="AO26" s="498"/>
      <c r="AP26" s="498"/>
      <c r="AQ26" s="498"/>
      <c r="AR26" s="537"/>
      <c r="AS26" s="497">
        <v>2842</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125</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177</v>
      </c>
      <c r="F27" s="476"/>
      <c r="G27" s="476"/>
      <c r="H27" s="476"/>
      <c r="I27" s="476"/>
      <c r="J27" s="476"/>
      <c r="K27" s="477"/>
      <c r="L27" s="497">
        <v>1</v>
      </c>
      <c r="M27" s="498"/>
      <c r="N27" s="498"/>
      <c r="O27" s="498"/>
      <c r="P27" s="537"/>
      <c r="Q27" s="497">
        <v>3180</v>
      </c>
      <c r="R27" s="498"/>
      <c r="S27" s="498"/>
      <c r="T27" s="498"/>
      <c r="U27" s="498"/>
      <c r="V27" s="537"/>
      <c r="W27" s="596"/>
      <c r="X27" s="584"/>
      <c r="Y27" s="585"/>
      <c r="Z27" s="496" t="s">
        <v>178</v>
      </c>
      <c r="AA27" s="476"/>
      <c r="AB27" s="476"/>
      <c r="AC27" s="476"/>
      <c r="AD27" s="476"/>
      <c r="AE27" s="476"/>
      <c r="AF27" s="476"/>
      <c r="AG27" s="477"/>
      <c r="AH27" s="497">
        <v>6</v>
      </c>
      <c r="AI27" s="498"/>
      <c r="AJ27" s="498"/>
      <c r="AK27" s="498"/>
      <c r="AL27" s="537"/>
      <c r="AM27" s="497">
        <v>17739</v>
      </c>
      <c r="AN27" s="498"/>
      <c r="AO27" s="498"/>
      <c r="AP27" s="498"/>
      <c r="AQ27" s="498"/>
      <c r="AR27" s="537"/>
      <c r="AS27" s="497">
        <v>2957</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t="s">
        <v>125</v>
      </c>
      <c r="BO27" s="620"/>
      <c r="BP27" s="620"/>
      <c r="BQ27" s="620"/>
      <c r="BR27" s="620"/>
      <c r="BS27" s="620"/>
      <c r="BT27" s="620"/>
      <c r="BU27" s="621"/>
      <c r="BV27" s="619" t="s">
        <v>172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180</v>
      </c>
      <c r="F28" s="476"/>
      <c r="G28" s="476"/>
      <c r="H28" s="476"/>
      <c r="I28" s="476"/>
      <c r="J28" s="476"/>
      <c r="K28" s="477"/>
      <c r="L28" s="497">
        <v>1</v>
      </c>
      <c r="M28" s="498"/>
      <c r="N28" s="498"/>
      <c r="O28" s="498"/>
      <c r="P28" s="537"/>
      <c r="Q28" s="497">
        <v>2640</v>
      </c>
      <c r="R28" s="498"/>
      <c r="S28" s="498"/>
      <c r="T28" s="498"/>
      <c r="U28" s="498"/>
      <c r="V28" s="537"/>
      <c r="W28" s="596"/>
      <c r="X28" s="584"/>
      <c r="Y28" s="585"/>
      <c r="Z28" s="496" t="s">
        <v>181</v>
      </c>
      <c r="AA28" s="476"/>
      <c r="AB28" s="476"/>
      <c r="AC28" s="476"/>
      <c r="AD28" s="476"/>
      <c r="AE28" s="476"/>
      <c r="AF28" s="476"/>
      <c r="AG28" s="477"/>
      <c r="AH28" s="497" t="s">
        <v>125</v>
      </c>
      <c r="AI28" s="498"/>
      <c r="AJ28" s="498"/>
      <c r="AK28" s="498"/>
      <c r="AL28" s="537"/>
      <c r="AM28" s="497" t="s">
        <v>125</v>
      </c>
      <c r="AN28" s="498"/>
      <c r="AO28" s="498"/>
      <c r="AP28" s="498"/>
      <c r="AQ28" s="498"/>
      <c r="AR28" s="537"/>
      <c r="AS28" s="497" t="s">
        <v>124</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5297331</v>
      </c>
      <c r="BO28" s="410"/>
      <c r="BP28" s="410"/>
      <c r="BQ28" s="410"/>
      <c r="BR28" s="410"/>
      <c r="BS28" s="410"/>
      <c r="BT28" s="410"/>
      <c r="BU28" s="411"/>
      <c r="BV28" s="409">
        <v>7180787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183</v>
      </c>
      <c r="F29" s="476"/>
      <c r="G29" s="476"/>
      <c r="H29" s="476"/>
      <c r="I29" s="476"/>
      <c r="J29" s="476"/>
      <c r="K29" s="477"/>
      <c r="L29" s="497">
        <v>13</v>
      </c>
      <c r="M29" s="498"/>
      <c r="N29" s="498"/>
      <c r="O29" s="498"/>
      <c r="P29" s="537"/>
      <c r="Q29" s="497">
        <v>2440</v>
      </c>
      <c r="R29" s="498"/>
      <c r="S29" s="498"/>
      <c r="T29" s="498"/>
      <c r="U29" s="498"/>
      <c r="V29" s="537"/>
      <c r="W29" s="597"/>
      <c r="X29" s="598"/>
      <c r="Y29" s="599"/>
      <c r="Z29" s="496" t="s">
        <v>184</v>
      </c>
      <c r="AA29" s="476"/>
      <c r="AB29" s="476"/>
      <c r="AC29" s="476"/>
      <c r="AD29" s="476"/>
      <c r="AE29" s="476"/>
      <c r="AF29" s="476"/>
      <c r="AG29" s="477"/>
      <c r="AH29" s="497">
        <v>176</v>
      </c>
      <c r="AI29" s="498"/>
      <c r="AJ29" s="498"/>
      <c r="AK29" s="498"/>
      <c r="AL29" s="537"/>
      <c r="AM29" s="497">
        <v>526379</v>
      </c>
      <c r="AN29" s="498"/>
      <c r="AO29" s="498"/>
      <c r="AP29" s="498"/>
      <c r="AQ29" s="498"/>
      <c r="AR29" s="537"/>
      <c r="AS29" s="497">
        <v>2991</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979313</v>
      </c>
      <c r="BO29" s="447"/>
      <c r="BP29" s="447"/>
      <c r="BQ29" s="447"/>
      <c r="BR29" s="447"/>
      <c r="BS29" s="447"/>
      <c r="BT29" s="447"/>
      <c r="BU29" s="448"/>
      <c r="BV29" s="446">
        <v>772244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94.8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3850162</v>
      </c>
      <c r="BO30" s="620"/>
      <c r="BP30" s="620"/>
      <c r="BQ30" s="620"/>
      <c r="BR30" s="620"/>
      <c r="BS30" s="620"/>
      <c r="BT30" s="620"/>
      <c r="BU30" s="621"/>
      <c r="BV30" s="619">
        <v>2646785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195</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IF('各会計、関係団体の財政状況及び健全化判断比率'!B32="","",'各会計、関係団体の財政状況及び健全化判断比率'!B32)</f>
        <v>国民健康保険病院事業会計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IF('各会計、関係団体の財政状況及び健全化判断比率'!B34="","",'各会計、関係団体の財政状況及び健全化判断比率'!B34)</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岡山県市町村総合事務組合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25</v>
      </c>
      <c r="CP34" s="632"/>
      <c r="CQ34" s="633" t="str">
        <f>IF('各会計、関係団体の財政状況及び健全化判断比率'!BS7="","",'各会計、関係団体の財政状況及び健全化判断比率'!BS7)</f>
        <v>鏡野町振興公社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津山・富線共同バス運行事業特別会計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IF('各会計、関係団体の財政状況及び健全化判断比率'!B33="","",'各会計、関係団体の財政状況及び健全化判断比率'!B33)</f>
        <v>水道事業会計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IF('各会計、関係団体の財政状況及び健全化判断比率'!B35="","",'各会計、関係団体の財政状況及び健全化判断比率'!B35)</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岡山県市町村総合事務組合　貸付金特別会計</v>
      </c>
      <c r="BZ35" s="633"/>
      <c r="CA35" s="633"/>
      <c r="CB35" s="633"/>
      <c r="CC35" s="633"/>
      <c r="CD35" s="633"/>
      <c r="CE35" s="633"/>
      <c r="CF35" s="633"/>
      <c r="CG35" s="633"/>
      <c r="CH35" s="633"/>
      <c r="CI35" s="633"/>
      <c r="CJ35" s="633"/>
      <c r="CK35" s="633"/>
      <c r="CL35" s="633"/>
      <c r="CM35" s="633"/>
      <c r="CN35" s="193"/>
      <c r="CO35" s="632">
        <f t="shared" ref="CO35:CO43" si="3">IF(CQ35="","",CO34+1)</f>
        <v>26</v>
      </c>
      <c r="CP35" s="632"/>
      <c r="CQ35" s="633" t="str">
        <f>IF('各会計、関係団体の財政状況及び健全化判断比率'!BS8="","",'各会計、関係団体の財政状況及び健全化判断比率'!BS8)</f>
        <v>夢アグリ鏡野</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奨学会特別会計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介護保険特別会計（事業勘定）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13</v>
      </c>
      <c r="BF36" s="632"/>
      <c r="BG36" s="633" t="str">
        <f>IF('各会計、関係団体の財政状況及び健全化判断比率'!B36="","",'各会計、関係団体の財政状況及び健全化判断比率'!B36)</f>
        <v>林業集落排水事業特別会計</v>
      </c>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岡山県市町村総合事務組合　拠出金事業特別会計</v>
      </c>
      <c r="BZ36" s="633"/>
      <c r="CA36" s="633"/>
      <c r="CB36" s="633"/>
      <c r="CC36" s="633"/>
      <c r="CD36" s="633"/>
      <c r="CE36" s="633"/>
      <c r="CF36" s="633"/>
      <c r="CG36" s="633"/>
      <c r="CH36" s="633"/>
      <c r="CI36" s="633"/>
      <c r="CJ36" s="633"/>
      <c r="CK36" s="633"/>
      <c r="CL36" s="633"/>
      <c r="CM36" s="633"/>
      <c r="CN36" s="193"/>
      <c r="CO36" s="632">
        <f t="shared" si="3"/>
        <v>27</v>
      </c>
      <c r="CP36" s="632"/>
      <c r="CQ36" s="633" t="str">
        <f>IF('各会計、関係団体の財政状況及び健全化判断比率'!BS9="","",'各会計、関係団体の財政状況及び健全化判断比率'!BS9)</f>
        <v>未来奥津</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越畑専用水道特別会計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14</v>
      </c>
      <c r="BF37" s="632"/>
      <c r="BG37" s="633" t="str">
        <f>IF('各会計、関係団体の財政状況及び健全化判断比率'!B37="","",'各会計、関係団体の財政状況及び健全化判断比率'!B37)</f>
        <v>公共下水道特別会計</v>
      </c>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岡山県後期高齢者医療広域連合　一般会計</v>
      </c>
      <c r="BZ37" s="633"/>
      <c r="CA37" s="633"/>
      <c r="CB37" s="633"/>
      <c r="CC37" s="633"/>
      <c r="CD37" s="633"/>
      <c r="CE37" s="633"/>
      <c r="CF37" s="633"/>
      <c r="CG37" s="633"/>
      <c r="CH37" s="633"/>
      <c r="CI37" s="633"/>
      <c r="CJ37" s="633"/>
      <c r="CK37" s="633"/>
      <c r="CL37" s="633"/>
      <c r="CM37" s="633"/>
      <c r="CN37" s="193"/>
      <c r="CO37" s="632">
        <f t="shared" si="3"/>
        <v>28</v>
      </c>
      <c r="CP37" s="632"/>
      <c r="CQ37" s="633" t="str">
        <f>IF('各会計、関係団体の財政状況及び健全化判断比率'!BS10="","",'各会計、関係団体の財政状況及び健全化判断比率'!BS10)</f>
        <v>花美人の里</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19</v>
      </c>
      <c r="BX38" s="632"/>
      <c r="BY38" s="633" t="str">
        <f>IF('各会計、関係団体の財政状況及び健全化判断比率'!B72="","",'各会計、関係団体の財政状況及び健全化判断比率'!B72)</f>
        <v>岡山県後期高齢者医療広域連合特別会計</v>
      </c>
      <c r="BZ38" s="633"/>
      <c r="CA38" s="633"/>
      <c r="CB38" s="633"/>
      <c r="CC38" s="633"/>
      <c r="CD38" s="633"/>
      <c r="CE38" s="633"/>
      <c r="CF38" s="633"/>
      <c r="CG38" s="633"/>
      <c r="CH38" s="633"/>
      <c r="CI38" s="633"/>
      <c r="CJ38" s="633"/>
      <c r="CK38" s="633"/>
      <c r="CL38" s="633"/>
      <c r="CM38" s="633"/>
      <c r="CN38" s="193"/>
      <c r="CO38" s="632">
        <f t="shared" si="3"/>
        <v>29</v>
      </c>
      <c r="CP38" s="632"/>
      <c r="CQ38" s="633" t="str">
        <f>IF('各会計、関係団体の財政状況及び健全化判断比率'!BS11="","",'各会計、関係団体の財政状況及び健全化判断比率'!BS11)</f>
        <v>上齋原振興公社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20</v>
      </c>
      <c r="BX39" s="632"/>
      <c r="BY39" s="633" t="str">
        <f>IF('各会計、関係団体の財政状況及び健全化判断比率'!B73="","",'各会計、関係団体の財政状況及び健全化判断比率'!B73)</f>
        <v>岡山県市町村税整理組合</v>
      </c>
      <c r="BZ39" s="633"/>
      <c r="CA39" s="633"/>
      <c r="CB39" s="633"/>
      <c r="CC39" s="633"/>
      <c r="CD39" s="633"/>
      <c r="CE39" s="633"/>
      <c r="CF39" s="633"/>
      <c r="CG39" s="633"/>
      <c r="CH39" s="633"/>
      <c r="CI39" s="633"/>
      <c r="CJ39" s="633"/>
      <c r="CK39" s="633"/>
      <c r="CL39" s="633"/>
      <c r="CM39" s="633"/>
      <c r="CN39" s="193"/>
      <c r="CO39" s="632">
        <f t="shared" si="3"/>
        <v>30</v>
      </c>
      <c r="CP39" s="632"/>
      <c r="CQ39" s="633" t="str">
        <f>IF('各会計、関係団体の財政状況及び健全化判断比率'!BS12="","",'各会計、関係団体の財政状況及び健全化判断比率'!BS12)</f>
        <v>人形峠原子力産業</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21</v>
      </c>
      <c r="BX40" s="632"/>
      <c r="BY40" s="633" t="str">
        <f>IF('各会計、関係団体の財政状況及び健全化判断比率'!B74="","",'各会計、関係団体の財政状況及び健全化判断比率'!B74)</f>
        <v>岡山県広域水道企業団　</v>
      </c>
      <c r="BZ40" s="633"/>
      <c r="CA40" s="633"/>
      <c r="CB40" s="633"/>
      <c r="CC40" s="633"/>
      <c r="CD40" s="633"/>
      <c r="CE40" s="633"/>
      <c r="CF40" s="633"/>
      <c r="CG40" s="633"/>
      <c r="CH40" s="633"/>
      <c r="CI40" s="633"/>
      <c r="CJ40" s="633"/>
      <c r="CK40" s="633"/>
      <c r="CL40" s="633"/>
      <c r="CM40" s="633"/>
      <c r="CN40" s="193"/>
      <c r="CO40" s="632">
        <f t="shared" si="3"/>
        <v>31</v>
      </c>
      <c r="CP40" s="632"/>
      <c r="CQ40" s="633" t="str">
        <f>IF('各会計、関係団体の財政状況及び健全化判断比率'!BS13="","",'各会計、関係団体の財政状況及び健全化判断比率'!BS13)</f>
        <v>ファーム登美</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22</v>
      </c>
      <c r="BX41" s="632"/>
      <c r="BY41" s="633" t="str">
        <f>IF('各会計、関係団体の財政状況及び健全化判断比率'!B75="","",'各会計、関係団体の財政状況及び健全化判断比率'!B75)</f>
        <v>津山広域事務組合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23</v>
      </c>
      <c r="BX42" s="632"/>
      <c r="BY42" s="633" t="str">
        <f>IF('各会計、関係団体の財政状況及び健全化判断比率'!B76="","",'各会計、関係団体の財政状況及び健全化判断比率'!B76)</f>
        <v>津山広域事務組合　ふるさと振興事業特別会計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24</v>
      </c>
      <c r="BX43" s="632"/>
      <c r="BY43" s="633" t="str">
        <f>IF('各会計、関係団体の財政状況及び健全化判断比率'!B77="","",'各会計、関係団体の財政状況及び健全化判断比率'!B77)</f>
        <v>津山圏域資源循環施設組合　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MkqytQUjB/J57/MseR+6xqhFaqgkxk033O18SW8o8Ur1g/3Exoc05HU4TT9ulTABtK2SlwgiJ7bmefWHLaFnw==" saltValue="g/f7WzDuzcv/ZwsP4IGQ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25" t="s">
        <v>568</v>
      </c>
      <c r="D34" s="1225"/>
      <c r="E34" s="1226"/>
      <c r="F34" s="32">
        <v>19.079999999999998</v>
      </c>
      <c r="G34" s="33">
        <v>20.49</v>
      </c>
      <c r="H34" s="33">
        <v>22.45</v>
      </c>
      <c r="I34" s="33">
        <v>23.48</v>
      </c>
      <c r="J34" s="34">
        <v>24.45</v>
      </c>
      <c r="K34" s="22"/>
      <c r="L34" s="22"/>
      <c r="M34" s="22"/>
      <c r="N34" s="22"/>
      <c r="O34" s="22"/>
      <c r="P34" s="22"/>
    </row>
    <row r="35" spans="1:16" ht="39" customHeight="1" x14ac:dyDescent="0.15">
      <c r="A35" s="22"/>
      <c r="B35" s="35"/>
      <c r="C35" s="1219" t="s">
        <v>569</v>
      </c>
      <c r="D35" s="1220"/>
      <c r="E35" s="1221"/>
      <c r="F35" s="36">
        <v>8.15</v>
      </c>
      <c r="G35" s="37">
        <v>9.08</v>
      </c>
      <c r="H35" s="37">
        <v>9.86</v>
      </c>
      <c r="I35" s="37">
        <v>10.44</v>
      </c>
      <c r="J35" s="38">
        <v>10.55</v>
      </c>
      <c r="K35" s="22"/>
      <c r="L35" s="22"/>
      <c r="M35" s="22"/>
      <c r="N35" s="22"/>
      <c r="O35" s="22"/>
      <c r="P35" s="22"/>
    </row>
    <row r="36" spans="1:16" ht="39" customHeight="1" x14ac:dyDescent="0.15">
      <c r="A36" s="22"/>
      <c r="B36" s="35"/>
      <c r="C36" s="1219" t="s">
        <v>570</v>
      </c>
      <c r="D36" s="1220"/>
      <c r="E36" s="1221"/>
      <c r="F36" s="36">
        <v>8.74</v>
      </c>
      <c r="G36" s="37">
        <v>12.57</v>
      </c>
      <c r="H36" s="37">
        <v>15.71</v>
      </c>
      <c r="I36" s="37">
        <v>9.6999999999999993</v>
      </c>
      <c r="J36" s="38">
        <v>10.39</v>
      </c>
      <c r="K36" s="22"/>
      <c r="L36" s="22"/>
      <c r="M36" s="22"/>
      <c r="N36" s="22"/>
      <c r="O36" s="22"/>
      <c r="P36" s="22"/>
    </row>
    <row r="37" spans="1:16" ht="39" customHeight="1" x14ac:dyDescent="0.15">
      <c r="A37" s="22"/>
      <c r="B37" s="35"/>
      <c r="C37" s="1219" t="s">
        <v>571</v>
      </c>
      <c r="D37" s="1220"/>
      <c r="E37" s="1221"/>
      <c r="F37" s="36">
        <v>0.08</v>
      </c>
      <c r="G37" s="37">
        <v>0.16</v>
      </c>
      <c r="H37" s="37">
        <v>0</v>
      </c>
      <c r="I37" s="37">
        <v>0</v>
      </c>
      <c r="J37" s="38">
        <v>2.21</v>
      </c>
      <c r="K37" s="22"/>
      <c r="L37" s="22"/>
      <c r="M37" s="22"/>
      <c r="N37" s="22"/>
      <c r="O37" s="22"/>
      <c r="P37" s="22"/>
    </row>
    <row r="38" spans="1:16" ht="39" customHeight="1" x14ac:dyDescent="0.15">
      <c r="A38" s="22"/>
      <c r="B38" s="35"/>
      <c r="C38" s="1219" t="s">
        <v>572</v>
      </c>
      <c r="D38" s="1220"/>
      <c r="E38" s="1221"/>
      <c r="F38" s="36">
        <v>0.14000000000000001</v>
      </c>
      <c r="G38" s="37">
        <v>0.06</v>
      </c>
      <c r="H38" s="37">
        <v>0.89</v>
      </c>
      <c r="I38" s="37">
        <v>0.63</v>
      </c>
      <c r="J38" s="38">
        <v>1.69</v>
      </c>
      <c r="K38" s="22"/>
      <c r="L38" s="22"/>
      <c r="M38" s="22"/>
      <c r="N38" s="22"/>
      <c r="O38" s="22"/>
      <c r="P38" s="22"/>
    </row>
    <row r="39" spans="1:16" ht="39" customHeight="1" x14ac:dyDescent="0.15">
      <c r="A39" s="22"/>
      <c r="B39" s="35"/>
      <c r="C39" s="1219" t="s">
        <v>573</v>
      </c>
      <c r="D39" s="1220"/>
      <c r="E39" s="1221"/>
      <c r="F39" s="36">
        <v>1.02</v>
      </c>
      <c r="G39" s="37">
        <v>0.48</v>
      </c>
      <c r="H39" s="37">
        <v>0.56000000000000005</v>
      </c>
      <c r="I39" s="37">
        <v>1.05</v>
      </c>
      <c r="J39" s="38">
        <v>1.69</v>
      </c>
      <c r="K39" s="22"/>
      <c r="L39" s="22"/>
      <c r="M39" s="22"/>
      <c r="N39" s="22"/>
      <c r="O39" s="22"/>
      <c r="P39" s="22"/>
    </row>
    <row r="40" spans="1:16" ht="39" customHeight="1" x14ac:dyDescent="0.15">
      <c r="A40" s="22"/>
      <c r="B40" s="35"/>
      <c r="C40" s="1219" t="s">
        <v>574</v>
      </c>
      <c r="D40" s="1220"/>
      <c r="E40" s="1221"/>
      <c r="F40" s="36">
        <v>0.2</v>
      </c>
      <c r="G40" s="37">
        <v>2.0299999999999998</v>
      </c>
      <c r="H40" s="37">
        <v>0.41</v>
      </c>
      <c r="I40" s="37">
        <v>0.41</v>
      </c>
      <c r="J40" s="38">
        <v>1.22</v>
      </c>
      <c r="K40" s="22"/>
      <c r="L40" s="22"/>
      <c r="M40" s="22"/>
      <c r="N40" s="22"/>
      <c r="O40" s="22"/>
      <c r="P40" s="22"/>
    </row>
    <row r="41" spans="1:16" ht="39" customHeight="1" x14ac:dyDescent="0.15">
      <c r="A41" s="22"/>
      <c r="B41" s="35"/>
      <c r="C41" s="1219" t="s">
        <v>575</v>
      </c>
      <c r="D41" s="1220"/>
      <c r="E41" s="1221"/>
      <c r="F41" s="36">
        <v>0.25</v>
      </c>
      <c r="G41" s="37">
        <v>0.49</v>
      </c>
      <c r="H41" s="37">
        <v>0.28999999999999998</v>
      </c>
      <c r="I41" s="37">
        <v>0.7</v>
      </c>
      <c r="J41" s="38">
        <v>0.78</v>
      </c>
      <c r="K41" s="22"/>
      <c r="L41" s="22"/>
      <c r="M41" s="22"/>
      <c r="N41" s="22"/>
      <c r="O41" s="22"/>
      <c r="P41" s="22"/>
    </row>
    <row r="42" spans="1:16" ht="39" customHeight="1" x14ac:dyDescent="0.15">
      <c r="A42" s="22"/>
      <c r="B42" s="39"/>
      <c r="C42" s="1219" t="s">
        <v>576</v>
      </c>
      <c r="D42" s="1220"/>
      <c r="E42" s="1221"/>
      <c r="F42" s="36" t="s">
        <v>519</v>
      </c>
      <c r="G42" s="37" t="s">
        <v>519</v>
      </c>
      <c r="H42" s="37" t="s">
        <v>519</v>
      </c>
      <c r="I42" s="37" t="s">
        <v>519</v>
      </c>
      <c r="J42" s="38" t="s">
        <v>519</v>
      </c>
      <c r="K42" s="22"/>
      <c r="L42" s="22"/>
      <c r="M42" s="22"/>
      <c r="N42" s="22"/>
      <c r="O42" s="22"/>
      <c r="P42" s="22"/>
    </row>
    <row r="43" spans="1:16" ht="39" customHeight="1" thickBot="1" x14ac:dyDescent="0.2">
      <c r="A43" s="22"/>
      <c r="B43" s="40"/>
      <c r="C43" s="1222" t="s">
        <v>577</v>
      </c>
      <c r="D43" s="1223"/>
      <c r="E43" s="1224"/>
      <c r="F43" s="41">
        <v>0.16</v>
      </c>
      <c r="G43" s="42">
        <v>0.15</v>
      </c>
      <c r="H43" s="42">
        <v>0.14000000000000001</v>
      </c>
      <c r="I43" s="42">
        <v>0.12</v>
      </c>
      <c r="J43" s="43">
        <v>0.28000000000000003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Z4uGTXKXptRW82LshEsJfWbZ4pvL+wO8FguNhxepcitQo0ToiK8piaJVQr2+2VzrJHhJe/asQTcohGwijekUQ==" saltValue="bxoalpnbfB7JXSE9NDF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1423</v>
      </c>
      <c r="L45" s="60">
        <v>1381</v>
      </c>
      <c r="M45" s="60">
        <v>1333</v>
      </c>
      <c r="N45" s="60">
        <v>1459</v>
      </c>
      <c r="O45" s="61">
        <v>1763</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519</v>
      </c>
      <c r="L46" s="64" t="s">
        <v>519</v>
      </c>
      <c r="M46" s="64" t="s">
        <v>519</v>
      </c>
      <c r="N46" s="64" t="s">
        <v>519</v>
      </c>
      <c r="O46" s="65" t="s">
        <v>519</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519</v>
      </c>
      <c r="L47" s="64" t="s">
        <v>519</v>
      </c>
      <c r="M47" s="64" t="s">
        <v>519</v>
      </c>
      <c r="N47" s="64" t="s">
        <v>519</v>
      </c>
      <c r="O47" s="65" t="s">
        <v>519</v>
      </c>
      <c r="P47" s="48"/>
      <c r="Q47" s="48"/>
      <c r="R47" s="48"/>
      <c r="S47" s="48"/>
      <c r="T47" s="48"/>
      <c r="U47" s="48"/>
    </row>
    <row r="48" spans="1:21" ht="30.75" customHeight="1" x14ac:dyDescent="0.15">
      <c r="A48" s="48"/>
      <c r="B48" s="1237"/>
      <c r="C48" s="1238"/>
      <c r="D48" s="62"/>
      <c r="E48" s="1229" t="s">
        <v>15</v>
      </c>
      <c r="F48" s="1229"/>
      <c r="G48" s="1229"/>
      <c r="H48" s="1229"/>
      <c r="I48" s="1229"/>
      <c r="J48" s="1230"/>
      <c r="K48" s="63">
        <v>528</v>
      </c>
      <c r="L48" s="64">
        <v>558</v>
      </c>
      <c r="M48" s="64">
        <v>538</v>
      </c>
      <c r="N48" s="64">
        <v>568</v>
      </c>
      <c r="O48" s="65">
        <v>614</v>
      </c>
      <c r="P48" s="48"/>
      <c r="Q48" s="48"/>
      <c r="R48" s="48"/>
      <c r="S48" s="48"/>
      <c r="T48" s="48"/>
      <c r="U48" s="48"/>
    </row>
    <row r="49" spans="1:21" ht="30.75" customHeight="1" x14ac:dyDescent="0.15">
      <c r="A49" s="48"/>
      <c r="B49" s="1237"/>
      <c r="C49" s="1238"/>
      <c r="D49" s="62"/>
      <c r="E49" s="1229" t="s">
        <v>16</v>
      </c>
      <c r="F49" s="1229"/>
      <c r="G49" s="1229"/>
      <c r="H49" s="1229"/>
      <c r="I49" s="1229"/>
      <c r="J49" s="1230"/>
      <c r="K49" s="63">
        <v>40</v>
      </c>
      <c r="L49" s="64">
        <v>32</v>
      </c>
      <c r="M49" s="64">
        <v>25</v>
      </c>
      <c r="N49" s="64">
        <v>31</v>
      </c>
      <c r="O49" s="65">
        <v>36</v>
      </c>
      <c r="P49" s="48"/>
      <c r="Q49" s="48"/>
      <c r="R49" s="48"/>
      <c r="S49" s="48"/>
      <c r="T49" s="48"/>
      <c r="U49" s="48"/>
    </row>
    <row r="50" spans="1:21" ht="30.75" customHeight="1" x14ac:dyDescent="0.15">
      <c r="A50" s="48"/>
      <c r="B50" s="1237"/>
      <c r="C50" s="1238"/>
      <c r="D50" s="62"/>
      <c r="E50" s="1229" t="s">
        <v>17</v>
      </c>
      <c r="F50" s="1229"/>
      <c r="G50" s="1229"/>
      <c r="H50" s="1229"/>
      <c r="I50" s="1229"/>
      <c r="J50" s="1230"/>
      <c r="K50" s="63">
        <v>306</v>
      </c>
      <c r="L50" s="64">
        <v>152</v>
      </c>
      <c r="M50" s="64">
        <v>1</v>
      </c>
      <c r="N50" s="64">
        <v>1</v>
      </c>
      <c r="O50" s="65">
        <v>1</v>
      </c>
      <c r="P50" s="48"/>
      <c r="Q50" s="48"/>
      <c r="R50" s="48"/>
      <c r="S50" s="48"/>
      <c r="T50" s="48"/>
      <c r="U50" s="48"/>
    </row>
    <row r="51" spans="1:21" ht="30.75" customHeight="1" x14ac:dyDescent="0.15">
      <c r="A51" s="48"/>
      <c r="B51" s="1239"/>
      <c r="C51" s="1240"/>
      <c r="D51" s="66"/>
      <c r="E51" s="1229" t="s">
        <v>18</v>
      </c>
      <c r="F51" s="1229"/>
      <c r="G51" s="1229"/>
      <c r="H51" s="1229"/>
      <c r="I51" s="1229"/>
      <c r="J51" s="1230"/>
      <c r="K51" s="63" t="s">
        <v>519</v>
      </c>
      <c r="L51" s="64" t="s">
        <v>519</v>
      </c>
      <c r="M51" s="64" t="s">
        <v>519</v>
      </c>
      <c r="N51" s="64" t="s">
        <v>519</v>
      </c>
      <c r="O51" s="65" t="s">
        <v>519</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1526</v>
      </c>
      <c r="L52" s="64">
        <v>1555</v>
      </c>
      <c r="M52" s="64">
        <v>1530</v>
      </c>
      <c r="N52" s="64">
        <v>1620</v>
      </c>
      <c r="O52" s="65">
        <v>1813</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771</v>
      </c>
      <c r="L53" s="69">
        <v>568</v>
      </c>
      <c r="M53" s="69">
        <v>367</v>
      </c>
      <c r="N53" s="69">
        <v>439</v>
      </c>
      <c r="O53" s="70">
        <v>601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Iuw/485UBnXfOhMHmqaosdI0SRnxZiQlVWJZQgVdavycZu7/tvGsT1JmWnyvtKt90yslkAs135qEGIo9ZMqg==" saltValue="O6cNPGjSYTQlNZdob1Em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43" t="s">
        <v>24</v>
      </c>
      <c r="C41" s="1244"/>
      <c r="D41" s="81"/>
      <c r="E41" s="1249" t="s">
        <v>25</v>
      </c>
      <c r="F41" s="1249"/>
      <c r="G41" s="1249"/>
      <c r="H41" s="1250"/>
      <c r="I41" s="82">
        <v>13014</v>
      </c>
      <c r="J41" s="83">
        <v>15583</v>
      </c>
      <c r="K41" s="83">
        <v>15622</v>
      </c>
      <c r="L41" s="83">
        <v>15532</v>
      </c>
      <c r="M41" s="84">
        <v>14795</v>
      </c>
    </row>
    <row r="42" spans="2:13" ht="27.75" customHeight="1" x14ac:dyDescent="0.15">
      <c r="B42" s="1245"/>
      <c r="C42" s="1246"/>
      <c r="D42" s="85"/>
      <c r="E42" s="1251" t="s">
        <v>26</v>
      </c>
      <c r="F42" s="1251"/>
      <c r="G42" s="1251"/>
      <c r="H42" s="1252"/>
      <c r="I42" s="86">
        <v>7044</v>
      </c>
      <c r="J42" s="87">
        <v>3697</v>
      </c>
      <c r="K42" s="87">
        <v>3565</v>
      </c>
      <c r="L42" s="87">
        <v>3141</v>
      </c>
      <c r="M42" s="88">
        <v>2792</v>
      </c>
    </row>
    <row r="43" spans="2:13" ht="27.75" customHeight="1" x14ac:dyDescent="0.15">
      <c r="B43" s="1245"/>
      <c r="C43" s="1246"/>
      <c r="D43" s="85"/>
      <c r="E43" s="1251" t="s">
        <v>27</v>
      </c>
      <c r="F43" s="1251"/>
      <c r="G43" s="1251"/>
      <c r="H43" s="1252"/>
      <c r="I43" s="86">
        <v>7651</v>
      </c>
      <c r="J43" s="87">
        <v>7833</v>
      </c>
      <c r="K43" s="87">
        <v>8354</v>
      </c>
      <c r="L43" s="87">
        <v>9080</v>
      </c>
      <c r="M43" s="88">
        <v>9132</v>
      </c>
    </row>
    <row r="44" spans="2:13" ht="27.75" customHeight="1" x14ac:dyDescent="0.15">
      <c r="B44" s="1245"/>
      <c r="C44" s="1246"/>
      <c r="D44" s="85"/>
      <c r="E44" s="1251" t="s">
        <v>28</v>
      </c>
      <c r="F44" s="1251"/>
      <c r="G44" s="1251"/>
      <c r="H44" s="1252"/>
      <c r="I44" s="86">
        <v>306</v>
      </c>
      <c r="J44" s="87">
        <v>594</v>
      </c>
      <c r="K44" s="87">
        <v>957</v>
      </c>
      <c r="L44" s="87">
        <v>960</v>
      </c>
      <c r="M44" s="88">
        <v>1054</v>
      </c>
    </row>
    <row r="45" spans="2:13" ht="27.75" customHeight="1" x14ac:dyDescent="0.15">
      <c r="B45" s="1245"/>
      <c r="C45" s="1246"/>
      <c r="D45" s="85"/>
      <c r="E45" s="1251" t="s">
        <v>29</v>
      </c>
      <c r="F45" s="1251"/>
      <c r="G45" s="1251"/>
      <c r="H45" s="1252"/>
      <c r="I45" s="86">
        <v>1304</v>
      </c>
      <c r="J45" s="87">
        <v>1178</v>
      </c>
      <c r="K45" s="87">
        <v>1042</v>
      </c>
      <c r="L45" s="87">
        <v>954</v>
      </c>
      <c r="M45" s="88">
        <v>968</v>
      </c>
    </row>
    <row r="46" spans="2:13" ht="27.75" customHeight="1" x14ac:dyDescent="0.15">
      <c r="B46" s="1245"/>
      <c r="C46" s="1246"/>
      <c r="D46" s="89"/>
      <c r="E46" s="1251" t="s">
        <v>30</v>
      </c>
      <c r="F46" s="1251"/>
      <c r="G46" s="1251"/>
      <c r="H46" s="1252"/>
      <c r="I46" s="86" t="s">
        <v>519</v>
      </c>
      <c r="J46" s="87" t="s">
        <v>519</v>
      </c>
      <c r="K46" s="87" t="s">
        <v>519</v>
      </c>
      <c r="L46" s="87" t="s">
        <v>519</v>
      </c>
      <c r="M46" s="88" t="s">
        <v>519</v>
      </c>
    </row>
    <row r="47" spans="2:13" ht="27.75" customHeight="1" x14ac:dyDescent="0.15">
      <c r="B47" s="1245"/>
      <c r="C47" s="1246"/>
      <c r="D47" s="90"/>
      <c r="E47" s="1253" t="s">
        <v>31</v>
      </c>
      <c r="F47" s="1254"/>
      <c r="G47" s="1254"/>
      <c r="H47" s="1255"/>
      <c r="I47" s="86" t="s">
        <v>519</v>
      </c>
      <c r="J47" s="87" t="s">
        <v>519</v>
      </c>
      <c r="K47" s="87" t="s">
        <v>519</v>
      </c>
      <c r="L47" s="87" t="s">
        <v>519</v>
      </c>
      <c r="M47" s="88" t="s">
        <v>519</v>
      </c>
    </row>
    <row r="48" spans="2:13" ht="27.75" customHeight="1" x14ac:dyDescent="0.15">
      <c r="B48" s="1245"/>
      <c r="C48" s="1246"/>
      <c r="D48" s="85"/>
      <c r="E48" s="1251" t="s">
        <v>32</v>
      </c>
      <c r="F48" s="1251"/>
      <c r="G48" s="1251"/>
      <c r="H48" s="1252"/>
      <c r="I48" s="86" t="s">
        <v>519</v>
      </c>
      <c r="J48" s="87" t="s">
        <v>519</v>
      </c>
      <c r="K48" s="87" t="s">
        <v>519</v>
      </c>
      <c r="L48" s="87" t="s">
        <v>519</v>
      </c>
      <c r="M48" s="88" t="s">
        <v>519</v>
      </c>
    </row>
    <row r="49" spans="2:13" ht="27.75" customHeight="1" x14ac:dyDescent="0.15">
      <c r="B49" s="1247"/>
      <c r="C49" s="1248"/>
      <c r="D49" s="85"/>
      <c r="E49" s="1251" t="s">
        <v>33</v>
      </c>
      <c r="F49" s="1251"/>
      <c r="G49" s="1251"/>
      <c r="H49" s="1252"/>
      <c r="I49" s="86" t="s">
        <v>519</v>
      </c>
      <c r="J49" s="87" t="s">
        <v>519</v>
      </c>
      <c r="K49" s="87" t="s">
        <v>519</v>
      </c>
      <c r="L49" s="87" t="s">
        <v>519</v>
      </c>
      <c r="M49" s="88" t="s">
        <v>519</v>
      </c>
    </row>
    <row r="50" spans="2:13" ht="27.75" customHeight="1" x14ac:dyDescent="0.15">
      <c r="B50" s="1256" t="s">
        <v>34</v>
      </c>
      <c r="C50" s="1257"/>
      <c r="D50" s="91"/>
      <c r="E50" s="1251" t="s">
        <v>35</v>
      </c>
      <c r="F50" s="1251"/>
      <c r="G50" s="1251"/>
      <c r="H50" s="1252"/>
      <c r="I50" s="86">
        <v>7483</v>
      </c>
      <c r="J50" s="87">
        <v>7965</v>
      </c>
      <c r="K50" s="87">
        <v>8241</v>
      </c>
      <c r="L50" s="87">
        <v>8803</v>
      </c>
      <c r="M50" s="88">
        <v>8523</v>
      </c>
    </row>
    <row r="51" spans="2:13" ht="27.75" customHeight="1" x14ac:dyDescent="0.15">
      <c r="B51" s="1245"/>
      <c r="C51" s="1246"/>
      <c r="D51" s="85"/>
      <c r="E51" s="1251" t="s">
        <v>36</v>
      </c>
      <c r="F51" s="1251"/>
      <c r="G51" s="1251"/>
      <c r="H51" s="1252"/>
      <c r="I51" s="86">
        <v>918</v>
      </c>
      <c r="J51" s="87">
        <v>794</v>
      </c>
      <c r="K51" s="87">
        <v>682</v>
      </c>
      <c r="L51" s="87">
        <v>572</v>
      </c>
      <c r="M51" s="88">
        <v>476</v>
      </c>
    </row>
    <row r="52" spans="2:13" ht="27.75" customHeight="1" x14ac:dyDescent="0.15">
      <c r="B52" s="1247"/>
      <c r="C52" s="1248"/>
      <c r="D52" s="85"/>
      <c r="E52" s="1251" t="s">
        <v>37</v>
      </c>
      <c r="F52" s="1251"/>
      <c r="G52" s="1251"/>
      <c r="H52" s="1252"/>
      <c r="I52" s="86">
        <v>14634</v>
      </c>
      <c r="J52" s="87">
        <v>16687</v>
      </c>
      <c r="K52" s="87">
        <v>16925</v>
      </c>
      <c r="L52" s="87">
        <v>16673</v>
      </c>
      <c r="M52" s="88">
        <v>15852</v>
      </c>
    </row>
    <row r="53" spans="2:13" ht="27.75" customHeight="1" thickBot="1" x14ac:dyDescent="0.2">
      <c r="B53" s="1258" t="s">
        <v>38</v>
      </c>
      <c r="C53" s="1259"/>
      <c r="D53" s="92"/>
      <c r="E53" s="1260" t="s">
        <v>39</v>
      </c>
      <c r="F53" s="1260"/>
      <c r="G53" s="1260"/>
      <c r="H53" s="1261"/>
      <c r="I53" s="93">
        <v>6284</v>
      </c>
      <c r="J53" s="94">
        <v>3439</v>
      </c>
      <c r="K53" s="94">
        <v>3692</v>
      </c>
      <c r="L53" s="94">
        <v>3619</v>
      </c>
      <c r="M53" s="95">
        <v>3891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jsMDt2sxmfAO788ysdldGacpYsO5v9migGpufUXQqW0vJjT5bUBx036NjBOdcPIFWKEiXtQq5ZUX8vTJe5q1g==" saltValue="Nwh/NG7f34Y7bFc3yKkZ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70" t="s">
        <v>42</v>
      </c>
      <c r="D55" s="1270"/>
      <c r="E55" s="1271"/>
      <c r="F55" s="107">
        <v>6843</v>
      </c>
      <c r="G55" s="107">
        <v>7181</v>
      </c>
      <c r="H55" s="108">
        <v>5297</v>
      </c>
    </row>
    <row r="56" spans="2:8" ht="52.5" customHeight="1" x14ac:dyDescent="0.15">
      <c r="B56" s="109"/>
      <c r="C56" s="1272" t="s">
        <v>43</v>
      </c>
      <c r="D56" s="1272"/>
      <c r="E56" s="1273"/>
      <c r="F56" s="110">
        <v>558</v>
      </c>
      <c r="G56" s="110">
        <v>772</v>
      </c>
      <c r="H56" s="111">
        <v>979</v>
      </c>
    </row>
    <row r="57" spans="2:8" ht="53.25" customHeight="1" x14ac:dyDescent="0.15">
      <c r="B57" s="109"/>
      <c r="C57" s="1274" t="s">
        <v>44</v>
      </c>
      <c r="D57" s="1274"/>
      <c r="E57" s="1275"/>
      <c r="F57" s="112">
        <v>2759</v>
      </c>
      <c r="G57" s="112">
        <v>2647</v>
      </c>
      <c r="H57" s="113">
        <v>3850</v>
      </c>
    </row>
    <row r="58" spans="2:8" ht="45.75" customHeight="1" x14ac:dyDescent="0.15">
      <c r="B58" s="114"/>
      <c r="C58" s="1262" t="s">
        <v>578</v>
      </c>
      <c r="D58" s="1263"/>
      <c r="E58" s="1264"/>
      <c r="F58" s="115">
        <v>1960</v>
      </c>
      <c r="G58" s="115">
        <v>1860</v>
      </c>
      <c r="H58" s="116">
        <v>1730</v>
      </c>
    </row>
    <row r="59" spans="2:8" ht="45.75" customHeight="1" x14ac:dyDescent="0.15">
      <c r="B59" s="114"/>
      <c r="C59" s="1262" t="s">
        <v>579</v>
      </c>
      <c r="D59" s="1263"/>
      <c r="E59" s="1264"/>
      <c r="F59" s="115" t="s">
        <v>583</v>
      </c>
      <c r="G59" s="115" t="s">
        <v>583</v>
      </c>
      <c r="H59" s="116">
        <v>1000</v>
      </c>
    </row>
    <row r="60" spans="2:8" ht="45.75" customHeight="1" x14ac:dyDescent="0.15">
      <c r="B60" s="114"/>
      <c r="C60" s="1262" t="s">
        <v>582</v>
      </c>
      <c r="D60" s="1263"/>
      <c r="E60" s="1264"/>
      <c r="F60" s="115">
        <v>212</v>
      </c>
      <c r="G60" s="115">
        <v>227</v>
      </c>
      <c r="H60" s="116">
        <v>707</v>
      </c>
    </row>
    <row r="61" spans="2:8" ht="45.75" customHeight="1" x14ac:dyDescent="0.15">
      <c r="B61" s="114"/>
      <c r="C61" s="1262" t="s">
        <v>581</v>
      </c>
      <c r="D61" s="1263"/>
      <c r="E61" s="1264"/>
      <c r="F61" s="115">
        <v>124</v>
      </c>
      <c r="G61" s="115">
        <v>125</v>
      </c>
      <c r="H61" s="116">
        <v>125</v>
      </c>
    </row>
    <row r="62" spans="2:8" ht="45.75" customHeight="1" thickBot="1" x14ac:dyDescent="0.2">
      <c r="B62" s="117"/>
      <c r="C62" s="1265" t="s">
        <v>580</v>
      </c>
      <c r="D62" s="1266"/>
      <c r="E62" s="1267"/>
      <c r="F62" s="118">
        <v>51</v>
      </c>
      <c r="G62" s="118">
        <v>51</v>
      </c>
      <c r="H62" s="119">
        <v>51</v>
      </c>
    </row>
    <row r="63" spans="2:8" ht="52.5" customHeight="1" thickBot="1" x14ac:dyDescent="0.2">
      <c r="B63" s="120"/>
      <c r="C63" s="1268" t="s">
        <v>45</v>
      </c>
      <c r="D63" s="1268"/>
      <c r="E63" s="1269"/>
      <c r="F63" s="121">
        <v>10160</v>
      </c>
      <c r="G63" s="121">
        <v>10600</v>
      </c>
      <c r="H63" s="122">
        <v>10127</v>
      </c>
    </row>
    <row r="64" spans="2:8" ht="15" customHeight="1" x14ac:dyDescent="0.15"/>
    <row r="65" ht="0" hidden="1" customHeight="1" x14ac:dyDescent="0.15"/>
    <row r="66" ht="0" hidden="1" customHeight="1" x14ac:dyDescent="0.15"/>
  </sheetData>
  <sheetProtection algorithmName="SHA-512" hashValue="c4JtUrH0HSCTgFOOfC3B4WlX0Ji3t/tGybqMyY55wk8JkwGW7HF61cK41JxLejYeYXmrDaU2N+oStFplFnLDtA==" saltValue="biC/aBmxhmpYpc1WDI+k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9"/>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610</v>
      </c>
    </row>
    <row r="50" spans="1:109" x14ac:dyDescent="0.15">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x14ac:dyDescent="0.15">
      <c r="B51" s="374"/>
      <c r="G51" s="1284"/>
      <c r="H51" s="1284"/>
      <c r="I51" s="1298"/>
      <c r="J51" s="1298"/>
      <c r="K51" s="1283"/>
      <c r="L51" s="1283"/>
      <c r="M51" s="1283"/>
      <c r="N51" s="1283"/>
      <c r="AM51" s="383"/>
      <c r="AN51" s="1279" t="s">
        <v>611</v>
      </c>
      <c r="AO51" s="1279"/>
      <c r="AP51" s="1279"/>
      <c r="AQ51" s="1279"/>
      <c r="AR51" s="1279"/>
      <c r="AS51" s="1279"/>
      <c r="AT51" s="1279"/>
      <c r="AU51" s="1279"/>
      <c r="AV51" s="1279"/>
      <c r="AW51" s="1279"/>
      <c r="AX51" s="1279"/>
      <c r="AY51" s="1279"/>
      <c r="AZ51" s="1279"/>
      <c r="BA51" s="1279"/>
      <c r="BB51" s="1279" t="s">
        <v>612</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88"/>
      <c r="CG51" s="1276"/>
      <c r="CH51" s="1276"/>
      <c r="CI51" s="1276"/>
      <c r="CJ51" s="1276"/>
      <c r="CK51" s="1276"/>
      <c r="CL51" s="1276"/>
      <c r="CM51" s="1276"/>
      <c r="CN51" s="1288"/>
      <c r="CO51" s="1276"/>
      <c r="CP51" s="1276"/>
      <c r="CQ51" s="1276"/>
      <c r="CR51" s="1276"/>
      <c r="CS51" s="1276"/>
      <c r="CT51" s="1276"/>
      <c r="CU51" s="1276"/>
      <c r="CV51" s="1288"/>
      <c r="CW51" s="1276"/>
      <c r="CX51" s="1276"/>
      <c r="CY51" s="1276"/>
      <c r="CZ51" s="1276"/>
      <c r="DA51" s="1276"/>
      <c r="DB51" s="1276"/>
      <c r="DC51" s="1276"/>
    </row>
    <row r="52" spans="1:109" x14ac:dyDescent="0.15">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613</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88"/>
      <c r="CG53" s="1276"/>
      <c r="CH53" s="1276"/>
      <c r="CI53" s="1276"/>
      <c r="CJ53" s="1276"/>
      <c r="CK53" s="1276"/>
      <c r="CL53" s="1276"/>
      <c r="CM53" s="1276"/>
      <c r="CN53" s="1288"/>
      <c r="CO53" s="1276"/>
      <c r="CP53" s="1276"/>
      <c r="CQ53" s="1276"/>
      <c r="CR53" s="1276"/>
      <c r="CS53" s="1276"/>
      <c r="CT53" s="1276"/>
      <c r="CU53" s="1276"/>
      <c r="CV53" s="1288"/>
      <c r="CW53" s="1276"/>
      <c r="CX53" s="1276"/>
      <c r="CY53" s="1276"/>
      <c r="CZ53" s="1276"/>
      <c r="DA53" s="1276"/>
      <c r="DB53" s="1276"/>
      <c r="DC53" s="1276"/>
    </row>
    <row r="54" spans="1:109" x14ac:dyDescent="0.15">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2"/>
      <c r="H55" s="1282"/>
      <c r="I55" s="1282"/>
      <c r="J55" s="1282"/>
      <c r="K55" s="1283"/>
      <c r="L55" s="1283"/>
      <c r="M55" s="1283"/>
      <c r="N55" s="1283"/>
      <c r="AN55" s="1281" t="s">
        <v>614</v>
      </c>
      <c r="AO55" s="1281"/>
      <c r="AP55" s="1281"/>
      <c r="AQ55" s="1281"/>
      <c r="AR55" s="1281"/>
      <c r="AS55" s="1281"/>
      <c r="AT55" s="1281"/>
      <c r="AU55" s="1281"/>
      <c r="AV55" s="1281"/>
      <c r="AW55" s="1281"/>
      <c r="AX55" s="1281"/>
      <c r="AY55" s="1281"/>
      <c r="AZ55" s="1281"/>
      <c r="BA55" s="1281"/>
      <c r="BB55" s="1279" t="s">
        <v>612</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88"/>
      <c r="CG55" s="1276"/>
      <c r="CH55" s="1276"/>
      <c r="CI55" s="1276"/>
      <c r="CJ55" s="1276"/>
      <c r="CK55" s="1276"/>
      <c r="CL55" s="1276"/>
      <c r="CM55" s="1276"/>
      <c r="CN55" s="1288"/>
      <c r="CO55" s="1276"/>
      <c r="CP55" s="1276"/>
      <c r="CQ55" s="1276"/>
      <c r="CR55" s="1276"/>
      <c r="CS55" s="1276"/>
      <c r="CT55" s="1276"/>
      <c r="CU55" s="1276"/>
      <c r="CV55" s="1288"/>
      <c r="CW55" s="1276"/>
      <c r="CX55" s="1276"/>
      <c r="CY55" s="1276"/>
      <c r="CZ55" s="1276"/>
      <c r="DA55" s="1276"/>
      <c r="DB55" s="1276"/>
      <c r="DC55" s="1276"/>
    </row>
    <row r="56" spans="1:109" x14ac:dyDescent="0.15">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613</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88"/>
      <c r="CG57" s="1276"/>
      <c r="CH57" s="1276"/>
      <c r="CI57" s="1276"/>
      <c r="CJ57" s="1276"/>
      <c r="CK57" s="1276"/>
      <c r="CL57" s="1276"/>
      <c r="CM57" s="1276"/>
      <c r="CN57" s="1288"/>
      <c r="CO57" s="1276"/>
      <c r="CP57" s="1276"/>
      <c r="CQ57" s="1276"/>
      <c r="CR57" s="1276"/>
      <c r="CS57" s="1276"/>
      <c r="CT57" s="1276"/>
      <c r="CU57" s="1276"/>
      <c r="CV57" s="1288"/>
      <c r="CW57" s="1276"/>
      <c r="CX57" s="1276"/>
      <c r="CY57" s="1276"/>
      <c r="CZ57" s="1276"/>
      <c r="DA57" s="1276"/>
      <c r="DB57" s="1276"/>
      <c r="DC57" s="1276"/>
      <c r="DD57" s="387"/>
      <c r="DE57" s="386"/>
    </row>
    <row r="58" spans="1:109" s="382" customFormat="1" x14ac:dyDescent="0.15">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615</v>
      </c>
    </row>
    <row r="64" spans="1:109" x14ac:dyDescent="0.15">
      <c r="B64" s="374"/>
      <c r="G64" s="381"/>
      <c r="I64" s="394"/>
      <c r="J64" s="394"/>
      <c r="K64" s="394"/>
      <c r="L64" s="394"/>
      <c r="M64" s="394"/>
      <c r="N64" s="395"/>
      <c r="AM64" s="381"/>
      <c r="AN64" s="381" t="s">
        <v>609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9" t="s">
        <v>619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610</v>
      </c>
    </row>
    <row r="72" spans="2:107" x14ac:dyDescent="0.15">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x14ac:dyDescent="0.15">
      <c r="B73" s="374"/>
      <c r="G73" s="1284"/>
      <c r="H73" s="1284"/>
      <c r="I73" s="1284"/>
      <c r="J73" s="1284"/>
      <c r="K73" s="1280"/>
      <c r="L73" s="1280"/>
      <c r="M73" s="1280"/>
      <c r="N73" s="1280"/>
      <c r="AM73" s="383"/>
      <c r="AN73" s="1279" t="s">
        <v>611</v>
      </c>
      <c r="AO73" s="1279"/>
      <c r="AP73" s="1279"/>
      <c r="AQ73" s="1279"/>
      <c r="AR73" s="1279"/>
      <c r="AS73" s="1279"/>
      <c r="AT73" s="1279"/>
      <c r="AU73" s="1279"/>
      <c r="AV73" s="1279"/>
      <c r="AW73" s="1279"/>
      <c r="AX73" s="1279"/>
      <c r="AY73" s="1279"/>
      <c r="AZ73" s="1279"/>
      <c r="BA73" s="1279"/>
      <c r="BB73" s="1279" t="s">
        <v>612</v>
      </c>
      <c r="BC73" s="1279"/>
      <c r="BD73" s="1279"/>
      <c r="BE73" s="1279"/>
      <c r="BF73" s="1279"/>
      <c r="BG73" s="1279"/>
      <c r="BH73" s="1279"/>
      <c r="BI73" s="1279"/>
      <c r="BJ73" s="1279"/>
      <c r="BK73" s="1279"/>
      <c r="BL73" s="1279"/>
      <c r="BM73" s="1279"/>
      <c r="BN73" s="1279"/>
      <c r="BO73" s="1279"/>
      <c r="BP73" s="1276">
        <v>103</v>
      </c>
      <c r="BQ73" s="1276"/>
      <c r="BR73" s="1276"/>
      <c r="BS73" s="1276"/>
      <c r="BT73" s="1276"/>
      <c r="BU73" s="1276"/>
      <c r="BV73" s="1276"/>
      <c r="BW73" s="1276"/>
      <c r="BX73" s="1276">
        <v>57.5</v>
      </c>
      <c r="BY73" s="1276"/>
      <c r="BZ73" s="1276"/>
      <c r="CA73" s="1276"/>
      <c r="CB73" s="1276"/>
      <c r="CC73" s="1276"/>
      <c r="CD73" s="1276"/>
      <c r="CE73" s="1276"/>
      <c r="CF73" s="1276">
        <v>63.2</v>
      </c>
      <c r="CG73" s="1276"/>
      <c r="CH73" s="1276"/>
      <c r="CI73" s="1276"/>
      <c r="CJ73" s="1276"/>
      <c r="CK73" s="1276"/>
      <c r="CL73" s="1276"/>
      <c r="CM73" s="1276"/>
      <c r="CN73" s="1276">
        <v>63.7</v>
      </c>
      <c r="CO73" s="1276"/>
      <c r="CP73" s="1276"/>
      <c r="CQ73" s="1276"/>
      <c r="CR73" s="1276"/>
      <c r="CS73" s="1276"/>
      <c r="CT73" s="1276"/>
      <c r="CU73" s="1276"/>
      <c r="CV73" s="1276">
        <v>72.099999999999994</v>
      </c>
      <c r="CW73" s="1276"/>
      <c r="CX73" s="1276"/>
      <c r="CY73" s="1276"/>
      <c r="CZ73" s="1276"/>
      <c r="DA73" s="1276"/>
      <c r="DB73" s="1276"/>
      <c r="DC73" s="1276"/>
    </row>
    <row r="74" spans="2:107" x14ac:dyDescent="0.15">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616</v>
      </c>
      <c r="BC75" s="1279"/>
      <c r="BD75" s="1279"/>
      <c r="BE75" s="1279"/>
      <c r="BF75" s="1279"/>
      <c r="BG75" s="1279"/>
      <c r="BH75" s="1279"/>
      <c r="BI75" s="1279"/>
      <c r="BJ75" s="1279"/>
      <c r="BK75" s="1279"/>
      <c r="BL75" s="1279"/>
      <c r="BM75" s="1279"/>
      <c r="BN75" s="1279"/>
      <c r="BO75" s="1279"/>
      <c r="BP75" s="1276">
        <v>12.6</v>
      </c>
      <c r="BQ75" s="1276"/>
      <c r="BR75" s="1276"/>
      <c r="BS75" s="1276"/>
      <c r="BT75" s="1276"/>
      <c r="BU75" s="1276"/>
      <c r="BV75" s="1276"/>
      <c r="BW75" s="1276"/>
      <c r="BX75" s="1276">
        <v>9.6999999999999993</v>
      </c>
      <c r="BY75" s="1276"/>
      <c r="BZ75" s="1276"/>
      <c r="CA75" s="1276"/>
      <c r="CB75" s="1276"/>
      <c r="CC75" s="1276"/>
      <c r="CD75" s="1276"/>
      <c r="CE75" s="1276"/>
      <c r="CF75" s="1276">
        <v>8.1</v>
      </c>
      <c r="CG75" s="1276"/>
      <c r="CH75" s="1276"/>
      <c r="CI75" s="1276"/>
      <c r="CJ75" s="1276"/>
      <c r="CK75" s="1276"/>
      <c r="CL75" s="1276"/>
      <c r="CM75" s="1276"/>
      <c r="CN75" s="1276">
        <v>7.8</v>
      </c>
      <c r="CO75" s="1276"/>
      <c r="CP75" s="1276"/>
      <c r="CQ75" s="1276"/>
      <c r="CR75" s="1276"/>
      <c r="CS75" s="1276"/>
      <c r="CT75" s="1276"/>
      <c r="CU75" s="1276"/>
      <c r="CV75" s="1276">
        <v>8.3000000000000007</v>
      </c>
      <c r="CW75" s="1276"/>
      <c r="CX75" s="1276"/>
      <c r="CY75" s="1276"/>
      <c r="CZ75" s="1276"/>
      <c r="DA75" s="1276"/>
      <c r="DB75" s="1276"/>
      <c r="DC75" s="1276"/>
    </row>
    <row r="76" spans="2:107" x14ac:dyDescent="0.15">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2"/>
      <c r="H77" s="1282"/>
      <c r="I77" s="1282"/>
      <c r="J77" s="1282"/>
      <c r="K77" s="1280"/>
      <c r="L77" s="1280"/>
      <c r="M77" s="1280"/>
      <c r="N77" s="1280"/>
      <c r="AN77" s="1281" t="s">
        <v>614</v>
      </c>
      <c r="AO77" s="1281"/>
      <c r="AP77" s="1281"/>
      <c r="AQ77" s="1281"/>
      <c r="AR77" s="1281"/>
      <c r="AS77" s="1281"/>
      <c r="AT77" s="1281"/>
      <c r="AU77" s="1281"/>
      <c r="AV77" s="1281"/>
      <c r="AW77" s="1281"/>
      <c r="AX77" s="1281"/>
      <c r="AY77" s="1281"/>
      <c r="AZ77" s="1281"/>
      <c r="BA77" s="1281"/>
      <c r="BB77" s="1279" t="s">
        <v>612</v>
      </c>
      <c r="BC77" s="1279"/>
      <c r="BD77" s="1279"/>
      <c r="BE77" s="1279"/>
      <c r="BF77" s="1279"/>
      <c r="BG77" s="1279"/>
      <c r="BH77" s="1279"/>
      <c r="BI77" s="1279"/>
      <c r="BJ77" s="1279"/>
      <c r="BK77" s="1279"/>
      <c r="BL77" s="1279"/>
      <c r="BM77" s="1279"/>
      <c r="BN77" s="1279"/>
      <c r="BO77" s="1279"/>
      <c r="BP77" s="1276">
        <v>18.899999999999999</v>
      </c>
      <c r="BQ77" s="1276"/>
      <c r="BR77" s="1276"/>
      <c r="BS77" s="1276"/>
      <c r="BT77" s="1276"/>
      <c r="BU77" s="1276"/>
      <c r="BV77" s="1276"/>
      <c r="BW77" s="1276"/>
      <c r="BX77" s="1276">
        <v>10.199999999999999</v>
      </c>
      <c r="BY77" s="1276"/>
      <c r="BZ77" s="1276"/>
      <c r="CA77" s="1276"/>
      <c r="CB77" s="1276"/>
      <c r="CC77" s="1276"/>
      <c r="CD77" s="1276"/>
      <c r="CE77" s="1276"/>
      <c r="CF77" s="1276">
        <v>20.2</v>
      </c>
      <c r="CG77" s="1276"/>
      <c r="CH77" s="1276"/>
      <c r="CI77" s="1276"/>
      <c r="CJ77" s="1276"/>
      <c r="CK77" s="1276"/>
      <c r="CL77" s="1276"/>
      <c r="CM77" s="1276"/>
      <c r="CN77" s="1276">
        <v>38.5</v>
      </c>
      <c r="CO77" s="1276"/>
      <c r="CP77" s="1276"/>
      <c r="CQ77" s="1276"/>
      <c r="CR77" s="1276"/>
      <c r="CS77" s="1276"/>
      <c r="CT77" s="1276"/>
      <c r="CU77" s="1276"/>
      <c r="CV77" s="1276">
        <v>32.799999999999997</v>
      </c>
      <c r="CW77" s="1276"/>
      <c r="CX77" s="1276"/>
      <c r="CY77" s="1276"/>
      <c r="CZ77" s="1276"/>
      <c r="DA77" s="1276"/>
      <c r="DB77" s="1276"/>
      <c r="DC77" s="1276"/>
    </row>
    <row r="78" spans="2:107" x14ac:dyDescent="0.15">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616</v>
      </c>
      <c r="BC79" s="1279"/>
      <c r="BD79" s="1279"/>
      <c r="BE79" s="1279"/>
      <c r="BF79" s="1279"/>
      <c r="BG79" s="1279"/>
      <c r="BH79" s="1279"/>
      <c r="BI79" s="1279"/>
      <c r="BJ79" s="1279"/>
      <c r="BK79" s="1279"/>
      <c r="BL79" s="1279"/>
      <c r="BM79" s="1279"/>
      <c r="BN79" s="1279"/>
      <c r="BO79" s="1279"/>
      <c r="BP79" s="1276">
        <v>10.1</v>
      </c>
      <c r="BQ79" s="1276"/>
      <c r="BR79" s="1276"/>
      <c r="BS79" s="1276"/>
      <c r="BT79" s="1276"/>
      <c r="BU79" s="1276"/>
      <c r="BV79" s="1276"/>
      <c r="BW79" s="1276"/>
      <c r="BX79" s="1276">
        <v>9.1</v>
      </c>
      <c r="BY79" s="1276"/>
      <c r="BZ79" s="1276"/>
      <c r="CA79" s="1276"/>
      <c r="CB79" s="1276"/>
      <c r="CC79" s="1276"/>
      <c r="CD79" s="1276"/>
      <c r="CE79" s="1276"/>
      <c r="CF79" s="1276">
        <v>9.3000000000000007</v>
      </c>
      <c r="CG79" s="1276"/>
      <c r="CH79" s="1276"/>
      <c r="CI79" s="1276"/>
      <c r="CJ79" s="1276"/>
      <c r="CK79" s="1276"/>
      <c r="CL79" s="1276"/>
      <c r="CM79" s="1276"/>
      <c r="CN79" s="1276">
        <v>9.1999999999999993</v>
      </c>
      <c r="CO79" s="1276"/>
      <c r="CP79" s="1276"/>
      <c r="CQ79" s="1276"/>
      <c r="CR79" s="1276"/>
      <c r="CS79" s="1276"/>
      <c r="CT79" s="1276"/>
      <c r="CU79" s="1276"/>
      <c r="CV79" s="1276">
        <v>9.1</v>
      </c>
      <c r="CW79" s="1276"/>
      <c r="CX79" s="1276"/>
      <c r="CY79" s="1276"/>
      <c r="CZ79" s="1276"/>
      <c r="DA79" s="1276"/>
      <c r="DB79" s="1276"/>
      <c r="DC79" s="1276"/>
    </row>
    <row r="80" spans="2:107" x14ac:dyDescent="0.15">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5D75wb41fVQhf6eWi2yEdI+x4PqN7CIjL+y1NI6+MICFhi13bmvBLZZDdsApA5GTDqLkAau6MOP37wP4XQvnA==" saltValue="4VIN++XUGHjhm9QZuiWr8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V771RbZ42ejzvRnwOkLVwhCq2rf4Jb6NLe4CBKAYny8tRsD9H3cJd9JCWyovNLTAZvR/IyzXmMR7yQfDoxDdw==" saltValue="B8gpWuk1u7zwuidla1xR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xA5PZVMAiZECAXFu7rSE/Sh9w5F4dozJzWZnnCgMDb7hQTBdfT0nf8jRcVzWAEwzmrOB01qDcRTACKmIzH2PA==" saltValue="Aa9yXqTFfJRIgHasBVR+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236156</v>
      </c>
      <c r="E3" s="141"/>
      <c r="F3" s="142">
        <v>82748</v>
      </c>
      <c r="G3" s="143"/>
      <c r="H3" s="144"/>
    </row>
    <row r="4" spans="1:8" x14ac:dyDescent="0.15">
      <c r="A4" s="145"/>
      <c r="B4" s="146"/>
      <c r="C4" s="147"/>
      <c r="D4" s="148">
        <v>215452</v>
      </c>
      <c r="E4" s="149"/>
      <c r="F4" s="150">
        <v>44732</v>
      </c>
      <c r="G4" s="151"/>
      <c r="H4" s="152"/>
    </row>
    <row r="5" spans="1:8" x14ac:dyDescent="0.15">
      <c r="A5" s="133" t="s">
        <v>553</v>
      </c>
      <c r="B5" s="138"/>
      <c r="C5" s="139"/>
      <c r="D5" s="140">
        <v>355835</v>
      </c>
      <c r="E5" s="141"/>
      <c r="F5" s="142">
        <v>91837</v>
      </c>
      <c r="G5" s="143"/>
      <c r="H5" s="144"/>
    </row>
    <row r="6" spans="1:8" x14ac:dyDescent="0.15">
      <c r="A6" s="145"/>
      <c r="B6" s="146"/>
      <c r="C6" s="147"/>
      <c r="D6" s="148">
        <v>340975</v>
      </c>
      <c r="E6" s="149"/>
      <c r="F6" s="150">
        <v>54439</v>
      </c>
      <c r="G6" s="151"/>
      <c r="H6" s="152"/>
    </row>
    <row r="7" spans="1:8" x14ac:dyDescent="0.15">
      <c r="A7" s="133" t="s">
        <v>554</v>
      </c>
      <c r="B7" s="138"/>
      <c r="C7" s="139"/>
      <c r="D7" s="140">
        <v>180314</v>
      </c>
      <c r="E7" s="141"/>
      <c r="F7" s="142">
        <v>106092</v>
      </c>
      <c r="G7" s="143"/>
      <c r="H7" s="144"/>
    </row>
    <row r="8" spans="1:8" x14ac:dyDescent="0.15">
      <c r="A8" s="145"/>
      <c r="B8" s="146"/>
      <c r="C8" s="147"/>
      <c r="D8" s="148">
        <v>166417</v>
      </c>
      <c r="E8" s="149"/>
      <c r="F8" s="150">
        <v>44299</v>
      </c>
      <c r="G8" s="151"/>
      <c r="H8" s="152"/>
    </row>
    <row r="9" spans="1:8" x14ac:dyDescent="0.15">
      <c r="A9" s="133" t="s">
        <v>555</v>
      </c>
      <c r="B9" s="138"/>
      <c r="C9" s="139"/>
      <c r="D9" s="140">
        <v>191167</v>
      </c>
      <c r="E9" s="141"/>
      <c r="F9" s="142">
        <v>78903</v>
      </c>
      <c r="G9" s="143"/>
      <c r="H9" s="144"/>
    </row>
    <row r="10" spans="1:8" x14ac:dyDescent="0.15">
      <c r="A10" s="145"/>
      <c r="B10" s="146"/>
      <c r="C10" s="147"/>
      <c r="D10" s="148">
        <v>172794</v>
      </c>
      <c r="E10" s="149"/>
      <c r="F10" s="150">
        <v>49201</v>
      </c>
      <c r="G10" s="151"/>
      <c r="H10" s="152"/>
    </row>
    <row r="11" spans="1:8" x14ac:dyDescent="0.15">
      <c r="A11" s="133" t="s">
        <v>556</v>
      </c>
      <c r="B11" s="138"/>
      <c r="C11" s="139"/>
      <c r="D11" s="140">
        <v>197514</v>
      </c>
      <c r="E11" s="141"/>
      <c r="F11" s="142">
        <v>82993</v>
      </c>
      <c r="G11" s="143"/>
      <c r="H11" s="144"/>
    </row>
    <row r="12" spans="1:8" x14ac:dyDescent="0.15">
      <c r="A12" s="145"/>
      <c r="B12" s="146"/>
      <c r="C12" s="153"/>
      <c r="D12" s="148">
        <v>161414</v>
      </c>
      <c r="E12" s="149"/>
      <c r="F12" s="150">
        <v>46787</v>
      </c>
      <c r="G12" s="151"/>
      <c r="H12" s="152"/>
    </row>
    <row r="13" spans="1:8" x14ac:dyDescent="0.15">
      <c r="A13" s="133"/>
      <c r="B13" s="138"/>
      <c r="C13" s="154"/>
      <c r="D13" s="155">
        <v>232197</v>
      </c>
      <c r="E13" s="156"/>
      <c r="F13" s="157">
        <v>88515</v>
      </c>
      <c r="G13" s="158"/>
      <c r="H13" s="144"/>
    </row>
    <row r="14" spans="1:8" x14ac:dyDescent="0.15">
      <c r="A14" s="145"/>
      <c r="B14" s="146"/>
      <c r="C14" s="147"/>
      <c r="D14" s="148">
        <v>211410</v>
      </c>
      <c r="E14" s="149"/>
      <c r="F14" s="150">
        <v>47892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8.82</v>
      </c>
      <c r="C19" s="159">
        <f>ROUND(VALUE(SUBSTITUTE(実質収支比率等に係る経年分析!G$48,"▲","-")),2)</f>
        <v>12.65</v>
      </c>
      <c r="D19" s="159">
        <f>ROUND(VALUE(SUBSTITUTE(実質収支比率等に係る経年分析!H$48,"▲","-")),2)</f>
        <v>15.78</v>
      </c>
      <c r="E19" s="159">
        <f>ROUND(VALUE(SUBSTITUTE(実質収支比率等に係る経年分析!I$48,"▲","-")),2)</f>
        <v>9.74</v>
      </c>
      <c r="F19" s="159">
        <f>ROUND(VALUE(SUBSTITUTE(実質収支比率等に係る経年分析!J$48,"▲","-")),2)</f>
        <v>10.45</v>
      </c>
    </row>
    <row r="20" spans="1:11" x14ac:dyDescent="0.15">
      <c r="A20" s="159" t="s">
        <v>49</v>
      </c>
      <c r="B20" s="159">
        <f>ROUND(VALUE(SUBSTITUTE(実質収支比率等に係る経年分析!F$47,"▲","-")),2)</f>
        <v>78.790000000000006</v>
      </c>
      <c r="C20" s="159">
        <f>ROUND(VALUE(SUBSTITUTE(実質収支比率等に係る経年分析!G$47,"▲","-")),2)</f>
        <v>84.95</v>
      </c>
      <c r="D20" s="159">
        <f>ROUND(VALUE(SUBSTITUTE(実質収支比率等に係る経年分析!H$47,"▲","-")),2)</f>
        <v>94.31</v>
      </c>
      <c r="E20" s="159">
        <f>ROUND(VALUE(SUBSTITUTE(実質収支比率等に係る経年分析!I$47,"▲","-")),2)</f>
        <v>99.82</v>
      </c>
      <c r="F20" s="159">
        <f>ROUND(VALUE(SUBSTITUTE(実質収支比率等に係る経年分析!J$47,"▲","-")),2)</f>
        <v>74.400000000000006</v>
      </c>
    </row>
    <row r="21" spans="1:11" x14ac:dyDescent="0.15">
      <c r="A21" s="159" t="s">
        <v>50</v>
      </c>
      <c r="B21" s="159">
        <f>IF(ISNUMBER(VALUE(SUBSTITUTE(実質収支比率等に係る経年分析!F$49,"▲","-"))),ROUND(VALUE(SUBSTITUTE(実質収支比率等に係る経年分析!F$49,"▲","-")),2),NA())</f>
        <v>8.8800000000000008</v>
      </c>
      <c r="C21" s="159">
        <f>IF(ISNUMBER(VALUE(SUBSTITUTE(実質収支比率等に係る経年分析!G$49,"▲","-"))),ROUND(VALUE(SUBSTITUTE(実質収支比率等に係る経年分析!G$49,"▲","-")),2),NA())</f>
        <v>4.6399999999999997</v>
      </c>
      <c r="D21" s="159">
        <f>IF(ISNUMBER(VALUE(SUBSTITUTE(実質収支比率等に係る経年分析!H$49,"▲","-"))),ROUND(VALUE(SUBSTITUTE(実質収支比率等に係る経年分析!H$49,"▲","-")),2),NA())</f>
        <v>3.9</v>
      </c>
      <c r="E21" s="159">
        <f>IF(ISNUMBER(VALUE(SUBSTITUTE(実質収支比率等に係る経年分析!I$49,"▲","-"))),ROUND(VALUE(SUBSTITUTE(実質収支比率等に係る経年分析!I$49,"▲","-")),2),NA())</f>
        <v>-9.82</v>
      </c>
      <c r="F21" s="159">
        <f>IF(ISNUMBER(VALUE(SUBSTITUTE(実質収支比率等に係る経年分析!J$49,"▲","-"))),ROUND(VALUE(SUBSTITUTE(実質収支比率等に係る経年分析!J$49,"▲","-")),2),NA())</f>
        <v>-25.85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0.14000000000000001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0.28000000000000003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介護保険特別会計（事業勘定）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0.49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0.28999999999999998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0.78</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2.0299999999999998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1.22</v>
      </c>
    </row>
    <row r="31" spans="1:11" x14ac:dyDescent="0.15">
      <c r="A31" s="160" t="str">
        <f>IF(連結実質赤字比率に係る赤字・黒字の構成分析!C$39="",NA(),連結実質赤字比率に係る赤字・黒字の構成分析!C$39)</f>
        <v>国民健康保険特別会計（事業勘定）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0.56000000000000005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1.69</v>
      </c>
    </row>
    <row r="32" spans="1:11" x14ac:dyDescent="0.15">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0.14000000000000001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1.69</v>
      </c>
    </row>
    <row r="33" spans="1:16" x14ac:dyDescent="0.15">
      <c r="A33" s="160" t="str">
        <f>IF(連結実質赤字比率に係る赤字・黒字の構成分析!C$37="",NA(),連結実質赤字比率に係る赤字・黒字の構成分析!C$37)</f>
        <v>公共下水道特別会計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8.74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12.57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9.6999999999999993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10.39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8.15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10.55</v>
      </c>
    </row>
    <row r="36" spans="1:16" x14ac:dyDescent="0.15">
      <c r="A36" s="160" t="str">
        <f>IF(連結実質赤字比率に係る赤字・黒字の構成分析!C$34="",NA(),連結実質赤字比率に係る赤字・黒字の構成分析!C$34)</f>
        <v>国民健康保険病院事業会計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19.079999999999998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20.49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23.48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24.45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1526</v>
      </c>
      <c r="E42" s="161"/>
      <c r="F42" s="161"/>
      <c r="G42" s="161">
        <f>'実質公債費比率（分子）の構造'!L$52</f>
        <v>1555</v>
      </c>
      <c r="H42" s="161"/>
      <c r="I42" s="161"/>
      <c r="J42" s="161">
        <f>'実質公債費比率（分子）の構造'!M$52</f>
        <v>1530</v>
      </c>
      <c r="K42" s="161"/>
      <c r="L42" s="161"/>
      <c r="M42" s="161">
        <f>'実質公債費比率（分子）の構造'!N$52</f>
        <v>1620</v>
      </c>
      <c r="N42" s="161"/>
      <c r="O42" s="161"/>
      <c r="P42" s="161">
        <f>'実質公債費比率（分子）の構造'!O$52</f>
        <v>1813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306</v>
      </c>
      <c r="C44" s="161"/>
      <c r="D44" s="161"/>
      <c r="E44" s="161">
        <f>'実質公債費比率（分子）の構造'!L$50</f>
        <v>152</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40</v>
      </c>
      <c r="C45" s="161"/>
      <c r="D45" s="161"/>
      <c r="E45" s="161">
        <f>'実質公債費比率（分子）の構造'!L$49</f>
        <v>32</v>
      </c>
      <c r="F45" s="161"/>
      <c r="G45" s="161"/>
      <c r="H45" s="161">
        <f>'実質公債費比率（分子）の構造'!M$49</f>
        <v>25</v>
      </c>
      <c r="I45" s="161"/>
      <c r="J45" s="161"/>
      <c r="K45" s="161">
        <f>'実質公債費比率（分子）の構造'!N$49</f>
        <v>31</v>
      </c>
      <c r="L45" s="161"/>
      <c r="M45" s="161"/>
      <c r="N45" s="161">
        <f>'実質公債費比率（分子）の構造'!O$49</f>
        <v>36</v>
      </c>
      <c r="O45" s="161"/>
      <c r="P45" s="161"/>
    </row>
    <row r="46" spans="1:16" x14ac:dyDescent="0.15">
      <c r="A46" s="161" t="s">
        <v>61</v>
      </c>
      <c r="B46" s="161">
        <f>'実質公債費比率（分子）の構造'!K$48</f>
        <v>528</v>
      </c>
      <c r="C46" s="161"/>
      <c r="D46" s="161"/>
      <c r="E46" s="161">
        <f>'実質公債費比率（分子）の構造'!L$48</f>
        <v>558</v>
      </c>
      <c r="F46" s="161"/>
      <c r="G46" s="161"/>
      <c r="H46" s="161">
        <f>'実質公債費比率（分子）の構造'!M$48</f>
        <v>538</v>
      </c>
      <c r="I46" s="161"/>
      <c r="J46" s="161"/>
      <c r="K46" s="161">
        <f>'実質公債費比率（分子）の構造'!N$48</f>
        <v>568</v>
      </c>
      <c r="L46" s="161"/>
      <c r="M46" s="161"/>
      <c r="N46" s="161">
        <f>'実質公債費比率（分子）の構造'!O$48</f>
        <v>614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1423</v>
      </c>
      <c r="C49" s="161"/>
      <c r="D49" s="161"/>
      <c r="E49" s="161">
        <f>'実質公債費比率（分子）の構造'!L$45</f>
        <v>1381</v>
      </c>
      <c r="F49" s="161"/>
      <c r="G49" s="161"/>
      <c r="H49" s="161">
        <f>'実質公債費比率（分子）の構造'!M$45</f>
        <v>1333</v>
      </c>
      <c r="I49" s="161"/>
      <c r="J49" s="161"/>
      <c r="K49" s="161">
        <f>'実質公債費比率（分子）の構造'!N$45</f>
        <v>1459</v>
      </c>
      <c r="L49" s="161"/>
      <c r="M49" s="161"/>
      <c r="N49" s="161">
        <f>'実質公債費比率（分子）の構造'!O$45</f>
        <v>1763</v>
      </c>
      <c r="O49" s="161"/>
      <c r="P49" s="161"/>
    </row>
    <row r="50" spans="1:16" x14ac:dyDescent="0.15">
      <c r="A50" s="161" t="s">
        <v>65</v>
      </c>
      <c r="B50" s="161" t="e">
        <f>NA()</f>
        <v>#N/A</v>
      </c>
      <c r="C50" s="161">
        <f>IF(ISNUMBER('実質公債費比率（分子）の構造'!K$53),'実質公債費比率（分子）の構造'!K$53,NA())</f>
        <v>771</v>
      </c>
      <c r="D50" s="161" t="e">
        <f>NA()</f>
        <v>#N/A</v>
      </c>
      <c r="E50" s="161" t="e">
        <f>NA()</f>
        <v>#N/A</v>
      </c>
      <c r="F50" s="161">
        <f>IF(ISNUMBER('実質公債費比率（分子）の構造'!L$53),'実質公債費比率（分子）の構造'!L$53,NA())</f>
        <v>568</v>
      </c>
      <c r="G50" s="161" t="e">
        <f>NA()</f>
        <v>#N/A</v>
      </c>
      <c r="H50" s="161" t="e">
        <f>NA()</f>
        <v>#N/A</v>
      </c>
      <c r="I50" s="161">
        <f>IF(ISNUMBER('実質公債費比率（分子）の構造'!M$53),'実質公債費比率（分子）の構造'!M$53,NA())</f>
        <v>367</v>
      </c>
      <c r="J50" s="161" t="e">
        <f>NA()</f>
        <v>#N/A</v>
      </c>
      <c r="K50" s="161" t="e">
        <f>NA()</f>
        <v>#N/A</v>
      </c>
      <c r="L50" s="161">
        <f>IF(ISNUMBER('実質公債費比率（分子）の構造'!N$53),'実質公債費比率（分子）の構造'!N$53,NA())</f>
        <v>439</v>
      </c>
      <c r="M50" s="161" t="e">
        <f>NA()</f>
        <v>#N/A</v>
      </c>
      <c r="N50" s="161" t="e">
        <f>NA()</f>
        <v>#N/A</v>
      </c>
      <c r="O50" s="161">
        <f>IF(ISNUMBER('実質公債費比率（分子）の構造'!O$53),'実質公債費比率（分子）の構造'!O$53,NA())</f>
        <v>601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14634</v>
      </c>
      <c r="E56" s="160"/>
      <c r="F56" s="160"/>
      <c r="G56" s="160">
        <f>'将来負担比率（分子）の構造'!J$52</f>
        <v>16687</v>
      </c>
      <c r="H56" s="160"/>
      <c r="I56" s="160"/>
      <c r="J56" s="160">
        <f>'将来負担比率（分子）の構造'!K$52</f>
        <v>16925</v>
      </c>
      <c r="K56" s="160"/>
      <c r="L56" s="160"/>
      <c r="M56" s="160">
        <f>'将来負担比率（分子）の構造'!L$52</f>
        <v>16673</v>
      </c>
      <c r="N56" s="160"/>
      <c r="O56" s="160"/>
      <c r="P56" s="160">
        <f>'将来負担比率（分子）の構造'!M$52</f>
        <v>15852</v>
      </c>
    </row>
    <row r="57" spans="1:16" x14ac:dyDescent="0.15">
      <c r="A57" s="160" t="s">
        <v>36</v>
      </c>
      <c r="B57" s="160"/>
      <c r="C57" s="160"/>
      <c r="D57" s="160">
        <f>'将来負担比率（分子）の構造'!I$51</f>
        <v>918</v>
      </c>
      <c r="E57" s="160"/>
      <c r="F57" s="160"/>
      <c r="G57" s="160">
        <f>'将来負担比率（分子）の構造'!J$51</f>
        <v>794</v>
      </c>
      <c r="H57" s="160"/>
      <c r="I57" s="160"/>
      <c r="J57" s="160">
        <f>'将来負担比率（分子）の構造'!K$51</f>
        <v>682</v>
      </c>
      <c r="K57" s="160"/>
      <c r="L57" s="160"/>
      <c r="M57" s="160">
        <f>'将来負担比率（分子）の構造'!L$51</f>
        <v>572</v>
      </c>
      <c r="N57" s="160"/>
      <c r="O57" s="160"/>
      <c r="P57" s="160">
        <f>'将来負担比率（分子）の構造'!M$51</f>
        <v>476</v>
      </c>
    </row>
    <row r="58" spans="1:16" x14ac:dyDescent="0.15">
      <c r="A58" s="160" t="s">
        <v>35</v>
      </c>
      <c r="B58" s="160"/>
      <c r="C58" s="160"/>
      <c r="D58" s="160">
        <f>'将来負担比率（分子）の構造'!I$50</f>
        <v>7483</v>
      </c>
      <c r="E58" s="160"/>
      <c r="F58" s="160"/>
      <c r="G58" s="160">
        <f>'将来負担比率（分子）の構造'!J$50</f>
        <v>7965</v>
      </c>
      <c r="H58" s="160"/>
      <c r="I58" s="160"/>
      <c r="J58" s="160">
        <f>'将来負担比率（分子）の構造'!K$50</f>
        <v>8241</v>
      </c>
      <c r="K58" s="160"/>
      <c r="L58" s="160"/>
      <c r="M58" s="160">
        <f>'将来負担比率（分子）の構造'!L$50</f>
        <v>8803</v>
      </c>
      <c r="N58" s="160"/>
      <c r="O58" s="160"/>
      <c r="P58" s="160">
        <f>'将来負担比率（分子）の構造'!M$50</f>
        <v>8523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1304</v>
      </c>
      <c r="C62" s="160"/>
      <c r="D62" s="160"/>
      <c r="E62" s="160">
        <f>'将来負担比率（分子）の構造'!J$45</f>
        <v>1178</v>
      </c>
      <c r="F62" s="160"/>
      <c r="G62" s="160"/>
      <c r="H62" s="160">
        <f>'将来負担比率（分子）の構造'!K$45</f>
        <v>1042</v>
      </c>
      <c r="I62" s="160"/>
      <c r="J62" s="160"/>
      <c r="K62" s="160">
        <f>'将来負担比率（分子）の構造'!L$45</f>
        <v>954</v>
      </c>
      <c r="L62" s="160"/>
      <c r="M62" s="160"/>
      <c r="N62" s="160">
        <f>'将来負担比率（分子）の構造'!M$45</f>
        <v>968</v>
      </c>
      <c r="O62" s="160"/>
      <c r="P62" s="160"/>
    </row>
    <row r="63" spans="1:16" x14ac:dyDescent="0.15">
      <c r="A63" s="160" t="s">
        <v>28</v>
      </c>
      <c r="B63" s="160">
        <f>'将来負担比率（分子）の構造'!I$44</f>
        <v>306</v>
      </c>
      <c r="C63" s="160"/>
      <c r="D63" s="160"/>
      <c r="E63" s="160">
        <f>'将来負担比率（分子）の構造'!J$44</f>
        <v>594</v>
      </c>
      <c r="F63" s="160"/>
      <c r="G63" s="160"/>
      <c r="H63" s="160">
        <f>'将来負担比率（分子）の構造'!K$44</f>
        <v>957</v>
      </c>
      <c r="I63" s="160"/>
      <c r="J63" s="160"/>
      <c r="K63" s="160">
        <f>'将来負担比率（分子）の構造'!L$44</f>
        <v>960</v>
      </c>
      <c r="L63" s="160"/>
      <c r="M63" s="160"/>
      <c r="N63" s="160">
        <f>'将来負担比率（分子）の構造'!M$44</f>
        <v>1054</v>
      </c>
      <c r="O63" s="160"/>
      <c r="P63" s="160"/>
    </row>
    <row r="64" spans="1:16" x14ac:dyDescent="0.15">
      <c r="A64" s="160" t="s">
        <v>27</v>
      </c>
      <c r="B64" s="160">
        <f>'将来負担比率（分子）の構造'!I$43</f>
        <v>7651</v>
      </c>
      <c r="C64" s="160"/>
      <c r="D64" s="160"/>
      <c r="E64" s="160">
        <f>'将来負担比率（分子）の構造'!J$43</f>
        <v>7833</v>
      </c>
      <c r="F64" s="160"/>
      <c r="G64" s="160"/>
      <c r="H64" s="160">
        <f>'将来負担比率（分子）の構造'!K$43</f>
        <v>8354</v>
      </c>
      <c r="I64" s="160"/>
      <c r="J64" s="160"/>
      <c r="K64" s="160">
        <f>'将来負担比率（分子）の構造'!L$43</f>
        <v>9080</v>
      </c>
      <c r="L64" s="160"/>
      <c r="M64" s="160"/>
      <c r="N64" s="160">
        <f>'将来負担比率（分子）の構造'!M$43</f>
        <v>9132</v>
      </c>
      <c r="O64" s="160"/>
      <c r="P64" s="160"/>
    </row>
    <row r="65" spans="1:16" x14ac:dyDescent="0.15">
      <c r="A65" s="160" t="s">
        <v>26</v>
      </c>
      <c r="B65" s="160">
        <f>'将来負担比率（分子）の構造'!I$42</f>
        <v>7044</v>
      </c>
      <c r="C65" s="160"/>
      <c r="D65" s="160"/>
      <c r="E65" s="160">
        <f>'将来負担比率（分子）の構造'!J$42</f>
        <v>3697</v>
      </c>
      <c r="F65" s="160"/>
      <c r="G65" s="160"/>
      <c r="H65" s="160">
        <f>'将来負担比率（分子）の構造'!K$42</f>
        <v>3565</v>
      </c>
      <c r="I65" s="160"/>
      <c r="J65" s="160"/>
      <c r="K65" s="160">
        <f>'将来負担比率（分子）の構造'!L$42</f>
        <v>3141</v>
      </c>
      <c r="L65" s="160"/>
      <c r="M65" s="160"/>
      <c r="N65" s="160">
        <f>'将来負担比率（分子）の構造'!M$42</f>
        <v>2792</v>
      </c>
      <c r="O65" s="160"/>
      <c r="P65" s="160"/>
    </row>
    <row r="66" spans="1:16" x14ac:dyDescent="0.15">
      <c r="A66" s="160" t="s">
        <v>25</v>
      </c>
      <c r="B66" s="160">
        <f>'将来負担比率（分子）の構造'!I$41</f>
        <v>13014</v>
      </c>
      <c r="C66" s="160"/>
      <c r="D66" s="160"/>
      <c r="E66" s="160">
        <f>'将来負担比率（分子）の構造'!J$41</f>
        <v>15583</v>
      </c>
      <c r="F66" s="160"/>
      <c r="G66" s="160"/>
      <c r="H66" s="160">
        <f>'将来負担比率（分子）の構造'!K$41</f>
        <v>15622</v>
      </c>
      <c r="I66" s="160"/>
      <c r="J66" s="160"/>
      <c r="K66" s="160">
        <f>'将来負担比率（分子）の構造'!L$41</f>
        <v>15532</v>
      </c>
      <c r="L66" s="160"/>
      <c r="M66" s="160"/>
      <c r="N66" s="160">
        <f>'将来負担比率（分子）の構造'!M$41</f>
        <v>14795</v>
      </c>
      <c r="O66" s="160"/>
      <c r="P66" s="160"/>
    </row>
    <row r="67" spans="1:16" x14ac:dyDescent="0.15">
      <c r="A67" s="160" t="s">
        <v>69</v>
      </c>
      <c r="B67" s="160" t="e">
        <f>NA()</f>
        <v>#N/A</v>
      </c>
      <c r="C67" s="160">
        <f>IF(ISNUMBER('将来負担比率（分子）の構造'!I$53), IF('将来負担比率（分子）の構造'!I$53 &lt; 0, 0, '将来負担比率（分子）の構造'!I$53), NA())</f>
        <v>6284</v>
      </c>
      <c r="D67" s="160" t="e">
        <f>NA()</f>
        <v>#N/A</v>
      </c>
      <c r="E67" s="160" t="e">
        <f>NA()</f>
        <v>#N/A</v>
      </c>
      <c r="F67" s="160">
        <f>IF(ISNUMBER('将来負担比率（分子）の構造'!J$53), IF('将来負担比率（分子）の構造'!J$53 &lt; 0, 0, '将来負担比率（分子）の構造'!J$53), NA())</f>
        <v>3439</v>
      </c>
      <c r="G67" s="160" t="e">
        <f>NA()</f>
        <v>#N/A</v>
      </c>
      <c r="H67" s="160" t="e">
        <f>NA()</f>
        <v>#N/A</v>
      </c>
      <c r="I67" s="160">
        <f>IF(ISNUMBER('将来負担比率（分子）の構造'!K$53), IF('将来負担比率（分子）の構造'!K$53 &lt; 0, 0, '将来負担比率（分子）の構造'!K$53), NA())</f>
        <v>3692</v>
      </c>
      <c r="J67" s="160" t="e">
        <f>NA()</f>
        <v>#N/A</v>
      </c>
      <c r="K67" s="160" t="e">
        <f>NA()</f>
        <v>#N/A</v>
      </c>
      <c r="L67" s="160">
        <f>IF(ISNUMBER('将来負担比率（分子）の構造'!L$53), IF('将来負担比率（分子）の構造'!L$53 &lt; 0, 0, '将来負担比率（分子）の構造'!L$53), NA())</f>
        <v>3619</v>
      </c>
      <c r="M67" s="160" t="e">
        <f>NA()</f>
        <v>#N/A</v>
      </c>
      <c r="N67" s="160" t="e">
        <f>NA()</f>
        <v>#N/A</v>
      </c>
      <c r="O67" s="160">
        <f>IF(ISNUMBER('将来負担比率（分子）の構造'!M$53), IF('将来負担比率（分子）の構造'!M$53 &lt; 0, 0, '将来負担比率（分子）の構造'!M$53), NA())</f>
        <v>3891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6843</v>
      </c>
      <c r="C72" s="164">
        <f>基金残高に係る経年分析!G55</f>
        <v>7181</v>
      </c>
      <c r="D72" s="164">
        <f>基金残高に係る経年分析!H55</f>
        <v>5297</v>
      </c>
    </row>
    <row r="73" spans="1:16" x14ac:dyDescent="0.15">
      <c r="A73" s="163" t="s">
        <v>72</v>
      </c>
      <c r="B73" s="164">
        <f>基金残高に係る経年分析!F56</f>
        <v>558</v>
      </c>
      <c r="C73" s="164">
        <f>基金残高に係る経年分析!G56</f>
        <v>772</v>
      </c>
      <c r="D73" s="164">
        <f>基金残高に係る経年分析!H56</f>
        <v>979</v>
      </c>
    </row>
    <row r="74" spans="1:16" x14ac:dyDescent="0.15">
      <c r="A74" s="163" t="s">
        <v>73</v>
      </c>
      <c r="B74" s="164">
        <f>基金残高に係る経年分析!F57</f>
        <v>2759</v>
      </c>
      <c r="C74" s="164">
        <f>基金残高に係る経年分析!G57</f>
        <v>2647</v>
      </c>
      <c r="D74" s="164">
        <f>基金残高に係る経年分析!H57</f>
        <v>3850</v>
      </c>
    </row>
  </sheetData>
  <sheetProtection algorithmName="SHA-512" hashValue="39qQ14JavS7ITLze7HVmweICcejgZ/04uFG+8GzQyK9L1zwVgrxBImKFhzspvo9HJZJfEPGIsNhtVtuX4lnhtw==" saltValue="IiefQw0IgXT0qJpv8YzC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2118853</v>
      </c>
      <c r="S5" s="649"/>
      <c r="T5" s="649"/>
      <c r="U5" s="649"/>
      <c r="V5" s="649"/>
      <c r="W5" s="649"/>
      <c r="X5" s="649"/>
      <c r="Y5" s="650"/>
      <c r="Z5" s="651">
        <v>15.1</v>
      </c>
      <c r="AA5" s="651"/>
      <c r="AB5" s="651"/>
      <c r="AC5" s="651"/>
      <c r="AD5" s="652">
        <v>2118853</v>
      </c>
      <c r="AE5" s="652"/>
      <c r="AF5" s="652"/>
      <c r="AG5" s="652"/>
      <c r="AH5" s="652"/>
      <c r="AI5" s="652"/>
      <c r="AJ5" s="652"/>
      <c r="AK5" s="652"/>
      <c r="AL5" s="653">
        <v>30.4</v>
      </c>
      <c r="AM5" s="654"/>
      <c r="AN5" s="654"/>
      <c r="AO5" s="655"/>
      <c r="AP5" s="645" t="s">
        <v>224</v>
      </c>
      <c r="AQ5" s="646"/>
      <c r="AR5" s="646"/>
      <c r="AS5" s="646"/>
      <c r="AT5" s="646"/>
      <c r="AU5" s="646"/>
      <c r="AV5" s="646"/>
      <c r="AW5" s="646"/>
      <c r="AX5" s="646"/>
      <c r="AY5" s="646"/>
      <c r="AZ5" s="646"/>
      <c r="BA5" s="646"/>
      <c r="BB5" s="646"/>
      <c r="BC5" s="646"/>
      <c r="BD5" s="646"/>
      <c r="BE5" s="646"/>
      <c r="BF5" s="647"/>
      <c r="BG5" s="659">
        <v>2116696</v>
      </c>
      <c r="BH5" s="660"/>
      <c r="BI5" s="660"/>
      <c r="BJ5" s="660"/>
      <c r="BK5" s="660"/>
      <c r="BL5" s="660"/>
      <c r="BM5" s="660"/>
      <c r="BN5" s="661"/>
      <c r="BO5" s="662">
        <v>99.9</v>
      </c>
      <c r="BP5" s="662"/>
      <c r="BQ5" s="662"/>
      <c r="BR5" s="662"/>
      <c r="BS5" s="663">
        <v>33755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111732</v>
      </c>
      <c r="S6" s="660"/>
      <c r="T6" s="660"/>
      <c r="U6" s="660"/>
      <c r="V6" s="660"/>
      <c r="W6" s="660"/>
      <c r="X6" s="660"/>
      <c r="Y6" s="661"/>
      <c r="Z6" s="662">
        <v>0.8</v>
      </c>
      <c r="AA6" s="662"/>
      <c r="AB6" s="662"/>
      <c r="AC6" s="662"/>
      <c r="AD6" s="663">
        <v>111732</v>
      </c>
      <c r="AE6" s="663"/>
      <c r="AF6" s="663"/>
      <c r="AG6" s="663"/>
      <c r="AH6" s="663"/>
      <c r="AI6" s="663"/>
      <c r="AJ6" s="663"/>
      <c r="AK6" s="663"/>
      <c r="AL6" s="664">
        <v>1.6</v>
      </c>
      <c r="AM6" s="665"/>
      <c r="AN6" s="665"/>
      <c r="AO6" s="666"/>
      <c r="AP6" s="656" t="s">
        <v>229</v>
      </c>
      <c r="AQ6" s="657"/>
      <c r="AR6" s="657"/>
      <c r="AS6" s="657"/>
      <c r="AT6" s="657"/>
      <c r="AU6" s="657"/>
      <c r="AV6" s="657"/>
      <c r="AW6" s="657"/>
      <c r="AX6" s="657"/>
      <c r="AY6" s="657"/>
      <c r="AZ6" s="657"/>
      <c r="BA6" s="657"/>
      <c r="BB6" s="657"/>
      <c r="BC6" s="657"/>
      <c r="BD6" s="657"/>
      <c r="BE6" s="657"/>
      <c r="BF6" s="658"/>
      <c r="BG6" s="659">
        <v>2116696</v>
      </c>
      <c r="BH6" s="660"/>
      <c r="BI6" s="660"/>
      <c r="BJ6" s="660"/>
      <c r="BK6" s="660"/>
      <c r="BL6" s="660"/>
      <c r="BM6" s="660"/>
      <c r="BN6" s="661"/>
      <c r="BO6" s="662">
        <v>99.9</v>
      </c>
      <c r="BP6" s="662"/>
      <c r="BQ6" s="662"/>
      <c r="BR6" s="662"/>
      <c r="BS6" s="663">
        <v>33755</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105222</v>
      </c>
      <c r="CS6" s="660"/>
      <c r="CT6" s="660"/>
      <c r="CU6" s="660"/>
      <c r="CV6" s="660"/>
      <c r="CW6" s="660"/>
      <c r="CX6" s="660"/>
      <c r="CY6" s="661"/>
      <c r="CZ6" s="653">
        <v>0.8</v>
      </c>
      <c r="DA6" s="654"/>
      <c r="DB6" s="654"/>
      <c r="DC6" s="673"/>
      <c r="DD6" s="668" t="s">
        <v>172</v>
      </c>
      <c r="DE6" s="660"/>
      <c r="DF6" s="660"/>
      <c r="DG6" s="660"/>
      <c r="DH6" s="660"/>
      <c r="DI6" s="660"/>
      <c r="DJ6" s="660"/>
      <c r="DK6" s="660"/>
      <c r="DL6" s="660"/>
      <c r="DM6" s="660"/>
      <c r="DN6" s="660"/>
      <c r="DO6" s="660"/>
      <c r="DP6" s="661"/>
      <c r="DQ6" s="668">
        <v>105222</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3933</v>
      </c>
      <c r="S7" s="660"/>
      <c r="T7" s="660"/>
      <c r="U7" s="660"/>
      <c r="V7" s="660"/>
      <c r="W7" s="660"/>
      <c r="X7" s="660"/>
      <c r="Y7" s="661"/>
      <c r="Z7" s="662">
        <v>0</v>
      </c>
      <c r="AA7" s="662"/>
      <c r="AB7" s="662"/>
      <c r="AC7" s="662"/>
      <c r="AD7" s="663">
        <v>3933</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721065</v>
      </c>
      <c r="BH7" s="660"/>
      <c r="BI7" s="660"/>
      <c r="BJ7" s="660"/>
      <c r="BK7" s="660"/>
      <c r="BL7" s="660"/>
      <c r="BM7" s="660"/>
      <c r="BN7" s="661"/>
      <c r="BO7" s="662">
        <v>34</v>
      </c>
      <c r="BP7" s="662"/>
      <c r="BQ7" s="662"/>
      <c r="BR7" s="662"/>
      <c r="BS7" s="663">
        <v>33755</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3195531</v>
      </c>
      <c r="CS7" s="660"/>
      <c r="CT7" s="660"/>
      <c r="CU7" s="660"/>
      <c r="CV7" s="660"/>
      <c r="CW7" s="660"/>
      <c r="CX7" s="660"/>
      <c r="CY7" s="661"/>
      <c r="CZ7" s="662">
        <v>24.2</v>
      </c>
      <c r="DA7" s="662"/>
      <c r="DB7" s="662"/>
      <c r="DC7" s="662"/>
      <c r="DD7" s="668">
        <v>319063</v>
      </c>
      <c r="DE7" s="660"/>
      <c r="DF7" s="660"/>
      <c r="DG7" s="660"/>
      <c r="DH7" s="660"/>
      <c r="DI7" s="660"/>
      <c r="DJ7" s="660"/>
      <c r="DK7" s="660"/>
      <c r="DL7" s="660"/>
      <c r="DM7" s="660"/>
      <c r="DN7" s="660"/>
      <c r="DO7" s="660"/>
      <c r="DP7" s="661"/>
      <c r="DQ7" s="668">
        <v>2688483</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10216</v>
      </c>
      <c r="S8" s="660"/>
      <c r="T8" s="660"/>
      <c r="U8" s="660"/>
      <c r="V8" s="660"/>
      <c r="W8" s="660"/>
      <c r="X8" s="660"/>
      <c r="Y8" s="661"/>
      <c r="Z8" s="662">
        <v>0.1</v>
      </c>
      <c r="AA8" s="662"/>
      <c r="AB8" s="662"/>
      <c r="AC8" s="662"/>
      <c r="AD8" s="663">
        <v>10216</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21579</v>
      </c>
      <c r="BH8" s="660"/>
      <c r="BI8" s="660"/>
      <c r="BJ8" s="660"/>
      <c r="BK8" s="660"/>
      <c r="BL8" s="660"/>
      <c r="BM8" s="660"/>
      <c r="BN8" s="661"/>
      <c r="BO8" s="662">
        <v>1</v>
      </c>
      <c r="BP8" s="662"/>
      <c r="BQ8" s="662"/>
      <c r="BR8" s="662"/>
      <c r="BS8" s="668" t="s">
        <v>172</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2372017</v>
      </c>
      <c r="CS8" s="660"/>
      <c r="CT8" s="660"/>
      <c r="CU8" s="660"/>
      <c r="CV8" s="660"/>
      <c r="CW8" s="660"/>
      <c r="CX8" s="660"/>
      <c r="CY8" s="661"/>
      <c r="CZ8" s="662">
        <v>17.899999999999999</v>
      </c>
      <c r="DA8" s="662"/>
      <c r="DB8" s="662"/>
      <c r="DC8" s="662"/>
      <c r="DD8" s="668">
        <v>142734</v>
      </c>
      <c r="DE8" s="660"/>
      <c r="DF8" s="660"/>
      <c r="DG8" s="660"/>
      <c r="DH8" s="660"/>
      <c r="DI8" s="660"/>
      <c r="DJ8" s="660"/>
      <c r="DK8" s="660"/>
      <c r="DL8" s="660"/>
      <c r="DM8" s="660"/>
      <c r="DN8" s="660"/>
      <c r="DO8" s="660"/>
      <c r="DP8" s="661"/>
      <c r="DQ8" s="668">
        <v>1540740</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9821</v>
      </c>
      <c r="S9" s="660"/>
      <c r="T9" s="660"/>
      <c r="U9" s="660"/>
      <c r="V9" s="660"/>
      <c r="W9" s="660"/>
      <c r="X9" s="660"/>
      <c r="Y9" s="661"/>
      <c r="Z9" s="662">
        <v>0.1</v>
      </c>
      <c r="AA9" s="662"/>
      <c r="AB9" s="662"/>
      <c r="AC9" s="662"/>
      <c r="AD9" s="663">
        <v>9821</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490960</v>
      </c>
      <c r="BH9" s="660"/>
      <c r="BI9" s="660"/>
      <c r="BJ9" s="660"/>
      <c r="BK9" s="660"/>
      <c r="BL9" s="660"/>
      <c r="BM9" s="660"/>
      <c r="BN9" s="661"/>
      <c r="BO9" s="662">
        <v>23.2</v>
      </c>
      <c r="BP9" s="662"/>
      <c r="BQ9" s="662"/>
      <c r="BR9" s="662"/>
      <c r="BS9" s="668" t="s">
        <v>239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960238</v>
      </c>
      <c r="CS9" s="660"/>
      <c r="CT9" s="660"/>
      <c r="CU9" s="660"/>
      <c r="CV9" s="660"/>
      <c r="CW9" s="660"/>
      <c r="CX9" s="660"/>
      <c r="CY9" s="661"/>
      <c r="CZ9" s="662">
        <v>7.3</v>
      </c>
      <c r="DA9" s="662"/>
      <c r="DB9" s="662"/>
      <c r="DC9" s="662"/>
      <c r="DD9" s="668">
        <v>187247</v>
      </c>
      <c r="DE9" s="660"/>
      <c r="DF9" s="660"/>
      <c r="DG9" s="660"/>
      <c r="DH9" s="660"/>
      <c r="DI9" s="660"/>
      <c r="DJ9" s="660"/>
      <c r="DK9" s="660"/>
      <c r="DL9" s="660"/>
      <c r="DM9" s="660"/>
      <c r="DN9" s="660"/>
      <c r="DO9" s="660"/>
      <c r="DP9" s="661"/>
      <c r="DQ9" s="668">
        <v>742206</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172</v>
      </c>
      <c r="S10" s="660"/>
      <c r="T10" s="660"/>
      <c r="U10" s="660"/>
      <c r="V10" s="660"/>
      <c r="W10" s="660"/>
      <c r="X10" s="660"/>
      <c r="Y10" s="661"/>
      <c r="Z10" s="662" t="s">
        <v>172</v>
      </c>
      <c r="AA10" s="662"/>
      <c r="AB10" s="662"/>
      <c r="AC10" s="662"/>
      <c r="AD10" s="663" t="s">
        <v>239</v>
      </c>
      <c r="AE10" s="663"/>
      <c r="AF10" s="663"/>
      <c r="AG10" s="663"/>
      <c r="AH10" s="663"/>
      <c r="AI10" s="663"/>
      <c r="AJ10" s="663"/>
      <c r="AK10" s="663"/>
      <c r="AL10" s="664" t="s">
        <v>172</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38267</v>
      </c>
      <c r="BH10" s="660"/>
      <c r="BI10" s="660"/>
      <c r="BJ10" s="660"/>
      <c r="BK10" s="660"/>
      <c r="BL10" s="660"/>
      <c r="BM10" s="660"/>
      <c r="BN10" s="661"/>
      <c r="BO10" s="662">
        <v>1.8</v>
      </c>
      <c r="BP10" s="662"/>
      <c r="BQ10" s="662"/>
      <c r="BR10" s="662"/>
      <c r="BS10" s="668" t="s">
        <v>125</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11500</v>
      </c>
      <c r="CS10" s="660"/>
      <c r="CT10" s="660"/>
      <c r="CU10" s="660"/>
      <c r="CV10" s="660"/>
      <c r="CW10" s="660"/>
      <c r="CX10" s="660"/>
      <c r="CY10" s="661"/>
      <c r="CZ10" s="662">
        <v>0.1</v>
      </c>
      <c r="DA10" s="662"/>
      <c r="DB10" s="662"/>
      <c r="DC10" s="662"/>
      <c r="DD10" s="668" t="s">
        <v>239</v>
      </c>
      <c r="DE10" s="660"/>
      <c r="DF10" s="660"/>
      <c r="DG10" s="660"/>
      <c r="DH10" s="660"/>
      <c r="DI10" s="660"/>
      <c r="DJ10" s="660"/>
      <c r="DK10" s="660"/>
      <c r="DL10" s="660"/>
      <c r="DM10" s="660"/>
      <c r="DN10" s="660"/>
      <c r="DO10" s="660"/>
      <c r="DP10" s="661"/>
      <c r="DQ10" s="668" t="s">
        <v>125</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125</v>
      </c>
      <c r="S11" s="660"/>
      <c r="T11" s="660"/>
      <c r="U11" s="660"/>
      <c r="V11" s="660"/>
      <c r="W11" s="660"/>
      <c r="X11" s="660"/>
      <c r="Y11" s="661"/>
      <c r="Z11" s="662" t="s">
        <v>239</v>
      </c>
      <c r="AA11" s="662"/>
      <c r="AB11" s="662"/>
      <c r="AC11" s="662"/>
      <c r="AD11" s="663" t="s">
        <v>172</v>
      </c>
      <c r="AE11" s="663"/>
      <c r="AF11" s="663"/>
      <c r="AG11" s="663"/>
      <c r="AH11" s="663"/>
      <c r="AI11" s="663"/>
      <c r="AJ11" s="663"/>
      <c r="AK11" s="663"/>
      <c r="AL11" s="664" t="s">
        <v>125</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170259</v>
      </c>
      <c r="BH11" s="660"/>
      <c r="BI11" s="660"/>
      <c r="BJ11" s="660"/>
      <c r="BK11" s="660"/>
      <c r="BL11" s="660"/>
      <c r="BM11" s="660"/>
      <c r="BN11" s="661"/>
      <c r="BO11" s="662">
        <v>8</v>
      </c>
      <c r="BP11" s="662"/>
      <c r="BQ11" s="662"/>
      <c r="BR11" s="662"/>
      <c r="BS11" s="668">
        <v>33755</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1083873</v>
      </c>
      <c r="CS11" s="660"/>
      <c r="CT11" s="660"/>
      <c r="CU11" s="660"/>
      <c r="CV11" s="660"/>
      <c r="CW11" s="660"/>
      <c r="CX11" s="660"/>
      <c r="CY11" s="661"/>
      <c r="CZ11" s="662">
        <v>8.1999999999999993</v>
      </c>
      <c r="DA11" s="662"/>
      <c r="DB11" s="662"/>
      <c r="DC11" s="662"/>
      <c r="DD11" s="668">
        <v>405749</v>
      </c>
      <c r="DE11" s="660"/>
      <c r="DF11" s="660"/>
      <c r="DG11" s="660"/>
      <c r="DH11" s="660"/>
      <c r="DI11" s="660"/>
      <c r="DJ11" s="660"/>
      <c r="DK11" s="660"/>
      <c r="DL11" s="660"/>
      <c r="DM11" s="660"/>
      <c r="DN11" s="660"/>
      <c r="DO11" s="660"/>
      <c r="DP11" s="661"/>
      <c r="DQ11" s="668">
        <v>627265</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239908</v>
      </c>
      <c r="S12" s="660"/>
      <c r="T12" s="660"/>
      <c r="U12" s="660"/>
      <c r="V12" s="660"/>
      <c r="W12" s="660"/>
      <c r="X12" s="660"/>
      <c r="Y12" s="661"/>
      <c r="Z12" s="662">
        <v>1.7</v>
      </c>
      <c r="AA12" s="662"/>
      <c r="AB12" s="662"/>
      <c r="AC12" s="662"/>
      <c r="AD12" s="663">
        <v>239908</v>
      </c>
      <c r="AE12" s="663"/>
      <c r="AF12" s="663"/>
      <c r="AG12" s="663"/>
      <c r="AH12" s="663"/>
      <c r="AI12" s="663"/>
      <c r="AJ12" s="663"/>
      <c r="AK12" s="663"/>
      <c r="AL12" s="664">
        <v>3.4</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1264250</v>
      </c>
      <c r="BH12" s="660"/>
      <c r="BI12" s="660"/>
      <c r="BJ12" s="660"/>
      <c r="BK12" s="660"/>
      <c r="BL12" s="660"/>
      <c r="BM12" s="660"/>
      <c r="BN12" s="661"/>
      <c r="BO12" s="662">
        <v>59.7</v>
      </c>
      <c r="BP12" s="662"/>
      <c r="BQ12" s="662"/>
      <c r="BR12" s="662"/>
      <c r="BS12" s="668" t="s">
        <v>172</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615612</v>
      </c>
      <c r="CS12" s="660"/>
      <c r="CT12" s="660"/>
      <c r="CU12" s="660"/>
      <c r="CV12" s="660"/>
      <c r="CW12" s="660"/>
      <c r="CX12" s="660"/>
      <c r="CY12" s="661"/>
      <c r="CZ12" s="662">
        <v>4.7</v>
      </c>
      <c r="DA12" s="662"/>
      <c r="DB12" s="662"/>
      <c r="DC12" s="662"/>
      <c r="DD12" s="668">
        <v>282715</v>
      </c>
      <c r="DE12" s="660"/>
      <c r="DF12" s="660"/>
      <c r="DG12" s="660"/>
      <c r="DH12" s="660"/>
      <c r="DI12" s="660"/>
      <c r="DJ12" s="660"/>
      <c r="DK12" s="660"/>
      <c r="DL12" s="660"/>
      <c r="DM12" s="660"/>
      <c r="DN12" s="660"/>
      <c r="DO12" s="660"/>
      <c r="DP12" s="661"/>
      <c r="DQ12" s="668">
        <v>410863</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6408</v>
      </c>
      <c r="S13" s="660"/>
      <c r="T13" s="660"/>
      <c r="U13" s="660"/>
      <c r="V13" s="660"/>
      <c r="W13" s="660"/>
      <c r="X13" s="660"/>
      <c r="Y13" s="661"/>
      <c r="Z13" s="662">
        <v>0</v>
      </c>
      <c r="AA13" s="662"/>
      <c r="AB13" s="662"/>
      <c r="AC13" s="662"/>
      <c r="AD13" s="663">
        <v>6408</v>
      </c>
      <c r="AE13" s="663"/>
      <c r="AF13" s="663"/>
      <c r="AG13" s="663"/>
      <c r="AH13" s="663"/>
      <c r="AI13" s="663"/>
      <c r="AJ13" s="663"/>
      <c r="AK13" s="663"/>
      <c r="AL13" s="664">
        <v>0.1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948076</v>
      </c>
      <c r="BH13" s="660"/>
      <c r="BI13" s="660"/>
      <c r="BJ13" s="660"/>
      <c r="BK13" s="660"/>
      <c r="BL13" s="660"/>
      <c r="BM13" s="660"/>
      <c r="BN13" s="661"/>
      <c r="BO13" s="662">
        <v>44.7</v>
      </c>
      <c r="BP13" s="662"/>
      <c r="BQ13" s="662"/>
      <c r="BR13" s="662"/>
      <c r="BS13" s="668" t="s">
        <v>125</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1133649</v>
      </c>
      <c r="CS13" s="660"/>
      <c r="CT13" s="660"/>
      <c r="CU13" s="660"/>
      <c r="CV13" s="660"/>
      <c r="CW13" s="660"/>
      <c r="CX13" s="660"/>
      <c r="CY13" s="661"/>
      <c r="CZ13" s="662">
        <v>8.6</v>
      </c>
      <c r="DA13" s="662"/>
      <c r="DB13" s="662"/>
      <c r="DC13" s="662"/>
      <c r="DD13" s="668">
        <v>428259</v>
      </c>
      <c r="DE13" s="660"/>
      <c r="DF13" s="660"/>
      <c r="DG13" s="660"/>
      <c r="DH13" s="660"/>
      <c r="DI13" s="660"/>
      <c r="DJ13" s="660"/>
      <c r="DK13" s="660"/>
      <c r="DL13" s="660"/>
      <c r="DM13" s="660"/>
      <c r="DN13" s="660"/>
      <c r="DO13" s="660"/>
      <c r="DP13" s="661"/>
      <c r="DQ13" s="668">
        <v>818440</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172</v>
      </c>
      <c r="S14" s="660"/>
      <c r="T14" s="660"/>
      <c r="U14" s="660"/>
      <c r="V14" s="660"/>
      <c r="W14" s="660"/>
      <c r="X14" s="660"/>
      <c r="Y14" s="661"/>
      <c r="Z14" s="662" t="s">
        <v>125</v>
      </c>
      <c r="AA14" s="662"/>
      <c r="AB14" s="662"/>
      <c r="AC14" s="662"/>
      <c r="AD14" s="663" t="s">
        <v>239</v>
      </c>
      <c r="AE14" s="663"/>
      <c r="AF14" s="663"/>
      <c r="AG14" s="663"/>
      <c r="AH14" s="663"/>
      <c r="AI14" s="663"/>
      <c r="AJ14" s="663"/>
      <c r="AK14" s="663"/>
      <c r="AL14" s="664" t="s">
        <v>239</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54306</v>
      </c>
      <c r="BH14" s="660"/>
      <c r="BI14" s="660"/>
      <c r="BJ14" s="660"/>
      <c r="BK14" s="660"/>
      <c r="BL14" s="660"/>
      <c r="BM14" s="660"/>
      <c r="BN14" s="661"/>
      <c r="BO14" s="662">
        <v>2.6</v>
      </c>
      <c r="BP14" s="662"/>
      <c r="BQ14" s="662"/>
      <c r="BR14" s="662"/>
      <c r="BS14" s="668" t="s">
        <v>172</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251254</v>
      </c>
      <c r="CS14" s="660"/>
      <c r="CT14" s="660"/>
      <c r="CU14" s="660"/>
      <c r="CV14" s="660"/>
      <c r="CW14" s="660"/>
      <c r="CX14" s="660"/>
      <c r="CY14" s="661"/>
      <c r="CZ14" s="662">
        <v>1.9</v>
      </c>
      <c r="DA14" s="662"/>
      <c r="DB14" s="662"/>
      <c r="DC14" s="662"/>
      <c r="DD14" s="668">
        <v>8040</v>
      </c>
      <c r="DE14" s="660"/>
      <c r="DF14" s="660"/>
      <c r="DG14" s="660"/>
      <c r="DH14" s="660"/>
      <c r="DI14" s="660"/>
      <c r="DJ14" s="660"/>
      <c r="DK14" s="660"/>
      <c r="DL14" s="660"/>
      <c r="DM14" s="660"/>
      <c r="DN14" s="660"/>
      <c r="DO14" s="660"/>
      <c r="DP14" s="661"/>
      <c r="DQ14" s="668">
        <v>243774</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29091</v>
      </c>
      <c r="S15" s="660"/>
      <c r="T15" s="660"/>
      <c r="U15" s="660"/>
      <c r="V15" s="660"/>
      <c r="W15" s="660"/>
      <c r="X15" s="660"/>
      <c r="Y15" s="661"/>
      <c r="Z15" s="662">
        <v>0.2</v>
      </c>
      <c r="AA15" s="662"/>
      <c r="AB15" s="662"/>
      <c r="AC15" s="662"/>
      <c r="AD15" s="663">
        <v>29091</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77075</v>
      </c>
      <c r="BH15" s="660"/>
      <c r="BI15" s="660"/>
      <c r="BJ15" s="660"/>
      <c r="BK15" s="660"/>
      <c r="BL15" s="660"/>
      <c r="BM15" s="660"/>
      <c r="BN15" s="661"/>
      <c r="BO15" s="662">
        <v>3.6</v>
      </c>
      <c r="BP15" s="662"/>
      <c r="BQ15" s="662"/>
      <c r="BR15" s="662"/>
      <c r="BS15" s="668" t="s">
        <v>125</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1715106</v>
      </c>
      <c r="CS15" s="660"/>
      <c r="CT15" s="660"/>
      <c r="CU15" s="660"/>
      <c r="CV15" s="660"/>
      <c r="CW15" s="660"/>
      <c r="CX15" s="660"/>
      <c r="CY15" s="661"/>
      <c r="CZ15" s="662">
        <v>13</v>
      </c>
      <c r="DA15" s="662"/>
      <c r="DB15" s="662"/>
      <c r="DC15" s="662"/>
      <c r="DD15" s="668">
        <v>835554</v>
      </c>
      <c r="DE15" s="660"/>
      <c r="DF15" s="660"/>
      <c r="DG15" s="660"/>
      <c r="DH15" s="660"/>
      <c r="DI15" s="660"/>
      <c r="DJ15" s="660"/>
      <c r="DK15" s="660"/>
      <c r="DL15" s="660"/>
      <c r="DM15" s="660"/>
      <c r="DN15" s="660"/>
      <c r="DO15" s="660"/>
      <c r="DP15" s="661"/>
      <c r="DQ15" s="668">
        <v>1485802</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125</v>
      </c>
      <c r="S16" s="660"/>
      <c r="T16" s="660"/>
      <c r="U16" s="660"/>
      <c r="V16" s="660"/>
      <c r="W16" s="660"/>
      <c r="X16" s="660"/>
      <c r="Y16" s="661"/>
      <c r="Z16" s="662" t="s">
        <v>239</v>
      </c>
      <c r="AA16" s="662"/>
      <c r="AB16" s="662"/>
      <c r="AC16" s="662"/>
      <c r="AD16" s="663" t="s">
        <v>172</v>
      </c>
      <c r="AE16" s="663"/>
      <c r="AF16" s="663"/>
      <c r="AG16" s="663"/>
      <c r="AH16" s="663"/>
      <c r="AI16" s="663"/>
      <c r="AJ16" s="663"/>
      <c r="AK16" s="663"/>
      <c r="AL16" s="664" t="s">
        <v>172</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172</v>
      </c>
      <c r="BH16" s="660"/>
      <c r="BI16" s="660"/>
      <c r="BJ16" s="660"/>
      <c r="BK16" s="660"/>
      <c r="BL16" s="660"/>
      <c r="BM16" s="660"/>
      <c r="BN16" s="661"/>
      <c r="BO16" s="662" t="s">
        <v>239</v>
      </c>
      <c r="BP16" s="662"/>
      <c r="BQ16" s="662"/>
      <c r="BR16" s="662"/>
      <c r="BS16" s="668" t="s">
        <v>239</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23969</v>
      </c>
      <c r="CS16" s="660"/>
      <c r="CT16" s="660"/>
      <c r="CU16" s="660"/>
      <c r="CV16" s="660"/>
      <c r="CW16" s="660"/>
      <c r="CX16" s="660"/>
      <c r="CY16" s="661"/>
      <c r="CZ16" s="662">
        <v>0.2</v>
      </c>
      <c r="DA16" s="662"/>
      <c r="DB16" s="662"/>
      <c r="DC16" s="662"/>
      <c r="DD16" s="668" t="s">
        <v>239</v>
      </c>
      <c r="DE16" s="660"/>
      <c r="DF16" s="660"/>
      <c r="DG16" s="660"/>
      <c r="DH16" s="660"/>
      <c r="DI16" s="660"/>
      <c r="DJ16" s="660"/>
      <c r="DK16" s="660"/>
      <c r="DL16" s="660"/>
      <c r="DM16" s="660"/>
      <c r="DN16" s="660"/>
      <c r="DO16" s="660"/>
      <c r="DP16" s="661"/>
      <c r="DQ16" s="668">
        <v>14164</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6204</v>
      </c>
      <c r="S17" s="660"/>
      <c r="T17" s="660"/>
      <c r="U17" s="660"/>
      <c r="V17" s="660"/>
      <c r="W17" s="660"/>
      <c r="X17" s="660"/>
      <c r="Y17" s="661"/>
      <c r="Z17" s="662">
        <v>0</v>
      </c>
      <c r="AA17" s="662"/>
      <c r="AB17" s="662"/>
      <c r="AC17" s="662"/>
      <c r="AD17" s="663">
        <v>6204</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125</v>
      </c>
      <c r="BH17" s="660"/>
      <c r="BI17" s="660"/>
      <c r="BJ17" s="660"/>
      <c r="BK17" s="660"/>
      <c r="BL17" s="660"/>
      <c r="BM17" s="660"/>
      <c r="BN17" s="661"/>
      <c r="BO17" s="662" t="s">
        <v>239</v>
      </c>
      <c r="BP17" s="662"/>
      <c r="BQ17" s="662"/>
      <c r="BR17" s="662"/>
      <c r="BS17" s="668" t="s">
        <v>125</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1762948</v>
      </c>
      <c r="CS17" s="660"/>
      <c r="CT17" s="660"/>
      <c r="CU17" s="660"/>
      <c r="CV17" s="660"/>
      <c r="CW17" s="660"/>
      <c r="CX17" s="660"/>
      <c r="CY17" s="661"/>
      <c r="CZ17" s="662">
        <v>13.3</v>
      </c>
      <c r="DA17" s="662"/>
      <c r="DB17" s="662"/>
      <c r="DC17" s="662"/>
      <c r="DD17" s="668" t="s">
        <v>125</v>
      </c>
      <c r="DE17" s="660"/>
      <c r="DF17" s="660"/>
      <c r="DG17" s="660"/>
      <c r="DH17" s="660"/>
      <c r="DI17" s="660"/>
      <c r="DJ17" s="660"/>
      <c r="DK17" s="660"/>
      <c r="DL17" s="660"/>
      <c r="DM17" s="660"/>
      <c r="DN17" s="660"/>
      <c r="DO17" s="660"/>
      <c r="DP17" s="661"/>
      <c r="DQ17" s="668">
        <v>1673431</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4809505</v>
      </c>
      <c r="S18" s="660"/>
      <c r="T18" s="660"/>
      <c r="U18" s="660"/>
      <c r="V18" s="660"/>
      <c r="W18" s="660"/>
      <c r="X18" s="660"/>
      <c r="Y18" s="661"/>
      <c r="Z18" s="662">
        <v>34.4</v>
      </c>
      <c r="AA18" s="662"/>
      <c r="AB18" s="662"/>
      <c r="AC18" s="662"/>
      <c r="AD18" s="663">
        <v>4438067</v>
      </c>
      <c r="AE18" s="663"/>
      <c r="AF18" s="663"/>
      <c r="AG18" s="663"/>
      <c r="AH18" s="663"/>
      <c r="AI18" s="663"/>
      <c r="AJ18" s="663"/>
      <c r="AK18" s="663"/>
      <c r="AL18" s="664">
        <v>63.6</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172</v>
      </c>
      <c r="BH18" s="660"/>
      <c r="BI18" s="660"/>
      <c r="BJ18" s="660"/>
      <c r="BK18" s="660"/>
      <c r="BL18" s="660"/>
      <c r="BM18" s="660"/>
      <c r="BN18" s="661"/>
      <c r="BO18" s="662" t="s">
        <v>125</v>
      </c>
      <c r="BP18" s="662"/>
      <c r="BQ18" s="662"/>
      <c r="BR18" s="662"/>
      <c r="BS18" s="668" t="s">
        <v>125</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172</v>
      </c>
      <c r="CS18" s="660"/>
      <c r="CT18" s="660"/>
      <c r="CU18" s="660"/>
      <c r="CV18" s="660"/>
      <c r="CW18" s="660"/>
      <c r="CX18" s="660"/>
      <c r="CY18" s="661"/>
      <c r="CZ18" s="662" t="s">
        <v>125</v>
      </c>
      <c r="DA18" s="662"/>
      <c r="DB18" s="662"/>
      <c r="DC18" s="662"/>
      <c r="DD18" s="668" t="s">
        <v>125</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4438067</v>
      </c>
      <c r="S19" s="660"/>
      <c r="T19" s="660"/>
      <c r="U19" s="660"/>
      <c r="V19" s="660"/>
      <c r="W19" s="660"/>
      <c r="X19" s="660"/>
      <c r="Y19" s="661"/>
      <c r="Z19" s="662">
        <v>31.7</v>
      </c>
      <c r="AA19" s="662"/>
      <c r="AB19" s="662"/>
      <c r="AC19" s="662"/>
      <c r="AD19" s="663">
        <v>4438067</v>
      </c>
      <c r="AE19" s="663"/>
      <c r="AF19" s="663"/>
      <c r="AG19" s="663"/>
      <c r="AH19" s="663"/>
      <c r="AI19" s="663"/>
      <c r="AJ19" s="663"/>
      <c r="AK19" s="663"/>
      <c r="AL19" s="664">
        <v>63.6</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2157</v>
      </c>
      <c r="BH19" s="660"/>
      <c r="BI19" s="660"/>
      <c r="BJ19" s="660"/>
      <c r="BK19" s="660"/>
      <c r="BL19" s="660"/>
      <c r="BM19" s="660"/>
      <c r="BN19" s="661"/>
      <c r="BO19" s="662">
        <v>0.1</v>
      </c>
      <c r="BP19" s="662"/>
      <c r="BQ19" s="662"/>
      <c r="BR19" s="662"/>
      <c r="BS19" s="668" t="s">
        <v>172</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172</v>
      </c>
      <c r="CS19" s="660"/>
      <c r="CT19" s="660"/>
      <c r="CU19" s="660"/>
      <c r="CV19" s="660"/>
      <c r="CW19" s="660"/>
      <c r="CX19" s="660"/>
      <c r="CY19" s="661"/>
      <c r="CZ19" s="662" t="s">
        <v>125</v>
      </c>
      <c r="DA19" s="662"/>
      <c r="DB19" s="662"/>
      <c r="DC19" s="662"/>
      <c r="DD19" s="668" t="s">
        <v>125</v>
      </c>
      <c r="DE19" s="660"/>
      <c r="DF19" s="660"/>
      <c r="DG19" s="660"/>
      <c r="DH19" s="660"/>
      <c r="DI19" s="660"/>
      <c r="DJ19" s="660"/>
      <c r="DK19" s="660"/>
      <c r="DL19" s="660"/>
      <c r="DM19" s="660"/>
      <c r="DN19" s="660"/>
      <c r="DO19" s="660"/>
      <c r="DP19" s="661"/>
      <c r="DQ19" s="668" t="s">
        <v>239</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371438</v>
      </c>
      <c r="S20" s="660"/>
      <c r="T20" s="660"/>
      <c r="U20" s="660"/>
      <c r="V20" s="660"/>
      <c r="W20" s="660"/>
      <c r="X20" s="660"/>
      <c r="Y20" s="661"/>
      <c r="Z20" s="662">
        <v>2.7</v>
      </c>
      <c r="AA20" s="662"/>
      <c r="AB20" s="662"/>
      <c r="AC20" s="662"/>
      <c r="AD20" s="663" t="s">
        <v>125</v>
      </c>
      <c r="AE20" s="663"/>
      <c r="AF20" s="663"/>
      <c r="AG20" s="663"/>
      <c r="AH20" s="663"/>
      <c r="AI20" s="663"/>
      <c r="AJ20" s="663"/>
      <c r="AK20" s="663"/>
      <c r="AL20" s="664" t="s">
        <v>125</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2157</v>
      </c>
      <c r="BH20" s="660"/>
      <c r="BI20" s="660"/>
      <c r="BJ20" s="660"/>
      <c r="BK20" s="660"/>
      <c r="BL20" s="660"/>
      <c r="BM20" s="660"/>
      <c r="BN20" s="661"/>
      <c r="BO20" s="662">
        <v>0.1</v>
      </c>
      <c r="BP20" s="662"/>
      <c r="BQ20" s="662"/>
      <c r="BR20" s="662"/>
      <c r="BS20" s="668" t="s">
        <v>172</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13230919</v>
      </c>
      <c r="CS20" s="660"/>
      <c r="CT20" s="660"/>
      <c r="CU20" s="660"/>
      <c r="CV20" s="660"/>
      <c r="CW20" s="660"/>
      <c r="CX20" s="660"/>
      <c r="CY20" s="661"/>
      <c r="CZ20" s="662">
        <v>100</v>
      </c>
      <c r="DA20" s="662"/>
      <c r="DB20" s="662"/>
      <c r="DC20" s="662"/>
      <c r="DD20" s="668">
        <v>2609361</v>
      </c>
      <c r="DE20" s="660"/>
      <c r="DF20" s="660"/>
      <c r="DG20" s="660"/>
      <c r="DH20" s="660"/>
      <c r="DI20" s="660"/>
      <c r="DJ20" s="660"/>
      <c r="DK20" s="660"/>
      <c r="DL20" s="660"/>
      <c r="DM20" s="660"/>
      <c r="DN20" s="660"/>
      <c r="DO20" s="660"/>
      <c r="DP20" s="661"/>
      <c r="DQ20" s="668">
        <v>10350390</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172</v>
      </c>
      <c r="S21" s="660"/>
      <c r="T21" s="660"/>
      <c r="U21" s="660"/>
      <c r="V21" s="660"/>
      <c r="W21" s="660"/>
      <c r="X21" s="660"/>
      <c r="Y21" s="661"/>
      <c r="Z21" s="662" t="s">
        <v>239</v>
      </c>
      <c r="AA21" s="662"/>
      <c r="AB21" s="662"/>
      <c r="AC21" s="662"/>
      <c r="AD21" s="663" t="s">
        <v>239</v>
      </c>
      <c r="AE21" s="663"/>
      <c r="AF21" s="663"/>
      <c r="AG21" s="663"/>
      <c r="AH21" s="663"/>
      <c r="AI21" s="663"/>
      <c r="AJ21" s="663"/>
      <c r="AK21" s="663"/>
      <c r="AL21" s="664" t="s">
        <v>172</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2157</v>
      </c>
      <c r="BH21" s="660"/>
      <c r="BI21" s="660"/>
      <c r="BJ21" s="660"/>
      <c r="BK21" s="660"/>
      <c r="BL21" s="660"/>
      <c r="BM21" s="660"/>
      <c r="BN21" s="661"/>
      <c r="BO21" s="662">
        <v>0.1</v>
      </c>
      <c r="BP21" s="662"/>
      <c r="BQ21" s="662"/>
      <c r="BR21" s="662"/>
      <c r="BS21" s="668" t="s">
        <v>172</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7345671</v>
      </c>
      <c r="S22" s="660"/>
      <c r="T22" s="660"/>
      <c r="U22" s="660"/>
      <c r="V22" s="660"/>
      <c r="W22" s="660"/>
      <c r="X22" s="660"/>
      <c r="Y22" s="661"/>
      <c r="Z22" s="662">
        <v>52.5</v>
      </c>
      <c r="AA22" s="662"/>
      <c r="AB22" s="662"/>
      <c r="AC22" s="662"/>
      <c r="AD22" s="663">
        <v>6974233</v>
      </c>
      <c r="AE22" s="663"/>
      <c r="AF22" s="663"/>
      <c r="AG22" s="663"/>
      <c r="AH22" s="663"/>
      <c r="AI22" s="663"/>
      <c r="AJ22" s="663"/>
      <c r="AK22" s="663"/>
      <c r="AL22" s="664">
        <v>99.9</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172</v>
      </c>
      <c r="BH22" s="660"/>
      <c r="BI22" s="660"/>
      <c r="BJ22" s="660"/>
      <c r="BK22" s="660"/>
      <c r="BL22" s="660"/>
      <c r="BM22" s="660"/>
      <c r="BN22" s="661"/>
      <c r="BO22" s="662" t="s">
        <v>172</v>
      </c>
      <c r="BP22" s="662"/>
      <c r="BQ22" s="662"/>
      <c r="BR22" s="662"/>
      <c r="BS22" s="668" t="s">
        <v>172</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1608</v>
      </c>
      <c r="S23" s="660"/>
      <c r="T23" s="660"/>
      <c r="U23" s="660"/>
      <c r="V23" s="660"/>
      <c r="W23" s="660"/>
      <c r="X23" s="660"/>
      <c r="Y23" s="661"/>
      <c r="Z23" s="662">
        <v>0</v>
      </c>
      <c r="AA23" s="662"/>
      <c r="AB23" s="662"/>
      <c r="AC23" s="662"/>
      <c r="AD23" s="663">
        <v>1608</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172</v>
      </c>
      <c r="BH23" s="660"/>
      <c r="BI23" s="660"/>
      <c r="BJ23" s="660"/>
      <c r="BK23" s="660"/>
      <c r="BL23" s="660"/>
      <c r="BM23" s="660"/>
      <c r="BN23" s="661"/>
      <c r="BO23" s="662" t="s">
        <v>125</v>
      </c>
      <c r="BP23" s="662"/>
      <c r="BQ23" s="662"/>
      <c r="BR23" s="662"/>
      <c r="BS23" s="668" t="s">
        <v>125</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91" t="s">
        <v>284</v>
      </c>
      <c r="DM23" s="692"/>
      <c r="DN23" s="692"/>
      <c r="DO23" s="692"/>
      <c r="DP23" s="692"/>
      <c r="DQ23" s="692"/>
      <c r="DR23" s="692"/>
      <c r="DS23" s="692"/>
      <c r="DT23" s="692"/>
      <c r="DU23" s="692"/>
      <c r="DV23" s="693"/>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169644</v>
      </c>
      <c r="S24" s="660"/>
      <c r="T24" s="660"/>
      <c r="U24" s="660"/>
      <c r="V24" s="660"/>
      <c r="W24" s="660"/>
      <c r="X24" s="660"/>
      <c r="Y24" s="661"/>
      <c r="Z24" s="662">
        <v>1.2</v>
      </c>
      <c r="AA24" s="662"/>
      <c r="AB24" s="662"/>
      <c r="AC24" s="662"/>
      <c r="AD24" s="663" t="s">
        <v>239</v>
      </c>
      <c r="AE24" s="663"/>
      <c r="AF24" s="663"/>
      <c r="AG24" s="663"/>
      <c r="AH24" s="663"/>
      <c r="AI24" s="663"/>
      <c r="AJ24" s="663"/>
      <c r="AK24" s="663"/>
      <c r="AL24" s="664" t="s">
        <v>172</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172</v>
      </c>
      <c r="BH24" s="660"/>
      <c r="BI24" s="660"/>
      <c r="BJ24" s="660"/>
      <c r="BK24" s="660"/>
      <c r="BL24" s="660"/>
      <c r="BM24" s="660"/>
      <c r="BN24" s="661"/>
      <c r="BO24" s="662" t="s">
        <v>172</v>
      </c>
      <c r="BP24" s="662"/>
      <c r="BQ24" s="662"/>
      <c r="BR24" s="662"/>
      <c r="BS24" s="668" t="s">
        <v>239</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3772216</v>
      </c>
      <c r="CS24" s="649"/>
      <c r="CT24" s="649"/>
      <c r="CU24" s="649"/>
      <c r="CV24" s="649"/>
      <c r="CW24" s="649"/>
      <c r="CX24" s="649"/>
      <c r="CY24" s="650"/>
      <c r="CZ24" s="653">
        <v>28.5</v>
      </c>
      <c r="DA24" s="654"/>
      <c r="DB24" s="654"/>
      <c r="DC24" s="673"/>
      <c r="DD24" s="694">
        <v>3157338</v>
      </c>
      <c r="DE24" s="649"/>
      <c r="DF24" s="649"/>
      <c r="DG24" s="649"/>
      <c r="DH24" s="649"/>
      <c r="DI24" s="649"/>
      <c r="DJ24" s="649"/>
      <c r="DK24" s="650"/>
      <c r="DL24" s="694">
        <v>3155829</v>
      </c>
      <c r="DM24" s="649"/>
      <c r="DN24" s="649"/>
      <c r="DO24" s="649"/>
      <c r="DP24" s="649"/>
      <c r="DQ24" s="649"/>
      <c r="DR24" s="649"/>
      <c r="DS24" s="649"/>
      <c r="DT24" s="649"/>
      <c r="DU24" s="649"/>
      <c r="DV24" s="650"/>
      <c r="DW24" s="653">
        <v>43</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158920</v>
      </c>
      <c r="S25" s="660"/>
      <c r="T25" s="660"/>
      <c r="U25" s="660"/>
      <c r="V25" s="660"/>
      <c r="W25" s="660"/>
      <c r="X25" s="660"/>
      <c r="Y25" s="661"/>
      <c r="Z25" s="662">
        <v>1.1000000000000001</v>
      </c>
      <c r="AA25" s="662"/>
      <c r="AB25" s="662"/>
      <c r="AC25" s="662"/>
      <c r="AD25" s="663">
        <v>2459</v>
      </c>
      <c r="AE25" s="663"/>
      <c r="AF25" s="663"/>
      <c r="AG25" s="663"/>
      <c r="AH25" s="663"/>
      <c r="AI25" s="663"/>
      <c r="AJ25" s="663"/>
      <c r="AK25" s="663"/>
      <c r="AL25" s="664">
        <v>0</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172</v>
      </c>
      <c r="BH25" s="660"/>
      <c r="BI25" s="660"/>
      <c r="BJ25" s="660"/>
      <c r="BK25" s="660"/>
      <c r="BL25" s="660"/>
      <c r="BM25" s="660"/>
      <c r="BN25" s="661"/>
      <c r="BO25" s="662" t="s">
        <v>172</v>
      </c>
      <c r="BP25" s="662"/>
      <c r="BQ25" s="662"/>
      <c r="BR25" s="662"/>
      <c r="BS25" s="668" t="s">
        <v>172</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1400921</v>
      </c>
      <c r="CS25" s="683"/>
      <c r="CT25" s="683"/>
      <c r="CU25" s="683"/>
      <c r="CV25" s="683"/>
      <c r="CW25" s="683"/>
      <c r="CX25" s="683"/>
      <c r="CY25" s="684"/>
      <c r="CZ25" s="664">
        <v>10.6</v>
      </c>
      <c r="DA25" s="695"/>
      <c r="DB25" s="695"/>
      <c r="DC25" s="697"/>
      <c r="DD25" s="668">
        <v>1331425</v>
      </c>
      <c r="DE25" s="683"/>
      <c r="DF25" s="683"/>
      <c r="DG25" s="683"/>
      <c r="DH25" s="683"/>
      <c r="DI25" s="683"/>
      <c r="DJ25" s="683"/>
      <c r="DK25" s="684"/>
      <c r="DL25" s="668">
        <v>1329916</v>
      </c>
      <c r="DM25" s="683"/>
      <c r="DN25" s="683"/>
      <c r="DO25" s="683"/>
      <c r="DP25" s="683"/>
      <c r="DQ25" s="683"/>
      <c r="DR25" s="683"/>
      <c r="DS25" s="683"/>
      <c r="DT25" s="683"/>
      <c r="DU25" s="683"/>
      <c r="DV25" s="684"/>
      <c r="DW25" s="664">
        <v>18.100000000000001</v>
      </c>
      <c r="DX25" s="695"/>
      <c r="DY25" s="695"/>
      <c r="DZ25" s="695"/>
      <c r="EA25" s="695"/>
      <c r="EB25" s="695"/>
      <c r="EC25" s="696"/>
    </row>
    <row r="26" spans="2:133" ht="11.25" customHeight="1" x14ac:dyDescent="0.15">
      <c r="B26" s="656" t="s">
        <v>292</v>
      </c>
      <c r="C26" s="657"/>
      <c r="D26" s="657"/>
      <c r="E26" s="657"/>
      <c r="F26" s="657"/>
      <c r="G26" s="657"/>
      <c r="H26" s="657"/>
      <c r="I26" s="657"/>
      <c r="J26" s="657"/>
      <c r="K26" s="657"/>
      <c r="L26" s="657"/>
      <c r="M26" s="657"/>
      <c r="N26" s="657"/>
      <c r="O26" s="657"/>
      <c r="P26" s="657"/>
      <c r="Q26" s="658"/>
      <c r="R26" s="659">
        <v>9049</v>
      </c>
      <c r="S26" s="660"/>
      <c r="T26" s="660"/>
      <c r="U26" s="660"/>
      <c r="V26" s="660"/>
      <c r="W26" s="660"/>
      <c r="X26" s="660"/>
      <c r="Y26" s="661"/>
      <c r="Z26" s="662">
        <v>0.1</v>
      </c>
      <c r="AA26" s="662"/>
      <c r="AB26" s="662"/>
      <c r="AC26" s="662"/>
      <c r="AD26" s="663" t="s">
        <v>172</v>
      </c>
      <c r="AE26" s="663"/>
      <c r="AF26" s="663"/>
      <c r="AG26" s="663"/>
      <c r="AH26" s="663"/>
      <c r="AI26" s="663"/>
      <c r="AJ26" s="663"/>
      <c r="AK26" s="663"/>
      <c r="AL26" s="664" t="s">
        <v>172</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239</v>
      </c>
      <c r="BH26" s="660"/>
      <c r="BI26" s="660"/>
      <c r="BJ26" s="660"/>
      <c r="BK26" s="660"/>
      <c r="BL26" s="660"/>
      <c r="BM26" s="660"/>
      <c r="BN26" s="661"/>
      <c r="BO26" s="662" t="s">
        <v>239</v>
      </c>
      <c r="BP26" s="662"/>
      <c r="BQ26" s="662"/>
      <c r="BR26" s="662"/>
      <c r="BS26" s="668" t="s">
        <v>125</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908412</v>
      </c>
      <c r="CS26" s="660"/>
      <c r="CT26" s="660"/>
      <c r="CU26" s="660"/>
      <c r="CV26" s="660"/>
      <c r="CW26" s="660"/>
      <c r="CX26" s="660"/>
      <c r="CY26" s="661"/>
      <c r="CZ26" s="664">
        <v>6.9</v>
      </c>
      <c r="DA26" s="695"/>
      <c r="DB26" s="695"/>
      <c r="DC26" s="697"/>
      <c r="DD26" s="668">
        <v>845121</v>
      </c>
      <c r="DE26" s="660"/>
      <c r="DF26" s="660"/>
      <c r="DG26" s="660"/>
      <c r="DH26" s="660"/>
      <c r="DI26" s="660"/>
      <c r="DJ26" s="660"/>
      <c r="DK26" s="661"/>
      <c r="DL26" s="668" t="s">
        <v>125</v>
      </c>
      <c r="DM26" s="660"/>
      <c r="DN26" s="660"/>
      <c r="DO26" s="660"/>
      <c r="DP26" s="660"/>
      <c r="DQ26" s="660"/>
      <c r="DR26" s="660"/>
      <c r="DS26" s="660"/>
      <c r="DT26" s="660"/>
      <c r="DU26" s="660"/>
      <c r="DV26" s="661"/>
      <c r="DW26" s="664" t="s">
        <v>172</v>
      </c>
      <c r="DX26" s="695"/>
      <c r="DY26" s="695"/>
      <c r="DZ26" s="695"/>
      <c r="EA26" s="695"/>
      <c r="EB26" s="695"/>
      <c r="EC26" s="696"/>
    </row>
    <row r="27" spans="2:133" ht="11.25" customHeight="1" x14ac:dyDescent="0.15">
      <c r="B27" s="656" t="s">
        <v>295</v>
      </c>
      <c r="C27" s="657"/>
      <c r="D27" s="657"/>
      <c r="E27" s="657"/>
      <c r="F27" s="657"/>
      <c r="G27" s="657"/>
      <c r="H27" s="657"/>
      <c r="I27" s="657"/>
      <c r="J27" s="657"/>
      <c r="K27" s="657"/>
      <c r="L27" s="657"/>
      <c r="M27" s="657"/>
      <c r="N27" s="657"/>
      <c r="O27" s="657"/>
      <c r="P27" s="657"/>
      <c r="Q27" s="658"/>
      <c r="R27" s="659">
        <v>1039455</v>
      </c>
      <c r="S27" s="660"/>
      <c r="T27" s="660"/>
      <c r="U27" s="660"/>
      <c r="V27" s="660"/>
      <c r="W27" s="660"/>
      <c r="X27" s="660"/>
      <c r="Y27" s="661"/>
      <c r="Z27" s="662">
        <v>7.4</v>
      </c>
      <c r="AA27" s="662"/>
      <c r="AB27" s="662"/>
      <c r="AC27" s="662"/>
      <c r="AD27" s="663" t="s">
        <v>125</v>
      </c>
      <c r="AE27" s="663"/>
      <c r="AF27" s="663"/>
      <c r="AG27" s="663"/>
      <c r="AH27" s="663"/>
      <c r="AI27" s="663"/>
      <c r="AJ27" s="663"/>
      <c r="AK27" s="663"/>
      <c r="AL27" s="664" t="s">
        <v>125</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2118853</v>
      </c>
      <c r="BH27" s="660"/>
      <c r="BI27" s="660"/>
      <c r="BJ27" s="660"/>
      <c r="BK27" s="660"/>
      <c r="BL27" s="660"/>
      <c r="BM27" s="660"/>
      <c r="BN27" s="661"/>
      <c r="BO27" s="662">
        <v>100</v>
      </c>
      <c r="BP27" s="662"/>
      <c r="BQ27" s="662"/>
      <c r="BR27" s="662"/>
      <c r="BS27" s="668">
        <v>33755</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608347</v>
      </c>
      <c r="CS27" s="683"/>
      <c r="CT27" s="683"/>
      <c r="CU27" s="683"/>
      <c r="CV27" s="683"/>
      <c r="CW27" s="683"/>
      <c r="CX27" s="683"/>
      <c r="CY27" s="684"/>
      <c r="CZ27" s="664">
        <v>4.5999999999999996</v>
      </c>
      <c r="DA27" s="695"/>
      <c r="DB27" s="695"/>
      <c r="DC27" s="697"/>
      <c r="DD27" s="668">
        <v>152482</v>
      </c>
      <c r="DE27" s="683"/>
      <c r="DF27" s="683"/>
      <c r="DG27" s="683"/>
      <c r="DH27" s="683"/>
      <c r="DI27" s="683"/>
      <c r="DJ27" s="683"/>
      <c r="DK27" s="684"/>
      <c r="DL27" s="668">
        <v>152482</v>
      </c>
      <c r="DM27" s="683"/>
      <c r="DN27" s="683"/>
      <c r="DO27" s="683"/>
      <c r="DP27" s="683"/>
      <c r="DQ27" s="683"/>
      <c r="DR27" s="683"/>
      <c r="DS27" s="683"/>
      <c r="DT27" s="683"/>
      <c r="DU27" s="683"/>
      <c r="DV27" s="684"/>
      <c r="DW27" s="664">
        <v>2.1</v>
      </c>
      <c r="DX27" s="695"/>
      <c r="DY27" s="695"/>
      <c r="DZ27" s="695"/>
      <c r="EA27" s="695"/>
      <c r="EB27" s="695"/>
      <c r="EC27" s="696"/>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172</v>
      </c>
      <c r="S28" s="660"/>
      <c r="T28" s="660"/>
      <c r="U28" s="660"/>
      <c r="V28" s="660"/>
      <c r="W28" s="660"/>
      <c r="X28" s="660"/>
      <c r="Y28" s="661"/>
      <c r="Z28" s="662" t="s">
        <v>125</v>
      </c>
      <c r="AA28" s="662"/>
      <c r="AB28" s="662"/>
      <c r="AC28" s="662"/>
      <c r="AD28" s="663" t="s">
        <v>172</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1762948</v>
      </c>
      <c r="CS28" s="660"/>
      <c r="CT28" s="660"/>
      <c r="CU28" s="660"/>
      <c r="CV28" s="660"/>
      <c r="CW28" s="660"/>
      <c r="CX28" s="660"/>
      <c r="CY28" s="661"/>
      <c r="CZ28" s="664">
        <v>13.3</v>
      </c>
      <c r="DA28" s="695"/>
      <c r="DB28" s="695"/>
      <c r="DC28" s="697"/>
      <c r="DD28" s="668">
        <v>1673431</v>
      </c>
      <c r="DE28" s="660"/>
      <c r="DF28" s="660"/>
      <c r="DG28" s="660"/>
      <c r="DH28" s="660"/>
      <c r="DI28" s="660"/>
      <c r="DJ28" s="660"/>
      <c r="DK28" s="661"/>
      <c r="DL28" s="668">
        <v>1673431</v>
      </c>
      <c r="DM28" s="660"/>
      <c r="DN28" s="660"/>
      <c r="DO28" s="660"/>
      <c r="DP28" s="660"/>
      <c r="DQ28" s="660"/>
      <c r="DR28" s="660"/>
      <c r="DS28" s="660"/>
      <c r="DT28" s="660"/>
      <c r="DU28" s="660"/>
      <c r="DV28" s="661"/>
      <c r="DW28" s="664">
        <v>22.8</v>
      </c>
      <c r="DX28" s="695"/>
      <c r="DY28" s="695"/>
      <c r="DZ28" s="695"/>
      <c r="EA28" s="695"/>
      <c r="EB28" s="695"/>
      <c r="EC28" s="696"/>
    </row>
    <row r="29" spans="2:133" ht="11.25" customHeight="1" x14ac:dyDescent="0.15">
      <c r="B29" s="656" t="s">
        <v>300</v>
      </c>
      <c r="C29" s="657"/>
      <c r="D29" s="657"/>
      <c r="E29" s="657"/>
      <c r="F29" s="657"/>
      <c r="G29" s="657"/>
      <c r="H29" s="657"/>
      <c r="I29" s="657"/>
      <c r="J29" s="657"/>
      <c r="K29" s="657"/>
      <c r="L29" s="657"/>
      <c r="M29" s="657"/>
      <c r="N29" s="657"/>
      <c r="O29" s="657"/>
      <c r="P29" s="657"/>
      <c r="Q29" s="658"/>
      <c r="R29" s="659">
        <v>995753</v>
      </c>
      <c r="S29" s="660"/>
      <c r="T29" s="660"/>
      <c r="U29" s="660"/>
      <c r="V29" s="660"/>
      <c r="W29" s="660"/>
      <c r="X29" s="660"/>
      <c r="Y29" s="661"/>
      <c r="Z29" s="662">
        <v>7.1</v>
      </c>
      <c r="AA29" s="662"/>
      <c r="AB29" s="662"/>
      <c r="AC29" s="662"/>
      <c r="AD29" s="663" t="s">
        <v>172</v>
      </c>
      <c r="AE29" s="663"/>
      <c r="AF29" s="663"/>
      <c r="AG29" s="663"/>
      <c r="AH29" s="663"/>
      <c r="AI29" s="663"/>
      <c r="AJ29" s="663"/>
      <c r="AK29" s="663"/>
      <c r="AL29" s="664" t="s">
        <v>125</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1762948</v>
      </c>
      <c r="CS29" s="683"/>
      <c r="CT29" s="683"/>
      <c r="CU29" s="683"/>
      <c r="CV29" s="683"/>
      <c r="CW29" s="683"/>
      <c r="CX29" s="683"/>
      <c r="CY29" s="684"/>
      <c r="CZ29" s="664">
        <v>13.3</v>
      </c>
      <c r="DA29" s="695"/>
      <c r="DB29" s="695"/>
      <c r="DC29" s="697"/>
      <c r="DD29" s="668">
        <v>1673431</v>
      </c>
      <c r="DE29" s="683"/>
      <c r="DF29" s="683"/>
      <c r="DG29" s="683"/>
      <c r="DH29" s="683"/>
      <c r="DI29" s="683"/>
      <c r="DJ29" s="683"/>
      <c r="DK29" s="684"/>
      <c r="DL29" s="668">
        <v>1673431</v>
      </c>
      <c r="DM29" s="683"/>
      <c r="DN29" s="683"/>
      <c r="DO29" s="683"/>
      <c r="DP29" s="683"/>
      <c r="DQ29" s="683"/>
      <c r="DR29" s="683"/>
      <c r="DS29" s="683"/>
      <c r="DT29" s="683"/>
      <c r="DU29" s="683"/>
      <c r="DV29" s="684"/>
      <c r="DW29" s="664">
        <v>22.8</v>
      </c>
      <c r="DX29" s="695"/>
      <c r="DY29" s="695"/>
      <c r="DZ29" s="695"/>
      <c r="EA29" s="695"/>
      <c r="EB29" s="695"/>
      <c r="EC29" s="696"/>
    </row>
    <row r="30" spans="2:133" ht="11.25" customHeight="1" x14ac:dyDescent="0.15">
      <c r="B30" s="656" t="s">
        <v>305</v>
      </c>
      <c r="C30" s="657"/>
      <c r="D30" s="657"/>
      <c r="E30" s="657"/>
      <c r="F30" s="657"/>
      <c r="G30" s="657"/>
      <c r="H30" s="657"/>
      <c r="I30" s="657"/>
      <c r="J30" s="657"/>
      <c r="K30" s="657"/>
      <c r="L30" s="657"/>
      <c r="M30" s="657"/>
      <c r="N30" s="657"/>
      <c r="O30" s="657"/>
      <c r="P30" s="657"/>
      <c r="Q30" s="658"/>
      <c r="R30" s="659">
        <v>164381</v>
      </c>
      <c r="S30" s="660"/>
      <c r="T30" s="660"/>
      <c r="U30" s="660"/>
      <c r="V30" s="660"/>
      <c r="W30" s="660"/>
      <c r="X30" s="660"/>
      <c r="Y30" s="661"/>
      <c r="Z30" s="662">
        <v>1.2</v>
      </c>
      <c r="AA30" s="662"/>
      <c r="AB30" s="662"/>
      <c r="AC30" s="662"/>
      <c r="AD30" s="663">
        <v>937</v>
      </c>
      <c r="AE30" s="663"/>
      <c r="AF30" s="663"/>
      <c r="AG30" s="663"/>
      <c r="AH30" s="663"/>
      <c r="AI30" s="663"/>
      <c r="AJ30" s="663"/>
      <c r="AK30" s="663"/>
      <c r="AL30" s="664">
        <v>0</v>
      </c>
      <c r="AM30" s="665"/>
      <c r="AN30" s="665"/>
      <c r="AO30" s="666"/>
      <c r="AP30" s="707" t="s">
        <v>306</v>
      </c>
      <c r="AQ30" s="708"/>
      <c r="AR30" s="708"/>
      <c r="AS30" s="708"/>
      <c r="AT30" s="713" t="s">
        <v>307</v>
      </c>
      <c r="AU30" s="210"/>
      <c r="AV30" s="210"/>
      <c r="AW30" s="210"/>
      <c r="AX30" s="645" t="s">
        <v>184</v>
      </c>
      <c r="AY30" s="646"/>
      <c r="AZ30" s="646"/>
      <c r="BA30" s="646"/>
      <c r="BB30" s="646"/>
      <c r="BC30" s="646"/>
      <c r="BD30" s="646"/>
      <c r="BE30" s="646"/>
      <c r="BF30" s="647"/>
      <c r="BG30" s="719">
        <v>99.2</v>
      </c>
      <c r="BH30" s="720"/>
      <c r="BI30" s="720"/>
      <c r="BJ30" s="720"/>
      <c r="BK30" s="720"/>
      <c r="BL30" s="720"/>
      <c r="BM30" s="654">
        <v>96.7</v>
      </c>
      <c r="BN30" s="720"/>
      <c r="BO30" s="720"/>
      <c r="BP30" s="720"/>
      <c r="BQ30" s="721"/>
      <c r="BR30" s="719">
        <v>99.1</v>
      </c>
      <c r="BS30" s="720"/>
      <c r="BT30" s="720"/>
      <c r="BU30" s="720"/>
      <c r="BV30" s="720"/>
      <c r="BW30" s="720"/>
      <c r="BX30" s="654">
        <v>96.1</v>
      </c>
      <c r="BY30" s="720"/>
      <c r="BZ30" s="720"/>
      <c r="CA30" s="720"/>
      <c r="CB30" s="721"/>
      <c r="CD30" s="724"/>
      <c r="CE30" s="725"/>
      <c r="CF30" s="674" t="s">
        <v>308</v>
      </c>
      <c r="CG30" s="675"/>
      <c r="CH30" s="675"/>
      <c r="CI30" s="675"/>
      <c r="CJ30" s="675"/>
      <c r="CK30" s="675"/>
      <c r="CL30" s="675"/>
      <c r="CM30" s="675"/>
      <c r="CN30" s="675"/>
      <c r="CO30" s="675"/>
      <c r="CP30" s="675"/>
      <c r="CQ30" s="676"/>
      <c r="CR30" s="659">
        <v>1665482</v>
      </c>
      <c r="CS30" s="660"/>
      <c r="CT30" s="660"/>
      <c r="CU30" s="660"/>
      <c r="CV30" s="660"/>
      <c r="CW30" s="660"/>
      <c r="CX30" s="660"/>
      <c r="CY30" s="661"/>
      <c r="CZ30" s="664">
        <v>12.6</v>
      </c>
      <c r="DA30" s="695"/>
      <c r="DB30" s="695"/>
      <c r="DC30" s="697"/>
      <c r="DD30" s="668">
        <v>1583813</v>
      </c>
      <c r="DE30" s="660"/>
      <c r="DF30" s="660"/>
      <c r="DG30" s="660"/>
      <c r="DH30" s="660"/>
      <c r="DI30" s="660"/>
      <c r="DJ30" s="660"/>
      <c r="DK30" s="661"/>
      <c r="DL30" s="668">
        <v>1583813</v>
      </c>
      <c r="DM30" s="660"/>
      <c r="DN30" s="660"/>
      <c r="DO30" s="660"/>
      <c r="DP30" s="660"/>
      <c r="DQ30" s="660"/>
      <c r="DR30" s="660"/>
      <c r="DS30" s="660"/>
      <c r="DT30" s="660"/>
      <c r="DU30" s="660"/>
      <c r="DV30" s="661"/>
      <c r="DW30" s="664">
        <v>21.6</v>
      </c>
      <c r="DX30" s="695"/>
      <c r="DY30" s="695"/>
      <c r="DZ30" s="695"/>
      <c r="EA30" s="695"/>
      <c r="EB30" s="695"/>
      <c r="EC30" s="696"/>
    </row>
    <row r="31" spans="2:133" ht="11.25" customHeight="1" x14ac:dyDescent="0.15">
      <c r="B31" s="656" t="s">
        <v>309</v>
      </c>
      <c r="C31" s="657"/>
      <c r="D31" s="657"/>
      <c r="E31" s="657"/>
      <c r="F31" s="657"/>
      <c r="G31" s="657"/>
      <c r="H31" s="657"/>
      <c r="I31" s="657"/>
      <c r="J31" s="657"/>
      <c r="K31" s="657"/>
      <c r="L31" s="657"/>
      <c r="M31" s="657"/>
      <c r="N31" s="657"/>
      <c r="O31" s="657"/>
      <c r="P31" s="657"/>
      <c r="Q31" s="658"/>
      <c r="R31" s="659">
        <v>21049</v>
      </c>
      <c r="S31" s="660"/>
      <c r="T31" s="660"/>
      <c r="U31" s="660"/>
      <c r="V31" s="660"/>
      <c r="W31" s="660"/>
      <c r="X31" s="660"/>
      <c r="Y31" s="661"/>
      <c r="Z31" s="662">
        <v>0.2</v>
      </c>
      <c r="AA31" s="662"/>
      <c r="AB31" s="662"/>
      <c r="AC31" s="662"/>
      <c r="AD31" s="663" t="s">
        <v>172</v>
      </c>
      <c r="AE31" s="663"/>
      <c r="AF31" s="663"/>
      <c r="AG31" s="663"/>
      <c r="AH31" s="663"/>
      <c r="AI31" s="663"/>
      <c r="AJ31" s="663"/>
      <c r="AK31" s="663"/>
      <c r="AL31" s="664" t="s">
        <v>125</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99.3</v>
      </c>
      <c r="BH31" s="683"/>
      <c r="BI31" s="683"/>
      <c r="BJ31" s="683"/>
      <c r="BK31" s="683"/>
      <c r="BL31" s="683"/>
      <c r="BM31" s="665">
        <v>97.4</v>
      </c>
      <c r="BN31" s="717"/>
      <c r="BO31" s="717"/>
      <c r="BP31" s="717"/>
      <c r="BQ31" s="718"/>
      <c r="BR31" s="716">
        <v>98.9</v>
      </c>
      <c r="BS31" s="683"/>
      <c r="BT31" s="683"/>
      <c r="BU31" s="683"/>
      <c r="BV31" s="683"/>
      <c r="BW31" s="683"/>
      <c r="BX31" s="665">
        <v>96.9</v>
      </c>
      <c r="BY31" s="717"/>
      <c r="BZ31" s="717"/>
      <c r="CA31" s="717"/>
      <c r="CB31" s="718"/>
      <c r="CD31" s="724"/>
      <c r="CE31" s="725"/>
      <c r="CF31" s="674" t="s">
        <v>312</v>
      </c>
      <c r="CG31" s="675"/>
      <c r="CH31" s="675"/>
      <c r="CI31" s="675"/>
      <c r="CJ31" s="675"/>
      <c r="CK31" s="675"/>
      <c r="CL31" s="675"/>
      <c r="CM31" s="675"/>
      <c r="CN31" s="675"/>
      <c r="CO31" s="675"/>
      <c r="CP31" s="675"/>
      <c r="CQ31" s="676"/>
      <c r="CR31" s="659">
        <v>97466</v>
      </c>
      <c r="CS31" s="683"/>
      <c r="CT31" s="683"/>
      <c r="CU31" s="683"/>
      <c r="CV31" s="683"/>
      <c r="CW31" s="683"/>
      <c r="CX31" s="683"/>
      <c r="CY31" s="684"/>
      <c r="CZ31" s="664">
        <v>0.7</v>
      </c>
      <c r="DA31" s="695"/>
      <c r="DB31" s="695"/>
      <c r="DC31" s="697"/>
      <c r="DD31" s="668">
        <v>89618</v>
      </c>
      <c r="DE31" s="683"/>
      <c r="DF31" s="683"/>
      <c r="DG31" s="683"/>
      <c r="DH31" s="683"/>
      <c r="DI31" s="683"/>
      <c r="DJ31" s="683"/>
      <c r="DK31" s="684"/>
      <c r="DL31" s="668">
        <v>89618</v>
      </c>
      <c r="DM31" s="683"/>
      <c r="DN31" s="683"/>
      <c r="DO31" s="683"/>
      <c r="DP31" s="683"/>
      <c r="DQ31" s="683"/>
      <c r="DR31" s="683"/>
      <c r="DS31" s="683"/>
      <c r="DT31" s="683"/>
      <c r="DU31" s="683"/>
      <c r="DV31" s="684"/>
      <c r="DW31" s="664">
        <v>1.2</v>
      </c>
      <c r="DX31" s="695"/>
      <c r="DY31" s="695"/>
      <c r="DZ31" s="695"/>
      <c r="EA31" s="695"/>
      <c r="EB31" s="695"/>
      <c r="EC31" s="696"/>
    </row>
    <row r="32" spans="2:133" ht="11.25" customHeight="1" x14ac:dyDescent="0.15">
      <c r="B32" s="656" t="s">
        <v>313</v>
      </c>
      <c r="C32" s="657"/>
      <c r="D32" s="657"/>
      <c r="E32" s="657"/>
      <c r="F32" s="657"/>
      <c r="G32" s="657"/>
      <c r="H32" s="657"/>
      <c r="I32" s="657"/>
      <c r="J32" s="657"/>
      <c r="K32" s="657"/>
      <c r="L32" s="657"/>
      <c r="M32" s="657"/>
      <c r="N32" s="657"/>
      <c r="O32" s="657"/>
      <c r="P32" s="657"/>
      <c r="Q32" s="658"/>
      <c r="R32" s="659">
        <v>2456376</v>
      </c>
      <c r="S32" s="660"/>
      <c r="T32" s="660"/>
      <c r="U32" s="660"/>
      <c r="V32" s="660"/>
      <c r="W32" s="660"/>
      <c r="X32" s="660"/>
      <c r="Y32" s="661"/>
      <c r="Z32" s="662">
        <v>17.5</v>
      </c>
      <c r="AA32" s="662"/>
      <c r="AB32" s="662"/>
      <c r="AC32" s="662"/>
      <c r="AD32" s="663" t="s">
        <v>172</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98.9</v>
      </c>
      <c r="BH32" s="729"/>
      <c r="BI32" s="729"/>
      <c r="BJ32" s="729"/>
      <c r="BK32" s="729"/>
      <c r="BL32" s="729"/>
      <c r="BM32" s="730">
        <v>95.1</v>
      </c>
      <c r="BN32" s="729"/>
      <c r="BO32" s="729"/>
      <c r="BP32" s="729"/>
      <c r="BQ32" s="731"/>
      <c r="BR32" s="728">
        <v>99.1</v>
      </c>
      <c r="BS32" s="729"/>
      <c r="BT32" s="729"/>
      <c r="BU32" s="729"/>
      <c r="BV32" s="729"/>
      <c r="BW32" s="729"/>
      <c r="BX32" s="730">
        <v>94.4</v>
      </c>
      <c r="BY32" s="729"/>
      <c r="BZ32" s="729"/>
      <c r="CA32" s="729"/>
      <c r="CB32" s="731"/>
      <c r="CD32" s="726"/>
      <c r="CE32" s="727"/>
      <c r="CF32" s="674" t="s">
        <v>315</v>
      </c>
      <c r="CG32" s="675"/>
      <c r="CH32" s="675"/>
      <c r="CI32" s="675"/>
      <c r="CJ32" s="675"/>
      <c r="CK32" s="675"/>
      <c r="CL32" s="675"/>
      <c r="CM32" s="675"/>
      <c r="CN32" s="675"/>
      <c r="CO32" s="675"/>
      <c r="CP32" s="675"/>
      <c r="CQ32" s="676"/>
      <c r="CR32" s="659" t="s">
        <v>239</v>
      </c>
      <c r="CS32" s="660"/>
      <c r="CT32" s="660"/>
      <c r="CU32" s="660"/>
      <c r="CV32" s="660"/>
      <c r="CW32" s="660"/>
      <c r="CX32" s="660"/>
      <c r="CY32" s="661"/>
      <c r="CZ32" s="664" t="s">
        <v>239</v>
      </c>
      <c r="DA32" s="695"/>
      <c r="DB32" s="695"/>
      <c r="DC32" s="697"/>
      <c r="DD32" s="668" t="s">
        <v>172</v>
      </c>
      <c r="DE32" s="660"/>
      <c r="DF32" s="660"/>
      <c r="DG32" s="660"/>
      <c r="DH32" s="660"/>
      <c r="DI32" s="660"/>
      <c r="DJ32" s="660"/>
      <c r="DK32" s="661"/>
      <c r="DL32" s="668" t="s">
        <v>172</v>
      </c>
      <c r="DM32" s="660"/>
      <c r="DN32" s="660"/>
      <c r="DO32" s="660"/>
      <c r="DP32" s="660"/>
      <c r="DQ32" s="660"/>
      <c r="DR32" s="660"/>
      <c r="DS32" s="660"/>
      <c r="DT32" s="660"/>
      <c r="DU32" s="660"/>
      <c r="DV32" s="661"/>
      <c r="DW32" s="664" t="s">
        <v>239</v>
      </c>
      <c r="DX32" s="695"/>
      <c r="DY32" s="695"/>
      <c r="DZ32" s="695"/>
      <c r="EA32" s="695"/>
      <c r="EB32" s="695"/>
      <c r="EC32" s="696"/>
    </row>
    <row r="33" spans="2:133" ht="11.25" customHeight="1" x14ac:dyDescent="0.15">
      <c r="B33" s="656" t="s">
        <v>316</v>
      </c>
      <c r="C33" s="657"/>
      <c r="D33" s="657"/>
      <c r="E33" s="657"/>
      <c r="F33" s="657"/>
      <c r="G33" s="657"/>
      <c r="H33" s="657"/>
      <c r="I33" s="657"/>
      <c r="J33" s="657"/>
      <c r="K33" s="657"/>
      <c r="L33" s="657"/>
      <c r="M33" s="657"/>
      <c r="N33" s="657"/>
      <c r="O33" s="657"/>
      <c r="P33" s="657"/>
      <c r="Q33" s="658"/>
      <c r="R33" s="659">
        <v>444780</v>
      </c>
      <c r="S33" s="660"/>
      <c r="T33" s="660"/>
      <c r="U33" s="660"/>
      <c r="V33" s="660"/>
      <c r="W33" s="660"/>
      <c r="X33" s="660"/>
      <c r="Y33" s="661"/>
      <c r="Z33" s="662">
        <v>3.2</v>
      </c>
      <c r="AA33" s="662"/>
      <c r="AB33" s="662"/>
      <c r="AC33" s="662"/>
      <c r="AD33" s="663" t="s">
        <v>125</v>
      </c>
      <c r="AE33" s="663"/>
      <c r="AF33" s="663"/>
      <c r="AG33" s="663"/>
      <c r="AH33" s="663"/>
      <c r="AI33" s="663"/>
      <c r="AJ33" s="663"/>
      <c r="AK33" s="663"/>
      <c r="AL33" s="664" t="s">
        <v>125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6825373</v>
      </c>
      <c r="CS33" s="683"/>
      <c r="CT33" s="683"/>
      <c r="CU33" s="683"/>
      <c r="CV33" s="683"/>
      <c r="CW33" s="683"/>
      <c r="CX33" s="683"/>
      <c r="CY33" s="684"/>
      <c r="CZ33" s="664">
        <v>51.6</v>
      </c>
      <c r="DA33" s="695"/>
      <c r="DB33" s="695"/>
      <c r="DC33" s="697"/>
      <c r="DD33" s="668">
        <v>5515012</v>
      </c>
      <c r="DE33" s="683"/>
      <c r="DF33" s="683"/>
      <c r="DG33" s="683"/>
      <c r="DH33" s="683"/>
      <c r="DI33" s="683"/>
      <c r="DJ33" s="683"/>
      <c r="DK33" s="684"/>
      <c r="DL33" s="668">
        <v>3166452</v>
      </c>
      <c r="DM33" s="683"/>
      <c r="DN33" s="683"/>
      <c r="DO33" s="683"/>
      <c r="DP33" s="683"/>
      <c r="DQ33" s="683"/>
      <c r="DR33" s="683"/>
      <c r="DS33" s="683"/>
      <c r="DT33" s="683"/>
      <c r="DU33" s="683"/>
      <c r="DV33" s="684"/>
      <c r="DW33" s="664">
        <v>43.2</v>
      </c>
      <c r="DX33" s="695"/>
      <c r="DY33" s="695"/>
      <c r="DZ33" s="695"/>
      <c r="EA33" s="695"/>
      <c r="EB33" s="695"/>
      <c r="EC33" s="696"/>
    </row>
    <row r="34" spans="2:133" ht="11.25" customHeight="1" x14ac:dyDescent="0.15">
      <c r="B34" s="656" t="s">
        <v>318</v>
      </c>
      <c r="C34" s="657"/>
      <c r="D34" s="657"/>
      <c r="E34" s="657"/>
      <c r="F34" s="657"/>
      <c r="G34" s="657"/>
      <c r="H34" s="657"/>
      <c r="I34" s="657"/>
      <c r="J34" s="657"/>
      <c r="K34" s="657"/>
      <c r="L34" s="657"/>
      <c r="M34" s="657"/>
      <c r="N34" s="657"/>
      <c r="O34" s="657"/>
      <c r="P34" s="657"/>
      <c r="Q34" s="658"/>
      <c r="R34" s="659">
        <v>261881</v>
      </c>
      <c r="S34" s="660"/>
      <c r="T34" s="660"/>
      <c r="U34" s="660"/>
      <c r="V34" s="660"/>
      <c r="W34" s="660"/>
      <c r="X34" s="660"/>
      <c r="Y34" s="661"/>
      <c r="Z34" s="662">
        <v>1.9</v>
      </c>
      <c r="AA34" s="662"/>
      <c r="AB34" s="662"/>
      <c r="AC34" s="662"/>
      <c r="AD34" s="663">
        <v>550</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2160736</v>
      </c>
      <c r="CS34" s="660"/>
      <c r="CT34" s="660"/>
      <c r="CU34" s="660"/>
      <c r="CV34" s="660"/>
      <c r="CW34" s="660"/>
      <c r="CX34" s="660"/>
      <c r="CY34" s="661"/>
      <c r="CZ34" s="664">
        <v>16.3</v>
      </c>
      <c r="DA34" s="695"/>
      <c r="DB34" s="695"/>
      <c r="DC34" s="697"/>
      <c r="DD34" s="668">
        <v>1546138</v>
      </c>
      <c r="DE34" s="660"/>
      <c r="DF34" s="660"/>
      <c r="DG34" s="660"/>
      <c r="DH34" s="660"/>
      <c r="DI34" s="660"/>
      <c r="DJ34" s="660"/>
      <c r="DK34" s="661"/>
      <c r="DL34" s="668">
        <v>1400409</v>
      </c>
      <c r="DM34" s="660"/>
      <c r="DN34" s="660"/>
      <c r="DO34" s="660"/>
      <c r="DP34" s="660"/>
      <c r="DQ34" s="660"/>
      <c r="DR34" s="660"/>
      <c r="DS34" s="660"/>
      <c r="DT34" s="660"/>
      <c r="DU34" s="660"/>
      <c r="DV34" s="661"/>
      <c r="DW34" s="664">
        <v>19.100000000000001</v>
      </c>
      <c r="DX34" s="695"/>
      <c r="DY34" s="695"/>
      <c r="DZ34" s="695"/>
      <c r="EA34" s="695"/>
      <c r="EB34" s="695"/>
      <c r="EC34" s="696"/>
    </row>
    <row r="35" spans="2:133" ht="11.25" customHeight="1" x14ac:dyDescent="0.15">
      <c r="B35" s="656" t="s">
        <v>322</v>
      </c>
      <c r="C35" s="657"/>
      <c r="D35" s="657"/>
      <c r="E35" s="657"/>
      <c r="F35" s="657"/>
      <c r="G35" s="657"/>
      <c r="H35" s="657"/>
      <c r="I35" s="657"/>
      <c r="J35" s="657"/>
      <c r="K35" s="657"/>
      <c r="L35" s="657"/>
      <c r="M35" s="657"/>
      <c r="N35" s="657"/>
      <c r="O35" s="657"/>
      <c r="P35" s="657"/>
      <c r="Q35" s="658"/>
      <c r="R35" s="659">
        <v>928740</v>
      </c>
      <c r="S35" s="660"/>
      <c r="T35" s="660"/>
      <c r="U35" s="660"/>
      <c r="V35" s="660"/>
      <c r="W35" s="660"/>
      <c r="X35" s="660"/>
      <c r="Y35" s="661"/>
      <c r="Z35" s="662">
        <v>6.6</v>
      </c>
      <c r="AA35" s="662"/>
      <c r="AB35" s="662"/>
      <c r="AC35" s="662"/>
      <c r="AD35" s="663" t="s">
        <v>172</v>
      </c>
      <c r="AE35" s="663"/>
      <c r="AF35" s="663"/>
      <c r="AG35" s="663"/>
      <c r="AH35" s="663"/>
      <c r="AI35" s="663"/>
      <c r="AJ35" s="663"/>
      <c r="AK35" s="663"/>
      <c r="AL35" s="664" t="s">
        <v>125</v>
      </c>
      <c r="AM35" s="665"/>
      <c r="AN35" s="665"/>
      <c r="AO35" s="666"/>
      <c r="AP35" s="214"/>
      <c r="AQ35" s="732" t="s">
        <v>323</v>
      </c>
      <c r="AR35" s="733"/>
      <c r="AS35" s="733"/>
      <c r="AT35" s="733"/>
      <c r="AU35" s="733"/>
      <c r="AV35" s="733"/>
      <c r="AW35" s="733"/>
      <c r="AX35" s="733"/>
      <c r="AY35" s="734"/>
      <c r="AZ35" s="648">
        <v>1775467</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120686</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261021</v>
      </c>
      <c r="CS35" s="683"/>
      <c r="CT35" s="683"/>
      <c r="CU35" s="683"/>
      <c r="CV35" s="683"/>
      <c r="CW35" s="683"/>
      <c r="CX35" s="683"/>
      <c r="CY35" s="684"/>
      <c r="CZ35" s="664">
        <v>2</v>
      </c>
      <c r="DA35" s="695"/>
      <c r="DB35" s="695"/>
      <c r="DC35" s="697"/>
      <c r="DD35" s="668">
        <v>134251</v>
      </c>
      <c r="DE35" s="683"/>
      <c r="DF35" s="683"/>
      <c r="DG35" s="683"/>
      <c r="DH35" s="683"/>
      <c r="DI35" s="683"/>
      <c r="DJ35" s="683"/>
      <c r="DK35" s="684"/>
      <c r="DL35" s="668">
        <v>130226</v>
      </c>
      <c r="DM35" s="683"/>
      <c r="DN35" s="683"/>
      <c r="DO35" s="683"/>
      <c r="DP35" s="683"/>
      <c r="DQ35" s="683"/>
      <c r="DR35" s="683"/>
      <c r="DS35" s="683"/>
      <c r="DT35" s="683"/>
      <c r="DU35" s="683"/>
      <c r="DV35" s="684"/>
      <c r="DW35" s="664">
        <v>1.8</v>
      </c>
      <c r="DX35" s="695"/>
      <c r="DY35" s="695"/>
      <c r="DZ35" s="695"/>
      <c r="EA35" s="695"/>
      <c r="EB35" s="695"/>
      <c r="EC35" s="696"/>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125</v>
      </c>
      <c r="S36" s="660"/>
      <c r="T36" s="660"/>
      <c r="U36" s="660"/>
      <c r="V36" s="660"/>
      <c r="W36" s="660"/>
      <c r="X36" s="660"/>
      <c r="Y36" s="661"/>
      <c r="Z36" s="662" t="s">
        <v>125</v>
      </c>
      <c r="AA36" s="662"/>
      <c r="AB36" s="662"/>
      <c r="AC36" s="662"/>
      <c r="AD36" s="663" t="s">
        <v>125</v>
      </c>
      <c r="AE36" s="663"/>
      <c r="AF36" s="663"/>
      <c r="AG36" s="663"/>
      <c r="AH36" s="663"/>
      <c r="AI36" s="663"/>
      <c r="AJ36" s="663"/>
      <c r="AK36" s="663"/>
      <c r="AL36" s="664" t="s">
        <v>172</v>
      </c>
      <c r="AM36" s="665"/>
      <c r="AN36" s="665"/>
      <c r="AO36" s="666"/>
      <c r="AQ36" s="736" t="s">
        <v>327</v>
      </c>
      <c r="AR36" s="737"/>
      <c r="AS36" s="737"/>
      <c r="AT36" s="737"/>
      <c r="AU36" s="737"/>
      <c r="AV36" s="737"/>
      <c r="AW36" s="737"/>
      <c r="AX36" s="737"/>
      <c r="AY36" s="738"/>
      <c r="AZ36" s="659">
        <v>674633</v>
      </c>
      <c r="BA36" s="660"/>
      <c r="BB36" s="660"/>
      <c r="BC36" s="660"/>
      <c r="BD36" s="683"/>
      <c r="BE36" s="683"/>
      <c r="BF36" s="718"/>
      <c r="BG36" s="674" t="s">
        <v>328</v>
      </c>
      <c r="BH36" s="675"/>
      <c r="BI36" s="675"/>
      <c r="BJ36" s="675"/>
      <c r="BK36" s="675"/>
      <c r="BL36" s="675"/>
      <c r="BM36" s="675"/>
      <c r="BN36" s="675"/>
      <c r="BO36" s="675"/>
      <c r="BP36" s="675"/>
      <c r="BQ36" s="675"/>
      <c r="BR36" s="675"/>
      <c r="BS36" s="675"/>
      <c r="BT36" s="675"/>
      <c r="BU36" s="676"/>
      <c r="BV36" s="659">
        <v>94446</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1034974</v>
      </c>
      <c r="CS36" s="660"/>
      <c r="CT36" s="660"/>
      <c r="CU36" s="660"/>
      <c r="CV36" s="660"/>
      <c r="CW36" s="660"/>
      <c r="CX36" s="660"/>
      <c r="CY36" s="661"/>
      <c r="CZ36" s="664">
        <v>7.8</v>
      </c>
      <c r="DA36" s="695"/>
      <c r="DB36" s="695"/>
      <c r="DC36" s="697"/>
      <c r="DD36" s="668">
        <v>746557</v>
      </c>
      <c r="DE36" s="660"/>
      <c r="DF36" s="660"/>
      <c r="DG36" s="660"/>
      <c r="DH36" s="660"/>
      <c r="DI36" s="660"/>
      <c r="DJ36" s="660"/>
      <c r="DK36" s="661"/>
      <c r="DL36" s="668">
        <v>477817</v>
      </c>
      <c r="DM36" s="660"/>
      <c r="DN36" s="660"/>
      <c r="DO36" s="660"/>
      <c r="DP36" s="660"/>
      <c r="DQ36" s="660"/>
      <c r="DR36" s="660"/>
      <c r="DS36" s="660"/>
      <c r="DT36" s="660"/>
      <c r="DU36" s="660"/>
      <c r="DV36" s="661"/>
      <c r="DW36" s="664">
        <v>6.5</v>
      </c>
      <c r="DX36" s="695"/>
      <c r="DY36" s="695"/>
      <c r="DZ36" s="695"/>
      <c r="EA36" s="695"/>
      <c r="EB36" s="695"/>
      <c r="EC36" s="696"/>
    </row>
    <row r="37" spans="2:133" ht="11.25" customHeight="1" x14ac:dyDescent="0.15">
      <c r="B37" s="656" t="s">
        <v>330</v>
      </c>
      <c r="C37" s="657"/>
      <c r="D37" s="657"/>
      <c r="E37" s="657"/>
      <c r="F37" s="657"/>
      <c r="G37" s="657"/>
      <c r="H37" s="657"/>
      <c r="I37" s="657"/>
      <c r="J37" s="657"/>
      <c r="K37" s="657"/>
      <c r="L37" s="657"/>
      <c r="M37" s="657"/>
      <c r="N37" s="657"/>
      <c r="O37" s="657"/>
      <c r="P37" s="657"/>
      <c r="Q37" s="658"/>
      <c r="R37" s="659">
        <v>353840</v>
      </c>
      <c r="S37" s="660"/>
      <c r="T37" s="660"/>
      <c r="U37" s="660"/>
      <c r="V37" s="660"/>
      <c r="W37" s="660"/>
      <c r="X37" s="660"/>
      <c r="Y37" s="661"/>
      <c r="Z37" s="662">
        <v>2.5</v>
      </c>
      <c r="AA37" s="662"/>
      <c r="AB37" s="662"/>
      <c r="AC37" s="662"/>
      <c r="AD37" s="663" t="s">
        <v>172</v>
      </c>
      <c r="AE37" s="663"/>
      <c r="AF37" s="663"/>
      <c r="AG37" s="663"/>
      <c r="AH37" s="663"/>
      <c r="AI37" s="663"/>
      <c r="AJ37" s="663"/>
      <c r="AK37" s="663"/>
      <c r="AL37" s="664" t="s">
        <v>239</v>
      </c>
      <c r="AM37" s="665"/>
      <c r="AN37" s="665"/>
      <c r="AO37" s="666"/>
      <c r="AQ37" s="736" t="s">
        <v>331</v>
      </c>
      <c r="AR37" s="737"/>
      <c r="AS37" s="737"/>
      <c r="AT37" s="737"/>
      <c r="AU37" s="737"/>
      <c r="AV37" s="737"/>
      <c r="AW37" s="737"/>
      <c r="AX37" s="737"/>
      <c r="AY37" s="738"/>
      <c r="AZ37" s="659">
        <v>237035</v>
      </c>
      <c r="BA37" s="660"/>
      <c r="BB37" s="660"/>
      <c r="BC37" s="660"/>
      <c r="BD37" s="683"/>
      <c r="BE37" s="683"/>
      <c r="BF37" s="718"/>
      <c r="BG37" s="674" t="s">
        <v>332</v>
      </c>
      <c r="BH37" s="675"/>
      <c r="BI37" s="675"/>
      <c r="BJ37" s="675"/>
      <c r="BK37" s="675"/>
      <c r="BL37" s="675"/>
      <c r="BM37" s="675"/>
      <c r="BN37" s="675"/>
      <c r="BO37" s="675"/>
      <c r="BP37" s="675"/>
      <c r="BQ37" s="675"/>
      <c r="BR37" s="675"/>
      <c r="BS37" s="675"/>
      <c r="BT37" s="675"/>
      <c r="BU37" s="676"/>
      <c r="BV37" s="659">
        <v>1872</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327095</v>
      </c>
      <c r="CS37" s="683"/>
      <c r="CT37" s="683"/>
      <c r="CU37" s="683"/>
      <c r="CV37" s="683"/>
      <c r="CW37" s="683"/>
      <c r="CX37" s="683"/>
      <c r="CY37" s="684"/>
      <c r="CZ37" s="664">
        <v>2.5</v>
      </c>
      <c r="DA37" s="695"/>
      <c r="DB37" s="695"/>
      <c r="DC37" s="697"/>
      <c r="DD37" s="668">
        <v>327093</v>
      </c>
      <c r="DE37" s="683"/>
      <c r="DF37" s="683"/>
      <c r="DG37" s="683"/>
      <c r="DH37" s="683"/>
      <c r="DI37" s="683"/>
      <c r="DJ37" s="683"/>
      <c r="DK37" s="684"/>
      <c r="DL37" s="668">
        <v>320840</v>
      </c>
      <c r="DM37" s="683"/>
      <c r="DN37" s="683"/>
      <c r="DO37" s="683"/>
      <c r="DP37" s="683"/>
      <c r="DQ37" s="683"/>
      <c r="DR37" s="683"/>
      <c r="DS37" s="683"/>
      <c r="DT37" s="683"/>
      <c r="DU37" s="683"/>
      <c r="DV37" s="684"/>
      <c r="DW37" s="664">
        <v>4.4000000000000004</v>
      </c>
      <c r="DX37" s="695"/>
      <c r="DY37" s="695"/>
      <c r="DZ37" s="695"/>
      <c r="EA37" s="695"/>
      <c r="EB37" s="695"/>
      <c r="EC37" s="696"/>
    </row>
    <row r="38" spans="2:133" ht="11.25" customHeight="1" x14ac:dyDescent="0.15">
      <c r="B38" s="704" t="s">
        <v>334</v>
      </c>
      <c r="C38" s="705"/>
      <c r="D38" s="705"/>
      <c r="E38" s="705"/>
      <c r="F38" s="705"/>
      <c r="G38" s="705"/>
      <c r="H38" s="705"/>
      <c r="I38" s="705"/>
      <c r="J38" s="705"/>
      <c r="K38" s="705"/>
      <c r="L38" s="705"/>
      <c r="M38" s="705"/>
      <c r="N38" s="705"/>
      <c r="O38" s="705"/>
      <c r="P38" s="705"/>
      <c r="Q38" s="706"/>
      <c r="R38" s="739">
        <v>13997307</v>
      </c>
      <c r="S38" s="740"/>
      <c r="T38" s="740"/>
      <c r="U38" s="740"/>
      <c r="V38" s="740"/>
      <c r="W38" s="740"/>
      <c r="X38" s="740"/>
      <c r="Y38" s="741"/>
      <c r="Z38" s="742">
        <v>100</v>
      </c>
      <c r="AA38" s="742"/>
      <c r="AB38" s="742"/>
      <c r="AC38" s="742"/>
      <c r="AD38" s="743">
        <v>6979787</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50000</v>
      </c>
      <c r="BA38" s="660"/>
      <c r="BB38" s="660"/>
      <c r="BC38" s="660"/>
      <c r="BD38" s="683"/>
      <c r="BE38" s="683"/>
      <c r="BF38" s="718"/>
      <c r="BG38" s="674" t="s">
        <v>336</v>
      </c>
      <c r="BH38" s="675"/>
      <c r="BI38" s="675"/>
      <c r="BJ38" s="675"/>
      <c r="BK38" s="675"/>
      <c r="BL38" s="675"/>
      <c r="BM38" s="675"/>
      <c r="BN38" s="675"/>
      <c r="BO38" s="675"/>
      <c r="BP38" s="675"/>
      <c r="BQ38" s="675"/>
      <c r="BR38" s="675"/>
      <c r="BS38" s="675"/>
      <c r="BT38" s="675"/>
      <c r="BU38" s="676"/>
      <c r="BV38" s="659">
        <v>2885</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1713506</v>
      </c>
      <c r="CS38" s="660"/>
      <c r="CT38" s="660"/>
      <c r="CU38" s="660"/>
      <c r="CV38" s="660"/>
      <c r="CW38" s="660"/>
      <c r="CX38" s="660"/>
      <c r="CY38" s="661"/>
      <c r="CZ38" s="664">
        <v>13</v>
      </c>
      <c r="DA38" s="695"/>
      <c r="DB38" s="695"/>
      <c r="DC38" s="697"/>
      <c r="DD38" s="668">
        <v>1576751</v>
      </c>
      <c r="DE38" s="660"/>
      <c r="DF38" s="660"/>
      <c r="DG38" s="660"/>
      <c r="DH38" s="660"/>
      <c r="DI38" s="660"/>
      <c r="DJ38" s="660"/>
      <c r="DK38" s="661"/>
      <c r="DL38" s="668">
        <v>1158000</v>
      </c>
      <c r="DM38" s="660"/>
      <c r="DN38" s="660"/>
      <c r="DO38" s="660"/>
      <c r="DP38" s="660"/>
      <c r="DQ38" s="660"/>
      <c r="DR38" s="660"/>
      <c r="DS38" s="660"/>
      <c r="DT38" s="660"/>
      <c r="DU38" s="660"/>
      <c r="DV38" s="661"/>
      <c r="DW38" s="664">
        <v>15.8</v>
      </c>
      <c r="DX38" s="695"/>
      <c r="DY38" s="695"/>
      <c r="DZ38" s="695"/>
      <c r="EA38" s="695"/>
      <c r="EB38" s="695"/>
      <c r="EC38" s="696"/>
    </row>
    <row r="39" spans="2:133" ht="11.25" customHeight="1" x14ac:dyDescent="0.15">
      <c r="AQ39" s="736" t="s">
        <v>338</v>
      </c>
      <c r="AR39" s="737"/>
      <c r="AS39" s="737"/>
      <c r="AT39" s="737"/>
      <c r="AU39" s="737"/>
      <c r="AV39" s="737"/>
      <c r="AW39" s="737"/>
      <c r="AX39" s="737"/>
      <c r="AY39" s="738"/>
      <c r="AZ39" s="659">
        <v>35415</v>
      </c>
      <c r="BA39" s="660"/>
      <c r="BB39" s="660"/>
      <c r="BC39" s="660"/>
      <c r="BD39" s="683"/>
      <c r="BE39" s="683"/>
      <c r="BF39" s="718"/>
      <c r="BG39" s="750" t="s">
        <v>339</v>
      </c>
      <c r="BH39" s="751"/>
      <c r="BI39" s="751"/>
      <c r="BJ39" s="751"/>
      <c r="BK39" s="751"/>
      <c r="BL39" s="215"/>
      <c r="BM39" s="675" t="s">
        <v>340</v>
      </c>
      <c r="BN39" s="675"/>
      <c r="BO39" s="675"/>
      <c r="BP39" s="675"/>
      <c r="BQ39" s="675"/>
      <c r="BR39" s="675"/>
      <c r="BS39" s="675"/>
      <c r="BT39" s="675"/>
      <c r="BU39" s="676"/>
      <c r="BV39" s="659">
        <v>84</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1628500</v>
      </c>
      <c r="CS39" s="683"/>
      <c r="CT39" s="683"/>
      <c r="CU39" s="683"/>
      <c r="CV39" s="683"/>
      <c r="CW39" s="683"/>
      <c r="CX39" s="683"/>
      <c r="CY39" s="684"/>
      <c r="CZ39" s="664">
        <v>12.3</v>
      </c>
      <c r="DA39" s="695"/>
      <c r="DB39" s="695"/>
      <c r="DC39" s="697"/>
      <c r="DD39" s="668">
        <v>1500039</v>
      </c>
      <c r="DE39" s="683"/>
      <c r="DF39" s="683"/>
      <c r="DG39" s="683"/>
      <c r="DH39" s="683"/>
      <c r="DI39" s="683"/>
      <c r="DJ39" s="683"/>
      <c r="DK39" s="684"/>
      <c r="DL39" s="668" t="s">
        <v>125</v>
      </c>
      <c r="DM39" s="683"/>
      <c r="DN39" s="683"/>
      <c r="DO39" s="683"/>
      <c r="DP39" s="683"/>
      <c r="DQ39" s="683"/>
      <c r="DR39" s="683"/>
      <c r="DS39" s="683"/>
      <c r="DT39" s="683"/>
      <c r="DU39" s="683"/>
      <c r="DV39" s="684"/>
      <c r="DW39" s="664" t="s">
        <v>125</v>
      </c>
      <c r="DX39" s="695"/>
      <c r="DY39" s="695"/>
      <c r="DZ39" s="695"/>
      <c r="EA39" s="695"/>
      <c r="EB39" s="695"/>
      <c r="EC39" s="696"/>
    </row>
    <row r="40" spans="2:133" ht="11.25" customHeight="1" x14ac:dyDescent="0.15">
      <c r="AQ40" s="736" t="s">
        <v>342</v>
      </c>
      <c r="AR40" s="737"/>
      <c r="AS40" s="737"/>
      <c r="AT40" s="737"/>
      <c r="AU40" s="737"/>
      <c r="AV40" s="737"/>
      <c r="AW40" s="737"/>
      <c r="AX40" s="737"/>
      <c r="AY40" s="738"/>
      <c r="AZ40" s="659">
        <v>192221</v>
      </c>
      <c r="BA40" s="660"/>
      <c r="BB40" s="660"/>
      <c r="BC40" s="660"/>
      <c r="BD40" s="683"/>
      <c r="BE40" s="683"/>
      <c r="BF40" s="718"/>
      <c r="BG40" s="750"/>
      <c r="BH40" s="751"/>
      <c r="BI40" s="751"/>
      <c r="BJ40" s="751"/>
      <c r="BK40" s="751"/>
      <c r="BL40" s="215"/>
      <c r="BM40" s="675" t="s">
        <v>343</v>
      </c>
      <c r="BN40" s="675"/>
      <c r="BO40" s="675"/>
      <c r="BP40" s="675"/>
      <c r="BQ40" s="675"/>
      <c r="BR40" s="675"/>
      <c r="BS40" s="675"/>
      <c r="BT40" s="675"/>
      <c r="BU40" s="676"/>
      <c r="BV40" s="659">
        <v>91</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26636</v>
      </c>
      <c r="CS40" s="660"/>
      <c r="CT40" s="660"/>
      <c r="CU40" s="660"/>
      <c r="CV40" s="660"/>
      <c r="CW40" s="660"/>
      <c r="CX40" s="660"/>
      <c r="CY40" s="661"/>
      <c r="CZ40" s="664">
        <v>0.2</v>
      </c>
      <c r="DA40" s="695"/>
      <c r="DB40" s="695"/>
      <c r="DC40" s="697"/>
      <c r="DD40" s="668">
        <v>11276</v>
      </c>
      <c r="DE40" s="660"/>
      <c r="DF40" s="660"/>
      <c r="DG40" s="660"/>
      <c r="DH40" s="660"/>
      <c r="DI40" s="660"/>
      <c r="DJ40" s="660"/>
      <c r="DK40" s="661"/>
      <c r="DL40" s="668" t="s">
        <v>125</v>
      </c>
      <c r="DM40" s="660"/>
      <c r="DN40" s="660"/>
      <c r="DO40" s="660"/>
      <c r="DP40" s="660"/>
      <c r="DQ40" s="660"/>
      <c r="DR40" s="660"/>
      <c r="DS40" s="660"/>
      <c r="DT40" s="660"/>
      <c r="DU40" s="660"/>
      <c r="DV40" s="661"/>
      <c r="DW40" s="664" t="s">
        <v>239</v>
      </c>
      <c r="DX40" s="695"/>
      <c r="DY40" s="695"/>
      <c r="DZ40" s="695"/>
      <c r="EA40" s="695"/>
      <c r="EB40" s="695"/>
      <c r="EC40" s="696"/>
    </row>
    <row r="41" spans="2:133" ht="11.25" customHeight="1" x14ac:dyDescent="0.15">
      <c r="AQ41" s="746" t="s">
        <v>345</v>
      </c>
      <c r="AR41" s="747"/>
      <c r="AS41" s="747"/>
      <c r="AT41" s="747"/>
      <c r="AU41" s="747"/>
      <c r="AV41" s="747"/>
      <c r="AW41" s="747"/>
      <c r="AX41" s="747"/>
      <c r="AY41" s="748"/>
      <c r="AZ41" s="739">
        <v>586163</v>
      </c>
      <c r="BA41" s="740"/>
      <c r="BB41" s="740"/>
      <c r="BC41" s="740"/>
      <c r="BD41" s="729"/>
      <c r="BE41" s="729"/>
      <c r="BF41" s="731"/>
      <c r="BG41" s="752"/>
      <c r="BH41" s="753"/>
      <c r="BI41" s="753"/>
      <c r="BJ41" s="753"/>
      <c r="BK41" s="753"/>
      <c r="BL41" s="216"/>
      <c r="BM41" s="686" t="s">
        <v>346</v>
      </c>
      <c r="BN41" s="686"/>
      <c r="BO41" s="686"/>
      <c r="BP41" s="686"/>
      <c r="BQ41" s="686"/>
      <c r="BR41" s="686"/>
      <c r="BS41" s="686"/>
      <c r="BT41" s="686"/>
      <c r="BU41" s="687"/>
      <c r="BV41" s="739">
        <v>379</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125</v>
      </c>
      <c r="CS41" s="683"/>
      <c r="CT41" s="683"/>
      <c r="CU41" s="683"/>
      <c r="CV41" s="683"/>
      <c r="CW41" s="683"/>
      <c r="CX41" s="683"/>
      <c r="CY41" s="684"/>
      <c r="CZ41" s="664" t="s">
        <v>239</v>
      </c>
      <c r="DA41" s="695"/>
      <c r="DB41" s="695"/>
      <c r="DC41" s="697"/>
      <c r="DD41" s="668" t="s">
        <v>239</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2633330</v>
      </c>
      <c r="CS42" s="660"/>
      <c r="CT42" s="660"/>
      <c r="CU42" s="660"/>
      <c r="CV42" s="660"/>
      <c r="CW42" s="660"/>
      <c r="CX42" s="660"/>
      <c r="CY42" s="661"/>
      <c r="CZ42" s="664">
        <v>19.899999999999999</v>
      </c>
      <c r="DA42" s="665"/>
      <c r="DB42" s="665"/>
      <c r="DC42" s="760"/>
      <c r="DD42" s="668">
        <v>1678040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38092</v>
      </c>
      <c r="CS43" s="683"/>
      <c r="CT43" s="683"/>
      <c r="CU43" s="683"/>
      <c r="CV43" s="683"/>
      <c r="CW43" s="683"/>
      <c r="CX43" s="683"/>
      <c r="CY43" s="684"/>
      <c r="CZ43" s="664">
        <v>0.3</v>
      </c>
      <c r="DA43" s="695"/>
      <c r="DB43" s="695"/>
      <c r="DC43" s="697"/>
      <c r="DD43" s="668">
        <v>38092</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2609361</v>
      </c>
      <c r="CS44" s="660"/>
      <c r="CT44" s="660"/>
      <c r="CU44" s="660"/>
      <c r="CV44" s="660"/>
      <c r="CW44" s="660"/>
      <c r="CX44" s="660"/>
      <c r="CY44" s="661"/>
      <c r="CZ44" s="664">
        <v>19.7</v>
      </c>
      <c r="DA44" s="665"/>
      <c r="DB44" s="665"/>
      <c r="DC44" s="760"/>
      <c r="DD44" s="668">
        <v>1663876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476919</v>
      </c>
      <c r="CS45" s="683"/>
      <c r="CT45" s="683"/>
      <c r="CU45" s="683"/>
      <c r="CV45" s="683"/>
      <c r="CW45" s="683"/>
      <c r="CX45" s="683"/>
      <c r="CY45" s="684"/>
      <c r="CZ45" s="664">
        <v>3.6</v>
      </c>
      <c r="DA45" s="695"/>
      <c r="DB45" s="695"/>
      <c r="DC45" s="697"/>
      <c r="DD45" s="668">
        <v>86590</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2132442</v>
      </c>
      <c r="CS46" s="660"/>
      <c r="CT46" s="660"/>
      <c r="CU46" s="660"/>
      <c r="CV46" s="660"/>
      <c r="CW46" s="660"/>
      <c r="CX46" s="660"/>
      <c r="CY46" s="661"/>
      <c r="CZ46" s="664">
        <v>16.100000000000001</v>
      </c>
      <c r="DA46" s="665"/>
      <c r="DB46" s="665"/>
      <c r="DC46" s="760"/>
      <c r="DD46" s="668">
        <v>1577286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v>23969</v>
      </c>
      <c r="CS47" s="683"/>
      <c r="CT47" s="683"/>
      <c r="CU47" s="683"/>
      <c r="CV47" s="683"/>
      <c r="CW47" s="683"/>
      <c r="CX47" s="683"/>
      <c r="CY47" s="684"/>
      <c r="CZ47" s="664">
        <v>0.2</v>
      </c>
      <c r="DA47" s="695"/>
      <c r="DB47" s="695"/>
      <c r="DC47" s="697"/>
      <c r="DD47" s="668">
        <v>14164</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239</v>
      </c>
      <c r="CS48" s="660"/>
      <c r="CT48" s="660"/>
      <c r="CU48" s="660"/>
      <c r="CV48" s="660"/>
      <c r="CW48" s="660"/>
      <c r="CX48" s="660"/>
      <c r="CY48" s="661"/>
      <c r="CZ48" s="664" t="s">
        <v>239</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13230919</v>
      </c>
      <c r="CS49" s="729"/>
      <c r="CT49" s="729"/>
      <c r="CU49" s="729"/>
      <c r="CV49" s="729"/>
      <c r="CW49" s="729"/>
      <c r="CX49" s="729"/>
      <c r="CY49" s="761"/>
      <c r="CZ49" s="744">
        <v>100</v>
      </c>
      <c r="DA49" s="762"/>
      <c r="DB49" s="762"/>
      <c r="DC49" s="763"/>
      <c r="DD49" s="764">
        <v>10350390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L8b7bMI/o/esVWHNfAZTjJ2VeB1aGdJV/5o+48NA/hz202KLPGfhCTWuDk6GzJ4LhAkV/IXIrdcO2KsNmpUcA==" saltValue="JeZrDiSiRS+Cy7miVBjp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13991</v>
      </c>
      <c r="R7" s="795"/>
      <c r="S7" s="795"/>
      <c r="T7" s="795"/>
      <c r="U7" s="795"/>
      <c r="V7" s="795">
        <v>13229</v>
      </c>
      <c r="W7" s="795"/>
      <c r="X7" s="795"/>
      <c r="Y7" s="795"/>
      <c r="Z7" s="795"/>
      <c r="AA7" s="795">
        <v>762</v>
      </c>
      <c r="AB7" s="795"/>
      <c r="AC7" s="795"/>
      <c r="AD7" s="795"/>
      <c r="AE7" s="796"/>
      <c r="AF7" s="797">
        <v>740</v>
      </c>
      <c r="AG7" s="798"/>
      <c r="AH7" s="798"/>
      <c r="AI7" s="798"/>
      <c r="AJ7" s="799"/>
      <c r="AK7" s="834">
        <v>2453</v>
      </c>
      <c r="AL7" s="835"/>
      <c r="AM7" s="835"/>
      <c r="AN7" s="835"/>
      <c r="AO7" s="835"/>
      <c r="AP7" s="835">
        <v>14795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585</v>
      </c>
      <c r="BT7" s="839"/>
      <c r="BU7" s="839"/>
      <c r="BV7" s="839"/>
      <c r="BW7" s="839"/>
      <c r="BX7" s="839"/>
      <c r="BY7" s="839"/>
      <c r="BZ7" s="839"/>
      <c r="CA7" s="839"/>
      <c r="CB7" s="839"/>
      <c r="CC7" s="839"/>
      <c r="CD7" s="839"/>
      <c r="CE7" s="839"/>
      <c r="CF7" s="839"/>
      <c r="CG7" s="840"/>
      <c r="CH7" s="831">
        <v>6</v>
      </c>
      <c r="CI7" s="832"/>
      <c r="CJ7" s="832"/>
      <c r="CK7" s="832"/>
      <c r="CL7" s="833"/>
      <c r="CM7" s="831">
        <v>413</v>
      </c>
      <c r="CN7" s="832"/>
      <c r="CO7" s="832"/>
      <c r="CP7" s="832"/>
      <c r="CQ7" s="833"/>
      <c r="CR7" s="831">
        <v>132</v>
      </c>
      <c r="CS7" s="832"/>
      <c r="CT7" s="832"/>
      <c r="CU7" s="832"/>
      <c r="CV7" s="833"/>
      <c r="CW7" s="831">
        <v>11</v>
      </c>
      <c r="CX7" s="832"/>
      <c r="CY7" s="832"/>
      <c r="CZ7" s="832"/>
      <c r="DA7" s="833"/>
      <c r="DB7" s="831" t="s">
        <v>583</v>
      </c>
      <c r="DC7" s="832"/>
      <c r="DD7" s="832"/>
      <c r="DE7" s="832"/>
      <c r="DF7" s="833"/>
      <c r="DG7" s="831" t="s">
        <v>583</v>
      </c>
      <c r="DH7" s="832"/>
      <c r="DI7" s="832"/>
      <c r="DJ7" s="832"/>
      <c r="DK7" s="833"/>
      <c r="DL7" s="831" t="s">
        <v>583</v>
      </c>
      <c r="DM7" s="832"/>
      <c r="DN7" s="832"/>
      <c r="DO7" s="832"/>
      <c r="DP7" s="833"/>
      <c r="DQ7" s="831" t="s">
        <v>583</v>
      </c>
      <c r="DR7" s="832"/>
      <c r="DS7" s="832"/>
      <c r="DT7" s="832"/>
      <c r="DU7" s="833"/>
      <c r="DV7" s="812"/>
      <c r="DW7" s="813"/>
      <c r="DX7" s="813"/>
      <c r="DY7" s="813"/>
      <c r="DZ7" s="814"/>
      <c r="EA7" s="234"/>
    </row>
    <row r="8" spans="1:131" s="235" customFormat="1" ht="26.25" customHeight="1" x14ac:dyDescent="0.15">
      <c r="A8" s="241">
        <v>2</v>
      </c>
      <c r="B8" s="815" t="s">
        <v>382</v>
      </c>
      <c r="C8" s="816"/>
      <c r="D8" s="816"/>
      <c r="E8" s="816"/>
      <c r="F8" s="816"/>
      <c r="G8" s="816"/>
      <c r="H8" s="816"/>
      <c r="I8" s="816"/>
      <c r="J8" s="816"/>
      <c r="K8" s="816"/>
      <c r="L8" s="816"/>
      <c r="M8" s="816"/>
      <c r="N8" s="816"/>
      <c r="O8" s="816"/>
      <c r="P8" s="817"/>
      <c r="Q8" s="818">
        <v>5</v>
      </c>
      <c r="R8" s="819"/>
      <c r="S8" s="819"/>
      <c r="T8" s="819"/>
      <c r="U8" s="819"/>
      <c r="V8" s="819">
        <v>5</v>
      </c>
      <c r="W8" s="819"/>
      <c r="X8" s="819"/>
      <c r="Y8" s="819"/>
      <c r="Z8" s="819"/>
      <c r="AA8" s="819">
        <v>0</v>
      </c>
      <c r="AB8" s="819"/>
      <c r="AC8" s="819"/>
      <c r="AD8" s="819"/>
      <c r="AE8" s="820"/>
      <c r="AF8" s="821" t="s">
        <v>383</v>
      </c>
      <c r="AG8" s="822"/>
      <c r="AH8" s="822"/>
      <c r="AI8" s="822"/>
      <c r="AJ8" s="823"/>
      <c r="AK8" s="824">
        <v>2</v>
      </c>
      <c r="AL8" s="825"/>
      <c r="AM8" s="825"/>
      <c r="AN8" s="825"/>
      <c r="AO8" s="825"/>
      <c r="AP8" s="825">
        <v>16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586</v>
      </c>
      <c r="BT8" s="829"/>
      <c r="BU8" s="829"/>
      <c r="BV8" s="829"/>
      <c r="BW8" s="829"/>
      <c r="BX8" s="829"/>
      <c r="BY8" s="829"/>
      <c r="BZ8" s="829"/>
      <c r="CA8" s="829"/>
      <c r="CB8" s="829"/>
      <c r="CC8" s="829"/>
      <c r="CD8" s="829"/>
      <c r="CE8" s="829"/>
      <c r="CF8" s="829"/>
      <c r="CG8" s="830"/>
      <c r="CH8" s="841">
        <v>-1</v>
      </c>
      <c r="CI8" s="842"/>
      <c r="CJ8" s="842"/>
      <c r="CK8" s="842"/>
      <c r="CL8" s="843"/>
      <c r="CM8" s="841">
        <v>29</v>
      </c>
      <c r="CN8" s="842"/>
      <c r="CO8" s="842"/>
      <c r="CP8" s="842"/>
      <c r="CQ8" s="843"/>
      <c r="CR8" s="841">
        <v>1</v>
      </c>
      <c r="CS8" s="842"/>
      <c r="CT8" s="842"/>
      <c r="CU8" s="842"/>
      <c r="CV8" s="843"/>
      <c r="CW8" s="841">
        <v>2</v>
      </c>
      <c r="CX8" s="842"/>
      <c r="CY8" s="842"/>
      <c r="CZ8" s="842"/>
      <c r="DA8" s="843"/>
      <c r="DB8" s="841" t="s">
        <v>583</v>
      </c>
      <c r="DC8" s="842"/>
      <c r="DD8" s="842"/>
      <c r="DE8" s="842"/>
      <c r="DF8" s="843"/>
      <c r="DG8" s="841" t="s">
        <v>583</v>
      </c>
      <c r="DH8" s="842"/>
      <c r="DI8" s="842"/>
      <c r="DJ8" s="842"/>
      <c r="DK8" s="843"/>
      <c r="DL8" s="841" t="s">
        <v>583</v>
      </c>
      <c r="DM8" s="842"/>
      <c r="DN8" s="842"/>
      <c r="DO8" s="842"/>
      <c r="DP8" s="843"/>
      <c r="DQ8" s="841" t="s">
        <v>583</v>
      </c>
      <c r="DR8" s="842"/>
      <c r="DS8" s="842"/>
      <c r="DT8" s="842"/>
      <c r="DU8" s="843"/>
      <c r="DV8" s="844"/>
      <c r="DW8" s="845"/>
      <c r="DX8" s="845"/>
      <c r="DY8" s="845"/>
      <c r="DZ8" s="846"/>
      <c r="EA8" s="234"/>
    </row>
    <row r="9" spans="1:131" s="235" customFormat="1" ht="26.25" customHeight="1" x14ac:dyDescent="0.15">
      <c r="A9" s="241">
        <v>3</v>
      </c>
      <c r="B9" s="815" t="s">
        <v>384</v>
      </c>
      <c r="C9" s="816"/>
      <c r="D9" s="816"/>
      <c r="E9" s="816"/>
      <c r="F9" s="816"/>
      <c r="G9" s="816"/>
      <c r="H9" s="816"/>
      <c r="I9" s="816"/>
      <c r="J9" s="816"/>
      <c r="K9" s="816"/>
      <c r="L9" s="816"/>
      <c r="M9" s="816"/>
      <c r="N9" s="816"/>
      <c r="O9" s="816"/>
      <c r="P9" s="817"/>
      <c r="Q9" s="818">
        <v>6</v>
      </c>
      <c r="R9" s="819"/>
      <c r="S9" s="819"/>
      <c r="T9" s="819"/>
      <c r="U9" s="819"/>
      <c r="V9" s="819">
        <v>4</v>
      </c>
      <c r="W9" s="819"/>
      <c r="X9" s="819"/>
      <c r="Y9" s="819"/>
      <c r="Z9" s="819"/>
      <c r="AA9" s="819">
        <v>3</v>
      </c>
      <c r="AB9" s="819"/>
      <c r="AC9" s="819"/>
      <c r="AD9" s="819"/>
      <c r="AE9" s="820"/>
      <c r="AF9" s="821">
        <v>3</v>
      </c>
      <c r="AG9" s="822"/>
      <c r="AH9" s="822"/>
      <c r="AI9" s="822"/>
      <c r="AJ9" s="823"/>
      <c r="AK9" s="824" t="s">
        <v>584</v>
      </c>
      <c r="AL9" s="825"/>
      <c r="AM9" s="825"/>
      <c r="AN9" s="825"/>
      <c r="AO9" s="825"/>
      <c r="AP9" s="825" t="s">
        <v>584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587</v>
      </c>
      <c r="BT9" s="829"/>
      <c r="BU9" s="829"/>
      <c r="BV9" s="829"/>
      <c r="BW9" s="829"/>
      <c r="BX9" s="829"/>
      <c r="BY9" s="829"/>
      <c r="BZ9" s="829"/>
      <c r="CA9" s="829"/>
      <c r="CB9" s="829"/>
      <c r="CC9" s="829"/>
      <c r="CD9" s="829"/>
      <c r="CE9" s="829"/>
      <c r="CF9" s="829"/>
      <c r="CG9" s="830"/>
      <c r="CH9" s="841">
        <v>-3</v>
      </c>
      <c r="CI9" s="842"/>
      <c r="CJ9" s="842"/>
      <c r="CK9" s="842"/>
      <c r="CL9" s="843"/>
      <c r="CM9" s="841">
        <v>6</v>
      </c>
      <c r="CN9" s="842"/>
      <c r="CO9" s="842"/>
      <c r="CP9" s="842"/>
      <c r="CQ9" s="843"/>
      <c r="CR9" s="841">
        <v>7</v>
      </c>
      <c r="CS9" s="842"/>
      <c r="CT9" s="842"/>
      <c r="CU9" s="842"/>
      <c r="CV9" s="843"/>
      <c r="CW9" s="841">
        <v>1</v>
      </c>
      <c r="CX9" s="842"/>
      <c r="CY9" s="842"/>
      <c r="CZ9" s="842"/>
      <c r="DA9" s="843"/>
      <c r="DB9" s="841">
        <v>50</v>
      </c>
      <c r="DC9" s="842"/>
      <c r="DD9" s="842"/>
      <c r="DE9" s="842"/>
      <c r="DF9" s="843"/>
      <c r="DG9" s="841" t="s">
        <v>583</v>
      </c>
      <c r="DH9" s="842"/>
      <c r="DI9" s="842"/>
      <c r="DJ9" s="842"/>
      <c r="DK9" s="843"/>
      <c r="DL9" s="841" t="s">
        <v>583</v>
      </c>
      <c r="DM9" s="842"/>
      <c r="DN9" s="842"/>
      <c r="DO9" s="842"/>
      <c r="DP9" s="843"/>
      <c r="DQ9" s="841" t="s">
        <v>583</v>
      </c>
      <c r="DR9" s="842"/>
      <c r="DS9" s="842"/>
      <c r="DT9" s="842"/>
      <c r="DU9" s="843"/>
      <c r="DV9" s="844"/>
      <c r="DW9" s="845"/>
      <c r="DX9" s="845"/>
      <c r="DY9" s="845"/>
      <c r="DZ9" s="846"/>
      <c r="EA9" s="234"/>
    </row>
    <row r="10" spans="1:131" s="235" customFormat="1" ht="26.25" customHeight="1" x14ac:dyDescent="0.15">
      <c r="A10" s="241">
        <v>4</v>
      </c>
      <c r="B10" s="815" t="s">
        <v>385</v>
      </c>
      <c r="C10" s="816"/>
      <c r="D10" s="816"/>
      <c r="E10" s="816"/>
      <c r="F10" s="816"/>
      <c r="G10" s="816"/>
      <c r="H10" s="816"/>
      <c r="I10" s="816"/>
      <c r="J10" s="816"/>
      <c r="K10" s="816"/>
      <c r="L10" s="816"/>
      <c r="M10" s="816"/>
      <c r="N10" s="816"/>
      <c r="O10" s="816"/>
      <c r="P10" s="817"/>
      <c r="Q10" s="818">
        <v>3</v>
      </c>
      <c r="R10" s="819"/>
      <c r="S10" s="819"/>
      <c r="T10" s="819"/>
      <c r="U10" s="819"/>
      <c r="V10" s="819">
        <v>2</v>
      </c>
      <c r="W10" s="819"/>
      <c r="X10" s="819"/>
      <c r="Y10" s="819"/>
      <c r="Z10" s="819"/>
      <c r="AA10" s="819">
        <v>1</v>
      </c>
      <c r="AB10" s="819"/>
      <c r="AC10" s="819"/>
      <c r="AD10" s="819"/>
      <c r="AE10" s="820"/>
      <c r="AF10" s="821">
        <v>1</v>
      </c>
      <c r="AG10" s="822"/>
      <c r="AH10" s="822"/>
      <c r="AI10" s="822"/>
      <c r="AJ10" s="823"/>
      <c r="AK10" s="824">
        <v>1</v>
      </c>
      <c r="AL10" s="825"/>
      <c r="AM10" s="825"/>
      <c r="AN10" s="825"/>
      <c r="AO10" s="825"/>
      <c r="AP10" s="825" t="s">
        <v>584</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588</v>
      </c>
      <c r="BT10" s="829"/>
      <c r="BU10" s="829"/>
      <c r="BV10" s="829"/>
      <c r="BW10" s="829"/>
      <c r="BX10" s="829"/>
      <c r="BY10" s="829"/>
      <c r="BZ10" s="829"/>
      <c r="CA10" s="829"/>
      <c r="CB10" s="829"/>
      <c r="CC10" s="829"/>
      <c r="CD10" s="829"/>
      <c r="CE10" s="829"/>
      <c r="CF10" s="829"/>
      <c r="CG10" s="830"/>
      <c r="CH10" s="841">
        <v>0</v>
      </c>
      <c r="CI10" s="842"/>
      <c r="CJ10" s="842"/>
      <c r="CK10" s="842"/>
      <c r="CL10" s="843"/>
      <c r="CM10" s="841">
        <v>1</v>
      </c>
      <c r="CN10" s="842"/>
      <c r="CO10" s="842"/>
      <c r="CP10" s="842"/>
      <c r="CQ10" s="843"/>
      <c r="CR10" s="841">
        <v>4</v>
      </c>
      <c r="CS10" s="842"/>
      <c r="CT10" s="842"/>
      <c r="CU10" s="842"/>
      <c r="CV10" s="843"/>
      <c r="CW10" s="841">
        <v>3</v>
      </c>
      <c r="CX10" s="842"/>
      <c r="CY10" s="842"/>
      <c r="CZ10" s="842"/>
      <c r="DA10" s="843"/>
      <c r="DB10" s="841" t="s">
        <v>583</v>
      </c>
      <c r="DC10" s="842"/>
      <c r="DD10" s="842"/>
      <c r="DE10" s="842"/>
      <c r="DF10" s="843"/>
      <c r="DG10" s="841" t="s">
        <v>583</v>
      </c>
      <c r="DH10" s="842"/>
      <c r="DI10" s="842"/>
      <c r="DJ10" s="842"/>
      <c r="DK10" s="843"/>
      <c r="DL10" s="841" t="s">
        <v>583</v>
      </c>
      <c r="DM10" s="842"/>
      <c r="DN10" s="842"/>
      <c r="DO10" s="842"/>
      <c r="DP10" s="843"/>
      <c r="DQ10" s="841" t="s">
        <v>606</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589</v>
      </c>
      <c r="BT11" s="829"/>
      <c r="BU11" s="829"/>
      <c r="BV11" s="829"/>
      <c r="BW11" s="829"/>
      <c r="BX11" s="829"/>
      <c r="BY11" s="829"/>
      <c r="BZ11" s="829"/>
      <c r="CA11" s="829"/>
      <c r="CB11" s="829"/>
      <c r="CC11" s="829"/>
      <c r="CD11" s="829"/>
      <c r="CE11" s="829"/>
      <c r="CF11" s="829"/>
      <c r="CG11" s="830"/>
      <c r="CH11" s="841">
        <v>-6</v>
      </c>
      <c r="CI11" s="842"/>
      <c r="CJ11" s="842"/>
      <c r="CK11" s="842"/>
      <c r="CL11" s="843"/>
      <c r="CM11" s="841">
        <v>99</v>
      </c>
      <c r="CN11" s="842"/>
      <c r="CO11" s="842"/>
      <c r="CP11" s="842"/>
      <c r="CQ11" s="843"/>
      <c r="CR11" s="841">
        <v>58</v>
      </c>
      <c r="CS11" s="842"/>
      <c r="CT11" s="842"/>
      <c r="CU11" s="842"/>
      <c r="CV11" s="843"/>
      <c r="CW11" s="841">
        <v>3</v>
      </c>
      <c r="CX11" s="842"/>
      <c r="CY11" s="842"/>
      <c r="CZ11" s="842"/>
      <c r="DA11" s="843"/>
      <c r="DB11" s="841" t="s">
        <v>583</v>
      </c>
      <c r="DC11" s="842"/>
      <c r="DD11" s="842"/>
      <c r="DE11" s="842"/>
      <c r="DF11" s="843"/>
      <c r="DG11" s="841" t="s">
        <v>583</v>
      </c>
      <c r="DH11" s="842"/>
      <c r="DI11" s="842"/>
      <c r="DJ11" s="842"/>
      <c r="DK11" s="843"/>
      <c r="DL11" s="841" t="s">
        <v>583</v>
      </c>
      <c r="DM11" s="842"/>
      <c r="DN11" s="842"/>
      <c r="DO11" s="842"/>
      <c r="DP11" s="843"/>
      <c r="DQ11" s="841" t="s">
        <v>583</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590</v>
      </c>
      <c r="BT12" s="829"/>
      <c r="BU12" s="829"/>
      <c r="BV12" s="829"/>
      <c r="BW12" s="829"/>
      <c r="BX12" s="829"/>
      <c r="BY12" s="829"/>
      <c r="BZ12" s="829"/>
      <c r="CA12" s="829"/>
      <c r="CB12" s="829"/>
      <c r="CC12" s="829"/>
      <c r="CD12" s="829"/>
      <c r="CE12" s="829"/>
      <c r="CF12" s="829"/>
      <c r="CG12" s="830"/>
      <c r="CH12" s="841">
        <v>31</v>
      </c>
      <c r="CI12" s="842"/>
      <c r="CJ12" s="842"/>
      <c r="CK12" s="842"/>
      <c r="CL12" s="843"/>
      <c r="CM12" s="841">
        <v>226</v>
      </c>
      <c r="CN12" s="842"/>
      <c r="CO12" s="842"/>
      <c r="CP12" s="842"/>
      <c r="CQ12" s="843"/>
      <c r="CR12" s="841">
        <v>28</v>
      </c>
      <c r="CS12" s="842"/>
      <c r="CT12" s="842"/>
      <c r="CU12" s="842"/>
      <c r="CV12" s="843"/>
      <c r="CW12" s="841" t="s">
        <v>583</v>
      </c>
      <c r="CX12" s="842"/>
      <c r="CY12" s="842"/>
      <c r="CZ12" s="842"/>
      <c r="DA12" s="843"/>
      <c r="DB12" s="841" t="s">
        <v>583</v>
      </c>
      <c r="DC12" s="842"/>
      <c r="DD12" s="842"/>
      <c r="DE12" s="842"/>
      <c r="DF12" s="843"/>
      <c r="DG12" s="841" t="s">
        <v>583</v>
      </c>
      <c r="DH12" s="842"/>
      <c r="DI12" s="842"/>
      <c r="DJ12" s="842"/>
      <c r="DK12" s="843"/>
      <c r="DL12" s="841" t="s">
        <v>583</v>
      </c>
      <c r="DM12" s="842"/>
      <c r="DN12" s="842"/>
      <c r="DO12" s="842"/>
      <c r="DP12" s="843"/>
      <c r="DQ12" s="841" t="s">
        <v>583</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591</v>
      </c>
      <c r="BT13" s="829"/>
      <c r="BU13" s="829"/>
      <c r="BV13" s="829"/>
      <c r="BW13" s="829"/>
      <c r="BX13" s="829"/>
      <c r="BY13" s="829"/>
      <c r="BZ13" s="829"/>
      <c r="CA13" s="829"/>
      <c r="CB13" s="829"/>
      <c r="CC13" s="829"/>
      <c r="CD13" s="829"/>
      <c r="CE13" s="829"/>
      <c r="CF13" s="829"/>
      <c r="CG13" s="830"/>
      <c r="CH13" s="841">
        <v>1</v>
      </c>
      <c r="CI13" s="842"/>
      <c r="CJ13" s="842"/>
      <c r="CK13" s="842"/>
      <c r="CL13" s="843"/>
      <c r="CM13" s="841">
        <v>48</v>
      </c>
      <c r="CN13" s="842"/>
      <c r="CO13" s="842"/>
      <c r="CP13" s="842"/>
      <c r="CQ13" s="843"/>
      <c r="CR13" s="841">
        <v>50</v>
      </c>
      <c r="CS13" s="842"/>
      <c r="CT13" s="842"/>
      <c r="CU13" s="842"/>
      <c r="CV13" s="843"/>
      <c r="CW13" s="841">
        <v>0</v>
      </c>
      <c r="CX13" s="842"/>
      <c r="CY13" s="842"/>
      <c r="CZ13" s="842"/>
      <c r="DA13" s="843"/>
      <c r="DB13" s="841" t="s">
        <v>583</v>
      </c>
      <c r="DC13" s="842"/>
      <c r="DD13" s="842"/>
      <c r="DE13" s="842"/>
      <c r="DF13" s="843"/>
      <c r="DG13" s="841" t="s">
        <v>583</v>
      </c>
      <c r="DH13" s="842"/>
      <c r="DI13" s="842"/>
      <c r="DJ13" s="842"/>
      <c r="DK13" s="843"/>
      <c r="DL13" s="841" t="s">
        <v>583</v>
      </c>
      <c r="DM13" s="842"/>
      <c r="DN13" s="842"/>
      <c r="DO13" s="842"/>
      <c r="DP13" s="843"/>
      <c r="DQ13" s="841" t="s">
        <v>583</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v>13997</v>
      </c>
      <c r="R23" s="854"/>
      <c r="S23" s="854"/>
      <c r="T23" s="854"/>
      <c r="U23" s="854"/>
      <c r="V23" s="854">
        <v>13231</v>
      </c>
      <c r="W23" s="854"/>
      <c r="X23" s="854"/>
      <c r="Y23" s="854"/>
      <c r="Z23" s="854"/>
      <c r="AA23" s="854">
        <v>766</v>
      </c>
      <c r="AB23" s="854"/>
      <c r="AC23" s="854"/>
      <c r="AD23" s="854"/>
      <c r="AE23" s="855"/>
      <c r="AF23" s="856">
        <v>666</v>
      </c>
      <c r="AG23" s="854"/>
      <c r="AH23" s="854"/>
      <c r="AI23" s="854"/>
      <c r="AJ23" s="857"/>
      <c r="AK23" s="858"/>
      <c r="AL23" s="859"/>
      <c r="AM23" s="859"/>
      <c r="AN23" s="859"/>
      <c r="AO23" s="859"/>
      <c r="AP23" s="854">
        <v>14811</v>
      </c>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1925</v>
      </c>
      <c r="R28" s="883"/>
      <c r="S28" s="883"/>
      <c r="T28" s="883"/>
      <c r="U28" s="883"/>
      <c r="V28" s="883">
        <v>1805</v>
      </c>
      <c r="W28" s="883"/>
      <c r="X28" s="883"/>
      <c r="Y28" s="883"/>
      <c r="Z28" s="883"/>
      <c r="AA28" s="883">
        <v>121</v>
      </c>
      <c r="AB28" s="883"/>
      <c r="AC28" s="883"/>
      <c r="AD28" s="883"/>
      <c r="AE28" s="884"/>
      <c r="AF28" s="885">
        <v>121</v>
      </c>
      <c r="AG28" s="883"/>
      <c r="AH28" s="883"/>
      <c r="AI28" s="883"/>
      <c r="AJ28" s="886"/>
      <c r="AK28" s="887">
        <v>159</v>
      </c>
      <c r="AL28" s="878"/>
      <c r="AM28" s="878"/>
      <c r="AN28" s="878"/>
      <c r="AO28" s="878"/>
      <c r="AP28" s="878" t="s">
        <v>584</v>
      </c>
      <c r="AQ28" s="878"/>
      <c r="AR28" s="878"/>
      <c r="AS28" s="878"/>
      <c r="AT28" s="878"/>
      <c r="AU28" s="878" t="s">
        <v>584</v>
      </c>
      <c r="AV28" s="878"/>
      <c r="AW28" s="878"/>
      <c r="AX28" s="878"/>
      <c r="AY28" s="878"/>
      <c r="AZ28" s="879" t="s">
        <v>584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249</v>
      </c>
      <c r="R29" s="819"/>
      <c r="S29" s="819"/>
      <c r="T29" s="819"/>
      <c r="U29" s="819"/>
      <c r="V29" s="819">
        <v>243</v>
      </c>
      <c r="W29" s="819"/>
      <c r="X29" s="819"/>
      <c r="Y29" s="819"/>
      <c r="Z29" s="819"/>
      <c r="AA29" s="819">
        <v>6</v>
      </c>
      <c r="AB29" s="819"/>
      <c r="AC29" s="819"/>
      <c r="AD29" s="819"/>
      <c r="AE29" s="820"/>
      <c r="AF29" s="821">
        <v>6</v>
      </c>
      <c r="AG29" s="822"/>
      <c r="AH29" s="822"/>
      <c r="AI29" s="822"/>
      <c r="AJ29" s="823"/>
      <c r="AK29" s="890">
        <v>78</v>
      </c>
      <c r="AL29" s="891"/>
      <c r="AM29" s="891"/>
      <c r="AN29" s="891"/>
      <c r="AO29" s="891"/>
      <c r="AP29" s="891">
        <v>30</v>
      </c>
      <c r="AQ29" s="891"/>
      <c r="AR29" s="891"/>
      <c r="AS29" s="891"/>
      <c r="AT29" s="891"/>
      <c r="AU29" s="891">
        <v>4</v>
      </c>
      <c r="AV29" s="891"/>
      <c r="AW29" s="891"/>
      <c r="AX29" s="891"/>
      <c r="AY29" s="891"/>
      <c r="AZ29" s="892" t="s">
        <v>584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1778</v>
      </c>
      <c r="R30" s="819"/>
      <c r="S30" s="819"/>
      <c r="T30" s="819"/>
      <c r="U30" s="819"/>
      <c r="V30" s="819">
        <v>1721</v>
      </c>
      <c r="W30" s="819"/>
      <c r="X30" s="819"/>
      <c r="Y30" s="819"/>
      <c r="Z30" s="819"/>
      <c r="AA30" s="819">
        <v>56</v>
      </c>
      <c r="AB30" s="819"/>
      <c r="AC30" s="819"/>
      <c r="AD30" s="819"/>
      <c r="AE30" s="820"/>
      <c r="AF30" s="821">
        <v>56</v>
      </c>
      <c r="AG30" s="822"/>
      <c r="AH30" s="822"/>
      <c r="AI30" s="822"/>
      <c r="AJ30" s="823"/>
      <c r="AK30" s="890">
        <v>271</v>
      </c>
      <c r="AL30" s="891"/>
      <c r="AM30" s="891"/>
      <c r="AN30" s="891"/>
      <c r="AO30" s="891"/>
      <c r="AP30" s="891" t="s">
        <v>584</v>
      </c>
      <c r="AQ30" s="891"/>
      <c r="AR30" s="891"/>
      <c r="AS30" s="891"/>
      <c r="AT30" s="891"/>
      <c r="AU30" s="891" t="s">
        <v>584</v>
      </c>
      <c r="AV30" s="891"/>
      <c r="AW30" s="891"/>
      <c r="AX30" s="891"/>
      <c r="AY30" s="891"/>
      <c r="AZ30" s="892" t="s">
        <v>584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v>175</v>
      </c>
      <c r="R31" s="819"/>
      <c r="S31" s="819"/>
      <c r="T31" s="819"/>
      <c r="U31" s="819"/>
      <c r="V31" s="819">
        <v>164</v>
      </c>
      <c r="W31" s="819"/>
      <c r="X31" s="819"/>
      <c r="Y31" s="819"/>
      <c r="Z31" s="819"/>
      <c r="AA31" s="819">
        <v>10</v>
      </c>
      <c r="AB31" s="819"/>
      <c r="AC31" s="819"/>
      <c r="AD31" s="819"/>
      <c r="AE31" s="820"/>
      <c r="AF31" s="821">
        <v>10</v>
      </c>
      <c r="AG31" s="822"/>
      <c r="AH31" s="822"/>
      <c r="AI31" s="822"/>
      <c r="AJ31" s="823"/>
      <c r="AK31" s="890">
        <v>67</v>
      </c>
      <c r="AL31" s="891"/>
      <c r="AM31" s="891"/>
      <c r="AN31" s="891"/>
      <c r="AO31" s="891"/>
      <c r="AP31" s="891" t="s">
        <v>584</v>
      </c>
      <c r="AQ31" s="891"/>
      <c r="AR31" s="891"/>
      <c r="AS31" s="891"/>
      <c r="AT31" s="891"/>
      <c r="AU31" s="891" t="s">
        <v>584</v>
      </c>
      <c r="AV31" s="891"/>
      <c r="AW31" s="891"/>
      <c r="AX31" s="891"/>
      <c r="AY31" s="891"/>
      <c r="AZ31" s="892" t="s">
        <v>584</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1332</v>
      </c>
      <c r="R32" s="819"/>
      <c r="S32" s="819"/>
      <c r="T32" s="819"/>
      <c r="U32" s="819"/>
      <c r="V32" s="819">
        <v>1308</v>
      </c>
      <c r="W32" s="819"/>
      <c r="X32" s="819"/>
      <c r="Y32" s="819"/>
      <c r="Z32" s="819"/>
      <c r="AA32" s="819">
        <v>24</v>
      </c>
      <c r="AB32" s="819"/>
      <c r="AC32" s="819"/>
      <c r="AD32" s="819"/>
      <c r="AE32" s="820"/>
      <c r="AF32" s="821">
        <v>1741</v>
      </c>
      <c r="AG32" s="822"/>
      <c r="AH32" s="822"/>
      <c r="AI32" s="822"/>
      <c r="AJ32" s="823"/>
      <c r="AK32" s="890">
        <v>50</v>
      </c>
      <c r="AL32" s="891"/>
      <c r="AM32" s="891"/>
      <c r="AN32" s="891"/>
      <c r="AO32" s="891"/>
      <c r="AP32" s="891">
        <v>185</v>
      </c>
      <c r="AQ32" s="891"/>
      <c r="AR32" s="891"/>
      <c r="AS32" s="891"/>
      <c r="AT32" s="891"/>
      <c r="AU32" s="891">
        <v>106</v>
      </c>
      <c r="AV32" s="891"/>
      <c r="AW32" s="891"/>
      <c r="AX32" s="891"/>
      <c r="AY32" s="891"/>
      <c r="AZ32" s="892" t="s">
        <v>584</v>
      </c>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406</v>
      </c>
      <c r="C33" s="816"/>
      <c r="D33" s="816"/>
      <c r="E33" s="816"/>
      <c r="F33" s="816"/>
      <c r="G33" s="816"/>
      <c r="H33" s="816"/>
      <c r="I33" s="816"/>
      <c r="J33" s="816"/>
      <c r="K33" s="816"/>
      <c r="L33" s="816"/>
      <c r="M33" s="816"/>
      <c r="N33" s="816"/>
      <c r="O33" s="816"/>
      <c r="P33" s="817"/>
      <c r="Q33" s="818">
        <v>259</v>
      </c>
      <c r="R33" s="819"/>
      <c r="S33" s="819"/>
      <c r="T33" s="819"/>
      <c r="U33" s="819"/>
      <c r="V33" s="819">
        <v>232</v>
      </c>
      <c r="W33" s="819"/>
      <c r="X33" s="819"/>
      <c r="Y33" s="819"/>
      <c r="Z33" s="819"/>
      <c r="AA33" s="819">
        <v>27</v>
      </c>
      <c r="AB33" s="819"/>
      <c r="AC33" s="819"/>
      <c r="AD33" s="819"/>
      <c r="AE33" s="820"/>
      <c r="AF33" s="821">
        <v>751</v>
      </c>
      <c r="AG33" s="822"/>
      <c r="AH33" s="822"/>
      <c r="AI33" s="822"/>
      <c r="AJ33" s="823"/>
      <c r="AK33" s="890">
        <v>10</v>
      </c>
      <c r="AL33" s="891"/>
      <c r="AM33" s="891"/>
      <c r="AN33" s="891"/>
      <c r="AO33" s="891"/>
      <c r="AP33" s="891">
        <v>363</v>
      </c>
      <c r="AQ33" s="891"/>
      <c r="AR33" s="891"/>
      <c r="AS33" s="891"/>
      <c r="AT33" s="891"/>
      <c r="AU33" s="891">
        <v>11</v>
      </c>
      <c r="AV33" s="891"/>
      <c r="AW33" s="891"/>
      <c r="AX33" s="891"/>
      <c r="AY33" s="891"/>
      <c r="AZ33" s="892" t="s">
        <v>584</v>
      </c>
      <c r="BA33" s="892"/>
      <c r="BB33" s="892"/>
      <c r="BC33" s="892"/>
      <c r="BD33" s="892"/>
      <c r="BE33" s="888" t="s">
        <v>407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408</v>
      </c>
      <c r="C34" s="816"/>
      <c r="D34" s="816"/>
      <c r="E34" s="816"/>
      <c r="F34" s="816"/>
      <c r="G34" s="816"/>
      <c r="H34" s="816"/>
      <c r="I34" s="816"/>
      <c r="J34" s="816"/>
      <c r="K34" s="816"/>
      <c r="L34" s="816"/>
      <c r="M34" s="816"/>
      <c r="N34" s="816"/>
      <c r="O34" s="816"/>
      <c r="P34" s="817"/>
      <c r="Q34" s="818">
        <v>772</v>
      </c>
      <c r="R34" s="819"/>
      <c r="S34" s="819"/>
      <c r="T34" s="819"/>
      <c r="U34" s="819"/>
      <c r="V34" s="819">
        <v>651</v>
      </c>
      <c r="W34" s="819"/>
      <c r="X34" s="819"/>
      <c r="Y34" s="819"/>
      <c r="Z34" s="819"/>
      <c r="AA34" s="819">
        <v>121</v>
      </c>
      <c r="AB34" s="819"/>
      <c r="AC34" s="819"/>
      <c r="AD34" s="819"/>
      <c r="AE34" s="820"/>
      <c r="AF34" s="821">
        <v>121</v>
      </c>
      <c r="AG34" s="822"/>
      <c r="AH34" s="822"/>
      <c r="AI34" s="822"/>
      <c r="AJ34" s="823"/>
      <c r="AK34" s="890">
        <v>237</v>
      </c>
      <c r="AL34" s="891"/>
      <c r="AM34" s="891"/>
      <c r="AN34" s="891"/>
      <c r="AO34" s="891"/>
      <c r="AP34" s="891">
        <v>3110</v>
      </c>
      <c r="AQ34" s="891"/>
      <c r="AR34" s="891"/>
      <c r="AS34" s="891"/>
      <c r="AT34" s="891"/>
      <c r="AU34" s="891">
        <v>2500</v>
      </c>
      <c r="AV34" s="891"/>
      <c r="AW34" s="891"/>
      <c r="AX34" s="891"/>
      <c r="AY34" s="891"/>
      <c r="AZ34" s="892" t="s">
        <v>584</v>
      </c>
      <c r="BA34" s="892"/>
      <c r="BB34" s="892"/>
      <c r="BC34" s="892"/>
      <c r="BD34" s="892"/>
      <c r="BE34" s="888" t="s">
        <v>409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410</v>
      </c>
      <c r="C35" s="816"/>
      <c r="D35" s="816"/>
      <c r="E35" s="816"/>
      <c r="F35" s="816"/>
      <c r="G35" s="816"/>
      <c r="H35" s="816"/>
      <c r="I35" s="816"/>
      <c r="J35" s="816"/>
      <c r="K35" s="816"/>
      <c r="L35" s="816"/>
      <c r="M35" s="816"/>
      <c r="N35" s="816"/>
      <c r="O35" s="816"/>
      <c r="P35" s="817"/>
      <c r="Q35" s="818">
        <v>380</v>
      </c>
      <c r="R35" s="819"/>
      <c r="S35" s="819"/>
      <c r="T35" s="819"/>
      <c r="U35" s="819"/>
      <c r="V35" s="819">
        <v>293</v>
      </c>
      <c r="W35" s="819"/>
      <c r="X35" s="819"/>
      <c r="Y35" s="819"/>
      <c r="Z35" s="819"/>
      <c r="AA35" s="819">
        <v>87</v>
      </c>
      <c r="AB35" s="819"/>
      <c r="AC35" s="819"/>
      <c r="AD35" s="819"/>
      <c r="AE35" s="820"/>
      <c r="AF35" s="821">
        <v>87</v>
      </c>
      <c r="AG35" s="822"/>
      <c r="AH35" s="822"/>
      <c r="AI35" s="822"/>
      <c r="AJ35" s="823"/>
      <c r="AK35" s="890">
        <v>215</v>
      </c>
      <c r="AL35" s="891"/>
      <c r="AM35" s="891"/>
      <c r="AN35" s="891"/>
      <c r="AO35" s="891"/>
      <c r="AP35" s="891">
        <v>2300</v>
      </c>
      <c r="AQ35" s="891"/>
      <c r="AR35" s="891"/>
      <c r="AS35" s="891"/>
      <c r="AT35" s="891"/>
      <c r="AU35" s="891">
        <v>1835</v>
      </c>
      <c r="AV35" s="891"/>
      <c r="AW35" s="891"/>
      <c r="AX35" s="891"/>
      <c r="AY35" s="891"/>
      <c r="AZ35" s="893" t="s">
        <v>584</v>
      </c>
      <c r="BA35" s="892"/>
      <c r="BB35" s="892"/>
      <c r="BC35" s="892"/>
      <c r="BD35" s="892"/>
      <c r="BE35" s="888" t="s">
        <v>411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412</v>
      </c>
      <c r="C36" s="816"/>
      <c r="D36" s="816"/>
      <c r="E36" s="816"/>
      <c r="F36" s="816"/>
      <c r="G36" s="816"/>
      <c r="H36" s="816"/>
      <c r="I36" s="816"/>
      <c r="J36" s="816"/>
      <c r="K36" s="816"/>
      <c r="L36" s="816"/>
      <c r="M36" s="816"/>
      <c r="N36" s="816"/>
      <c r="O36" s="816"/>
      <c r="P36" s="817"/>
      <c r="Q36" s="818">
        <v>7</v>
      </c>
      <c r="R36" s="819"/>
      <c r="S36" s="819"/>
      <c r="T36" s="819"/>
      <c r="U36" s="819"/>
      <c r="V36" s="819">
        <v>7</v>
      </c>
      <c r="W36" s="819"/>
      <c r="X36" s="819"/>
      <c r="Y36" s="819"/>
      <c r="Z36" s="819"/>
      <c r="AA36" s="819">
        <v>0</v>
      </c>
      <c r="AB36" s="819"/>
      <c r="AC36" s="819"/>
      <c r="AD36" s="819"/>
      <c r="AE36" s="820"/>
      <c r="AF36" s="821" t="s">
        <v>125</v>
      </c>
      <c r="AG36" s="822"/>
      <c r="AH36" s="822"/>
      <c r="AI36" s="822"/>
      <c r="AJ36" s="823"/>
      <c r="AK36" s="890">
        <v>7</v>
      </c>
      <c r="AL36" s="891"/>
      <c r="AM36" s="891"/>
      <c r="AN36" s="891"/>
      <c r="AO36" s="891"/>
      <c r="AP36" s="891">
        <v>35</v>
      </c>
      <c r="AQ36" s="891"/>
      <c r="AR36" s="891"/>
      <c r="AS36" s="891"/>
      <c r="AT36" s="891"/>
      <c r="AU36" s="891">
        <v>35</v>
      </c>
      <c r="AV36" s="891"/>
      <c r="AW36" s="891"/>
      <c r="AX36" s="891"/>
      <c r="AY36" s="891"/>
      <c r="AZ36" s="892" t="s">
        <v>584</v>
      </c>
      <c r="BA36" s="892"/>
      <c r="BB36" s="892"/>
      <c r="BC36" s="892"/>
      <c r="BD36" s="892"/>
      <c r="BE36" s="888" t="s">
        <v>409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413</v>
      </c>
      <c r="C37" s="816"/>
      <c r="D37" s="816"/>
      <c r="E37" s="816"/>
      <c r="F37" s="816"/>
      <c r="G37" s="816"/>
      <c r="H37" s="816"/>
      <c r="I37" s="816"/>
      <c r="J37" s="816"/>
      <c r="K37" s="816"/>
      <c r="L37" s="816"/>
      <c r="M37" s="816"/>
      <c r="N37" s="816"/>
      <c r="O37" s="816"/>
      <c r="P37" s="817"/>
      <c r="Q37" s="818">
        <v>1041</v>
      </c>
      <c r="R37" s="819"/>
      <c r="S37" s="819"/>
      <c r="T37" s="819"/>
      <c r="U37" s="819"/>
      <c r="V37" s="819">
        <v>883</v>
      </c>
      <c r="W37" s="819"/>
      <c r="X37" s="819"/>
      <c r="Y37" s="819"/>
      <c r="Z37" s="819"/>
      <c r="AA37" s="819">
        <v>158</v>
      </c>
      <c r="AB37" s="819"/>
      <c r="AC37" s="819"/>
      <c r="AD37" s="819"/>
      <c r="AE37" s="820"/>
      <c r="AF37" s="821">
        <v>158</v>
      </c>
      <c r="AG37" s="822"/>
      <c r="AH37" s="822"/>
      <c r="AI37" s="822"/>
      <c r="AJ37" s="823"/>
      <c r="AK37" s="890">
        <v>453</v>
      </c>
      <c r="AL37" s="891"/>
      <c r="AM37" s="891"/>
      <c r="AN37" s="891"/>
      <c r="AO37" s="891"/>
      <c r="AP37" s="891">
        <v>4878</v>
      </c>
      <c r="AQ37" s="891"/>
      <c r="AR37" s="891"/>
      <c r="AS37" s="891"/>
      <c r="AT37" s="891"/>
      <c r="AU37" s="891">
        <v>4640</v>
      </c>
      <c r="AV37" s="891"/>
      <c r="AW37" s="891"/>
      <c r="AX37" s="891"/>
      <c r="AY37" s="891"/>
      <c r="AZ37" s="892" t="s">
        <v>584</v>
      </c>
      <c r="BA37" s="892"/>
      <c r="BB37" s="892"/>
      <c r="BC37" s="892"/>
      <c r="BD37" s="892"/>
      <c r="BE37" s="888" t="s">
        <v>414</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8"/>
      <c r="BF62" s="888"/>
      <c r="BG62" s="888"/>
      <c r="BH62" s="888"/>
      <c r="BI62" s="889"/>
      <c r="BJ62" s="906" t="s">
        <v>415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416</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3052</v>
      </c>
      <c r="AG63" s="903"/>
      <c r="AH63" s="903"/>
      <c r="AI63" s="903"/>
      <c r="AJ63" s="904"/>
      <c r="AK63" s="905"/>
      <c r="AL63" s="900"/>
      <c r="AM63" s="900"/>
      <c r="AN63" s="900"/>
      <c r="AO63" s="900"/>
      <c r="AP63" s="903">
        <v>10901</v>
      </c>
      <c r="AQ63" s="903"/>
      <c r="AR63" s="903"/>
      <c r="AS63" s="903"/>
      <c r="AT63" s="903"/>
      <c r="AU63" s="903">
        <v>9131</v>
      </c>
      <c r="AV63" s="903"/>
      <c r="AW63" s="903"/>
      <c r="AX63" s="903"/>
      <c r="AY63" s="903"/>
      <c r="AZ63" s="907"/>
      <c r="BA63" s="907"/>
      <c r="BB63" s="907"/>
      <c r="BC63" s="907"/>
      <c r="BD63" s="907"/>
      <c r="BE63" s="908"/>
      <c r="BF63" s="908"/>
      <c r="BG63" s="908"/>
      <c r="BH63" s="908"/>
      <c r="BI63" s="909"/>
      <c r="BJ63" s="910" t="s">
        <v>417</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419</v>
      </c>
      <c r="B66" s="801"/>
      <c r="C66" s="801"/>
      <c r="D66" s="801"/>
      <c r="E66" s="801"/>
      <c r="F66" s="801"/>
      <c r="G66" s="801"/>
      <c r="H66" s="801"/>
      <c r="I66" s="801"/>
      <c r="J66" s="801"/>
      <c r="K66" s="801"/>
      <c r="L66" s="801"/>
      <c r="M66" s="801"/>
      <c r="N66" s="801"/>
      <c r="O66" s="801"/>
      <c r="P66" s="802"/>
      <c r="Q66" s="777" t="s">
        <v>420</v>
      </c>
      <c r="R66" s="778"/>
      <c r="S66" s="778"/>
      <c r="T66" s="778"/>
      <c r="U66" s="779"/>
      <c r="V66" s="777" t="s">
        <v>421</v>
      </c>
      <c r="W66" s="778"/>
      <c r="X66" s="778"/>
      <c r="Y66" s="778"/>
      <c r="Z66" s="779"/>
      <c r="AA66" s="777" t="s">
        <v>394</v>
      </c>
      <c r="AB66" s="778"/>
      <c r="AC66" s="778"/>
      <c r="AD66" s="778"/>
      <c r="AE66" s="779"/>
      <c r="AF66" s="913" t="s">
        <v>422</v>
      </c>
      <c r="AG66" s="873"/>
      <c r="AH66" s="873"/>
      <c r="AI66" s="873"/>
      <c r="AJ66" s="914"/>
      <c r="AK66" s="777" t="s">
        <v>396</v>
      </c>
      <c r="AL66" s="801"/>
      <c r="AM66" s="801"/>
      <c r="AN66" s="801"/>
      <c r="AO66" s="802"/>
      <c r="AP66" s="777" t="s">
        <v>423</v>
      </c>
      <c r="AQ66" s="778"/>
      <c r="AR66" s="778"/>
      <c r="AS66" s="778"/>
      <c r="AT66" s="779"/>
      <c r="AU66" s="777" t="s">
        <v>424</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15">
      <c r="A68" s="238">
        <v>1</v>
      </c>
      <c r="B68" s="930" t="s">
        <v>592</v>
      </c>
      <c r="C68" s="931"/>
      <c r="D68" s="931"/>
      <c r="E68" s="931"/>
      <c r="F68" s="931"/>
      <c r="G68" s="931"/>
      <c r="H68" s="931"/>
      <c r="I68" s="931"/>
      <c r="J68" s="931"/>
      <c r="K68" s="931"/>
      <c r="L68" s="931"/>
      <c r="M68" s="931"/>
      <c r="N68" s="931"/>
      <c r="O68" s="931"/>
      <c r="P68" s="932"/>
      <c r="Q68" s="933">
        <v>7203</v>
      </c>
      <c r="R68" s="927"/>
      <c r="S68" s="927"/>
      <c r="T68" s="927"/>
      <c r="U68" s="927"/>
      <c r="V68" s="927">
        <v>6919</v>
      </c>
      <c r="W68" s="927"/>
      <c r="X68" s="927"/>
      <c r="Y68" s="927"/>
      <c r="Z68" s="927"/>
      <c r="AA68" s="927">
        <v>284</v>
      </c>
      <c r="AB68" s="927"/>
      <c r="AC68" s="927"/>
      <c r="AD68" s="927"/>
      <c r="AE68" s="927"/>
      <c r="AF68" s="927">
        <v>284</v>
      </c>
      <c r="AG68" s="927"/>
      <c r="AH68" s="927"/>
      <c r="AI68" s="927"/>
      <c r="AJ68" s="927"/>
      <c r="AK68" s="927">
        <v>845</v>
      </c>
      <c r="AL68" s="927"/>
      <c r="AM68" s="927"/>
      <c r="AN68" s="927"/>
      <c r="AO68" s="927"/>
      <c r="AP68" s="927" t="s">
        <v>584</v>
      </c>
      <c r="AQ68" s="927"/>
      <c r="AR68" s="927"/>
      <c r="AS68" s="927"/>
      <c r="AT68" s="927"/>
      <c r="AU68" s="927" t="s">
        <v>584</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15">
      <c r="A69" s="241">
        <v>2</v>
      </c>
      <c r="B69" s="934" t="s">
        <v>593</v>
      </c>
      <c r="C69" s="935"/>
      <c r="D69" s="935"/>
      <c r="E69" s="935"/>
      <c r="F69" s="935"/>
      <c r="G69" s="935"/>
      <c r="H69" s="935"/>
      <c r="I69" s="935"/>
      <c r="J69" s="935"/>
      <c r="K69" s="935"/>
      <c r="L69" s="935"/>
      <c r="M69" s="935"/>
      <c r="N69" s="935"/>
      <c r="O69" s="935"/>
      <c r="P69" s="936"/>
      <c r="Q69" s="937">
        <v>1279</v>
      </c>
      <c r="R69" s="891"/>
      <c r="S69" s="891"/>
      <c r="T69" s="891"/>
      <c r="U69" s="891"/>
      <c r="V69" s="891">
        <v>1167</v>
      </c>
      <c r="W69" s="891"/>
      <c r="X69" s="891"/>
      <c r="Y69" s="891"/>
      <c r="Z69" s="891"/>
      <c r="AA69" s="891">
        <v>112</v>
      </c>
      <c r="AB69" s="891"/>
      <c r="AC69" s="891"/>
      <c r="AD69" s="891"/>
      <c r="AE69" s="891"/>
      <c r="AF69" s="891">
        <v>112</v>
      </c>
      <c r="AG69" s="891"/>
      <c r="AH69" s="891"/>
      <c r="AI69" s="891"/>
      <c r="AJ69" s="891"/>
      <c r="AK69" s="891" t="s">
        <v>584</v>
      </c>
      <c r="AL69" s="891"/>
      <c r="AM69" s="891"/>
      <c r="AN69" s="891"/>
      <c r="AO69" s="891"/>
      <c r="AP69" s="891" t="s">
        <v>584</v>
      </c>
      <c r="AQ69" s="891"/>
      <c r="AR69" s="891"/>
      <c r="AS69" s="891"/>
      <c r="AT69" s="891"/>
      <c r="AU69" s="891" t="s">
        <v>584</v>
      </c>
      <c r="AV69" s="891"/>
      <c r="AW69" s="891"/>
      <c r="AX69" s="891"/>
      <c r="AY69" s="891"/>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15">
      <c r="A70" s="241">
        <v>3</v>
      </c>
      <c r="B70" s="934" t="s">
        <v>594</v>
      </c>
      <c r="C70" s="935"/>
      <c r="D70" s="935"/>
      <c r="E70" s="935"/>
      <c r="F70" s="935"/>
      <c r="G70" s="935"/>
      <c r="H70" s="935"/>
      <c r="I70" s="935"/>
      <c r="J70" s="935"/>
      <c r="K70" s="935"/>
      <c r="L70" s="935"/>
      <c r="M70" s="935"/>
      <c r="N70" s="935"/>
      <c r="O70" s="935"/>
      <c r="P70" s="936"/>
      <c r="Q70" s="937">
        <v>236</v>
      </c>
      <c r="R70" s="891"/>
      <c r="S70" s="891"/>
      <c r="T70" s="891"/>
      <c r="U70" s="891"/>
      <c r="V70" s="891">
        <v>217</v>
      </c>
      <c r="W70" s="891"/>
      <c r="X70" s="891"/>
      <c r="Y70" s="891"/>
      <c r="Z70" s="891"/>
      <c r="AA70" s="891">
        <v>19</v>
      </c>
      <c r="AB70" s="891"/>
      <c r="AC70" s="891"/>
      <c r="AD70" s="891"/>
      <c r="AE70" s="891"/>
      <c r="AF70" s="891">
        <v>19</v>
      </c>
      <c r="AG70" s="891"/>
      <c r="AH70" s="891"/>
      <c r="AI70" s="891"/>
      <c r="AJ70" s="891"/>
      <c r="AK70" s="891">
        <v>229</v>
      </c>
      <c r="AL70" s="891"/>
      <c r="AM70" s="891"/>
      <c r="AN70" s="891"/>
      <c r="AO70" s="891"/>
      <c r="AP70" s="891" t="s">
        <v>584</v>
      </c>
      <c r="AQ70" s="891"/>
      <c r="AR70" s="891"/>
      <c r="AS70" s="891"/>
      <c r="AT70" s="891"/>
      <c r="AU70" s="891" t="s">
        <v>584</v>
      </c>
      <c r="AV70" s="891"/>
      <c r="AW70" s="891"/>
      <c r="AX70" s="891"/>
      <c r="AY70" s="891"/>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15">
      <c r="A71" s="241">
        <v>4</v>
      </c>
      <c r="B71" s="934" t="s">
        <v>595</v>
      </c>
      <c r="C71" s="935"/>
      <c r="D71" s="935"/>
      <c r="E71" s="935"/>
      <c r="F71" s="935"/>
      <c r="G71" s="935"/>
      <c r="H71" s="935"/>
      <c r="I71" s="935"/>
      <c r="J71" s="935"/>
      <c r="K71" s="935"/>
      <c r="L71" s="935"/>
      <c r="M71" s="935"/>
      <c r="N71" s="935"/>
      <c r="O71" s="935"/>
      <c r="P71" s="936"/>
      <c r="Q71" s="937">
        <v>75</v>
      </c>
      <c r="R71" s="891"/>
      <c r="S71" s="891"/>
      <c r="T71" s="891"/>
      <c r="U71" s="891"/>
      <c r="V71" s="891">
        <v>75</v>
      </c>
      <c r="W71" s="891"/>
      <c r="X71" s="891"/>
      <c r="Y71" s="891"/>
      <c r="Z71" s="891"/>
      <c r="AA71" s="891">
        <v>0</v>
      </c>
      <c r="AB71" s="891"/>
      <c r="AC71" s="891"/>
      <c r="AD71" s="891"/>
      <c r="AE71" s="891"/>
      <c r="AF71" s="891">
        <v>0</v>
      </c>
      <c r="AG71" s="891"/>
      <c r="AH71" s="891"/>
      <c r="AI71" s="891"/>
      <c r="AJ71" s="891"/>
      <c r="AK71" s="891">
        <v>6</v>
      </c>
      <c r="AL71" s="891"/>
      <c r="AM71" s="891"/>
      <c r="AN71" s="891"/>
      <c r="AO71" s="891"/>
      <c r="AP71" s="891" t="s">
        <v>584</v>
      </c>
      <c r="AQ71" s="891"/>
      <c r="AR71" s="891"/>
      <c r="AS71" s="891"/>
      <c r="AT71" s="891"/>
      <c r="AU71" s="891" t="s">
        <v>584</v>
      </c>
      <c r="AV71" s="891"/>
      <c r="AW71" s="891"/>
      <c r="AX71" s="891"/>
      <c r="AY71" s="891"/>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15">
      <c r="A72" s="241">
        <v>5</v>
      </c>
      <c r="B72" s="934" t="s">
        <v>596</v>
      </c>
      <c r="C72" s="935"/>
      <c r="D72" s="935"/>
      <c r="E72" s="935"/>
      <c r="F72" s="935"/>
      <c r="G72" s="935"/>
      <c r="H72" s="935"/>
      <c r="I72" s="935"/>
      <c r="J72" s="935"/>
      <c r="K72" s="935"/>
      <c r="L72" s="935"/>
      <c r="M72" s="935"/>
      <c r="N72" s="935"/>
      <c r="O72" s="935"/>
      <c r="P72" s="936"/>
      <c r="Q72" s="937">
        <v>273827</v>
      </c>
      <c r="R72" s="891"/>
      <c r="S72" s="891"/>
      <c r="T72" s="891"/>
      <c r="U72" s="891"/>
      <c r="V72" s="891">
        <v>273727</v>
      </c>
      <c r="W72" s="891"/>
      <c r="X72" s="891"/>
      <c r="Y72" s="891"/>
      <c r="Z72" s="891"/>
      <c r="AA72" s="891">
        <v>99</v>
      </c>
      <c r="AB72" s="891"/>
      <c r="AC72" s="891"/>
      <c r="AD72" s="891"/>
      <c r="AE72" s="891"/>
      <c r="AF72" s="891">
        <v>99</v>
      </c>
      <c r="AG72" s="891"/>
      <c r="AH72" s="891"/>
      <c r="AI72" s="891"/>
      <c r="AJ72" s="891"/>
      <c r="AK72" s="891">
        <v>8213</v>
      </c>
      <c r="AL72" s="891"/>
      <c r="AM72" s="891"/>
      <c r="AN72" s="891"/>
      <c r="AO72" s="891"/>
      <c r="AP72" s="891" t="s">
        <v>584</v>
      </c>
      <c r="AQ72" s="891"/>
      <c r="AR72" s="891"/>
      <c r="AS72" s="891"/>
      <c r="AT72" s="891"/>
      <c r="AU72" s="891" t="s">
        <v>584</v>
      </c>
      <c r="AV72" s="891"/>
      <c r="AW72" s="891"/>
      <c r="AX72" s="891"/>
      <c r="AY72" s="891"/>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15">
      <c r="A73" s="241">
        <v>6</v>
      </c>
      <c r="B73" s="934" t="s">
        <v>597</v>
      </c>
      <c r="C73" s="935"/>
      <c r="D73" s="935"/>
      <c r="E73" s="935"/>
      <c r="F73" s="935"/>
      <c r="G73" s="935"/>
      <c r="H73" s="935"/>
      <c r="I73" s="935"/>
      <c r="J73" s="935"/>
      <c r="K73" s="935"/>
      <c r="L73" s="935"/>
      <c r="M73" s="935"/>
      <c r="N73" s="935"/>
      <c r="O73" s="935"/>
      <c r="P73" s="936"/>
      <c r="Q73" s="937">
        <v>107</v>
      </c>
      <c r="R73" s="891"/>
      <c r="S73" s="891"/>
      <c r="T73" s="891"/>
      <c r="U73" s="891"/>
      <c r="V73" s="891">
        <v>86</v>
      </c>
      <c r="W73" s="891"/>
      <c r="X73" s="891"/>
      <c r="Y73" s="891"/>
      <c r="Z73" s="891"/>
      <c r="AA73" s="891">
        <v>21</v>
      </c>
      <c r="AB73" s="891"/>
      <c r="AC73" s="891"/>
      <c r="AD73" s="891"/>
      <c r="AE73" s="891"/>
      <c r="AF73" s="891">
        <v>21</v>
      </c>
      <c r="AG73" s="891"/>
      <c r="AH73" s="891"/>
      <c r="AI73" s="891"/>
      <c r="AJ73" s="891"/>
      <c r="AK73" s="891">
        <v>27</v>
      </c>
      <c r="AL73" s="891"/>
      <c r="AM73" s="891"/>
      <c r="AN73" s="891"/>
      <c r="AO73" s="891"/>
      <c r="AP73" s="891" t="s">
        <v>584</v>
      </c>
      <c r="AQ73" s="891"/>
      <c r="AR73" s="891"/>
      <c r="AS73" s="891"/>
      <c r="AT73" s="891"/>
      <c r="AU73" s="891" t="s">
        <v>584</v>
      </c>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15">
      <c r="A74" s="241">
        <v>7</v>
      </c>
      <c r="B74" s="934" t="s">
        <v>598</v>
      </c>
      <c r="C74" s="935"/>
      <c r="D74" s="935"/>
      <c r="E74" s="935"/>
      <c r="F74" s="935"/>
      <c r="G74" s="935"/>
      <c r="H74" s="935"/>
      <c r="I74" s="935"/>
      <c r="J74" s="935"/>
      <c r="K74" s="935"/>
      <c r="L74" s="935"/>
      <c r="M74" s="935"/>
      <c r="N74" s="935"/>
      <c r="O74" s="935"/>
      <c r="P74" s="936"/>
      <c r="Q74" s="937">
        <v>6551</v>
      </c>
      <c r="R74" s="891"/>
      <c r="S74" s="891"/>
      <c r="T74" s="891"/>
      <c r="U74" s="891"/>
      <c r="V74" s="891">
        <v>7258</v>
      </c>
      <c r="W74" s="891"/>
      <c r="X74" s="891"/>
      <c r="Y74" s="891"/>
      <c r="Z74" s="891"/>
      <c r="AA74" s="891">
        <v>-707</v>
      </c>
      <c r="AB74" s="891"/>
      <c r="AC74" s="891"/>
      <c r="AD74" s="891"/>
      <c r="AE74" s="891"/>
      <c r="AF74" s="891">
        <v>3706</v>
      </c>
      <c r="AG74" s="891"/>
      <c r="AH74" s="891"/>
      <c r="AI74" s="891"/>
      <c r="AJ74" s="891"/>
      <c r="AK74" s="891" t="s">
        <v>584</v>
      </c>
      <c r="AL74" s="891"/>
      <c r="AM74" s="891"/>
      <c r="AN74" s="891"/>
      <c r="AO74" s="891"/>
      <c r="AP74" s="891">
        <v>27960</v>
      </c>
      <c r="AQ74" s="891"/>
      <c r="AR74" s="891"/>
      <c r="AS74" s="891"/>
      <c r="AT74" s="891"/>
      <c r="AU74" s="891">
        <v>1</v>
      </c>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15">
      <c r="A75" s="241">
        <v>8</v>
      </c>
      <c r="B75" s="934" t="s">
        <v>599</v>
      </c>
      <c r="C75" s="935"/>
      <c r="D75" s="935"/>
      <c r="E75" s="935"/>
      <c r="F75" s="935"/>
      <c r="G75" s="935"/>
      <c r="H75" s="935"/>
      <c r="I75" s="935"/>
      <c r="J75" s="935"/>
      <c r="K75" s="935"/>
      <c r="L75" s="935"/>
      <c r="M75" s="935"/>
      <c r="N75" s="935"/>
      <c r="O75" s="935"/>
      <c r="P75" s="936"/>
      <c r="Q75" s="940">
        <v>39</v>
      </c>
      <c r="R75" s="941"/>
      <c r="S75" s="941"/>
      <c r="T75" s="941"/>
      <c r="U75" s="890"/>
      <c r="V75" s="942">
        <v>30</v>
      </c>
      <c r="W75" s="941"/>
      <c r="X75" s="941"/>
      <c r="Y75" s="941"/>
      <c r="Z75" s="890"/>
      <c r="AA75" s="942">
        <v>9</v>
      </c>
      <c r="AB75" s="941"/>
      <c r="AC75" s="941"/>
      <c r="AD75" s="941"/>
      <c r="AE75" s="890"/>
      <c r="AF75" s="942">
        <v>9</v>
      </c>
      <c r="AG75" s="941"/>
      <c r="AH75" s="941"/>
      <c r="AI75" s="941"/>
      <c r="AJ75" s="890"/>
      <c r="AK75" s="942" t="s">
        <v>584</v>
      </c>
      <c r="AL75" s="941"/>
      <c r="AM75" s="941"/>
      <c r="AN75" s="941"/>
      <c r="AO75" s="890"/>
      <c r="AP75" s="942" t="s">
        <v>584</v>
      </c>
      <c r="AQ75" s="941"/>
      <c r="AR75" s="941"/>
      <c r="AS75" s="941"/>
      <c r="AT75" s="890"/>
      <c r="AU75" s="942" t="s">
        <v>584</v>
      </c>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15">
      <c r="A76" s="241">
        <v>9</v>
      </c>
      <c r="B76" s="934" t="s">
        <v>600</v>
      </c>
      <c r="C76" s="935"/>
      <c r="D76" s="935"/>
      <c r="E76" s="935"/>
      <c r="F76" s="935"/>
      <c r="G76" s="935"/>
      <c r="H76" s="935"/>
      <c r="I76" s="935"/>
      <c r="J76" s="935"/>
      <c r="K76" s="935"/>
      <c r="L76" s="935"/>
      <c r="M76" s="935"/>
      <c r="N76" s="935"/>
      <c r="O76" s="935"/>
      <c r="P76" s="936"/>
      <c r="Q76" s="940">
        <v>7</v>
      </c>
      <c r="R76" s="941"/>
      <c r="S76" s="941"/>
      <c r="T76" s="941"/>
      <c r="U76" s="890"/>
      <c r="V76" s="942">
        <v>2</v>
      </c>
      <c r="W76" s="941"/>
      <c r="X76" s="941"/>
      <c r="Y76" s="941"/>
      <c r="Z76" s="890"/>
      <c r="AA76" s="942">
        <v>5</v>
      </c>
      <c r="AB76" s="941"/>
      <c r="AC76" s="941"/>
      <c r="AD76" s="941"/>
      <c r="AE76" s="890"/>
      <c r="AF76" s="942">
        <v>5</v>
      </c>
      <c r="AG76" s="941"/>
      <c r="AH76" s="941"/>
      <c r="AI76" s="941"/>
      <c r="AJ76" s="890"/>
      <c r="AK76" s="942" t="s">
        <v>584</v>
      </c>
      <c r="AL76" s="941"/>
      <c r="AM76" s="941"/>
      <c r="AN76" s="941"/>
      <c r="AO76" s="890"/>
      <c r="AP76" s="942" t="s">
        <v>584</v>
      </c>
      <c r="AQ76" s="941"/>
      <c r="AR76" s="941"/>
      <c r="AS76" s="941"/>
      <c r="AT76" s="890"/>
      <c r="AU76" s="942" t="s">
        <v>584</v>
      </c>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15">
      <c r="A77" s="241">
        <v>10</v>
      </c>
      <c r="B77" s="934" t="s">
        <v>601</v>
      </c>
      <c r="C77" s="935"/>
      <c r="D77" s="935"/>
      <c r="E77" s="935"/>
      <c r="F77" s="935"/>
      <c r="G77" s="935"/>
      <c r="H77" s="935"/>
      <c r="I77" s="935"/>
      <c r="J77" s="935"/>
      <c r="K77" s="935"/>
      <c r="L77" s="935"/>
      <c r="M77" s="935"/>
      <c r="N77" s="935"/>
      <c r="O77" s="935"/>
      <c r="P77" s="936"/>
      <c r="Q77" s="940">
        <v>1342</v>
      </c>
      <c r="R77" s="941"/>
      <c r="S77" s="941"/>
      <c r="T77" s="941"/>
      <c r="U77" s="890"/>
      <c r="V77" s="942">
        <v>1003</v>
      </c>
      <c r="W77" s="941"/>
      <c r="X77" s="941"/>
      <c r="Y77" s="941"/>
      <c r="Z77" s="890"/>
      <c r="AA77" s="942">
        <v>339</v>
      </c>
      <c r="AB77" s="941"/>
      <c r="AC77" s="941"/>
      <c r="AD77" s="941"/>
      <c r="AE77" s="890"/>
      <c r="AF77" s="942">
        <v>338</v>
      </c>
      <c r="AG77" s="941"/>
      <c r="AH77" s="941"/>
      <c r="AI77" s="941"/>
      <c r="AJ77" s="890"/>
      <c r="AK77" s="942" t="s">
        <v>584</v>
      </c>
      <c r="AL77" s="941"/>
      <c r="AM77" s="941"/>
      <c r="AN77" s="941"/>
      <c r="AO77" s="890"/>
      <c r="AP77" s="942">
        <v>8821</v>
      </c>
      <c r="AQ77" s="941"/>
      <c r="AR77" s="941"/>
      <c r="AS77" s="941"/>
      <c r="AT77" s="890"/>
      <c r="AU77" s="942">
        <v>765</v>
      </c>
      <c r="AV77" s="941"/>
      <c r="AW77" s="941"/>
      <c r="AX77" s="941"/>
      <c r="AY77" s="890"/>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15">
      <c r="A78" s="241">
        <v>11</v>
      </c>
      <c r="B78" s="934" t="s">
        <v>602</v>
      </c>
      <c r="C78" s="935"/>
      <c r="D78" s="935"/>
      <c r="E78" s="935"/>
      <c r="F78" s="935"/>
      <c r="G78" s="935"/>
      <c r="H78" s="935"/>
      <c r="I78" s="935"/>
      <c r="J78" s="935"/>
      <c r="K78" s="935"/>
      <c r="L78" s="935"/>
      <c r="M78" s="935"/>
      <c r="N78" s="935"/>
      <c r="O78" s="935"/>
      <c r="P78" s="936"/>
      <c r="Q78" s="937">
        <v>2478</v>
      </c>
      <c r="R78" s="891"/>
      <c r="S78" s="891"/>
      <c r="T78" s="891"/>
      <c r="U78" s="891"/>
      <c r="V78" s="891">
        <v>2386</v>
      </c>
      <c r="W78" s="891"/>
      <c r="X78" s="891"/>
      <c r="Y78" s="891"/>
      <c r="Z78" s="891"/>
      <c r="AA78" s="891">
        <v>92</v>
      </c>
      <c r="AB78" s="891"/>
      <c r="AC78" s="891"/>
      <c r="AD78" s="891"/>
      <c r="AE78" s="891"/>
      <c r="AF78" s="891">
        <v>92</v>
      </c>
      <c r="AG78" s="891"/>
      <c r="AH78" s="891"/>
      <c r="AI78" s="891"/>
      <c r="AJ78" s="891"/>
      <c r="AK78" s="891">
        <v>5</v>
      </c>
      <c r="AL78" s="891"/>
      <c r="AM78" s="891"/>
      <c r="AN78" s="891"/>
      <c r="AO78" s="891"/>
      <c r="AP78" s="891">
        <v>2265</v>
      </c>
      <c r="AQ78" s="891"/>
      <c r="AR78" s="891"/>
      <c r="AS78" s="891"/>
      <c r="AT78" s="891"/>
      <c r="AU78" s="891">
        <v>156</v>
      </c>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15">
      <c r="A79" s="241">
        <v>12</v>
      </c>
      <c r="B79" s="934" t="s">
        <v>603</v>
      </c>
      <c r="C79" s="935"/>
      <c r="D79" s="935"/>
      <c r="E79" s="935"/>
      <c r="F79" s="935"/>
      <c r="G79" s="935"/>
      <c r="H79" s="935"/>
      <c r="I79" s="935"/>
      <c r="J79" s="935"/>
      <c r="K79" s="935"/>
      <c r="L79" s="935"/>
      <c r="M79" s="935"/>
      <c r="N79" s="935"/>
      <c r="O79" s="935"/>
      <c r="P79" s="936"/>
      <c r="Q79" s="937">
        <v>2200</v>
      </c>
      <c r="R79" s="891"/>
      <c r="S79" s="891"/>
      <c r="T79" s="891"/>
      <c r="U79" s="891"/>
      <c r="V79" s="891">
        <v>2111</v>
      </c>
      <c r="W79" s="891"/>
      <c r="X79" s="891"/>
      <c r="Y79" s="891"/>
      <c r="Z79" s="891"/>
      <c r="AA79" s="891">
        <v>89</v>
      </c>
      <c r="AB79" s="891"/>
      <c r="AC79" s="891"/>
      <c r="AD79" s="891"/>
      <c r="AE79" s="891"/>
      <c r="AF79" s="891">
        <v>89</v>
      </c>
      <c r="AG79" s="891"/>
      <c r="AH79" s="891"/>
      <c r="AI79" s="891"/>
      <c r="AJ79" s="891"/>
      <c r="AK79" s="891" t="s">
        <v>584</v>
      </c>
      <c r="AL79" s="891"/>
      <c r="AM79" s="891"/>
      <c r="AN79" s="891"/>
      <c r="AO79" s="891"/>
      <c r="AP79" s="891">
        <v>1317</v>
      </c>
      <c r="AQ79" s="891"/>
      <c r="AR79" s="891"/>
      <c r="AS79" s="891"/>
      <c r="AT79" s="891"/>
      <c r="AU79" s="891">
        <v>132</v>
      </c>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15">
      <c r="A80" s="241">
        <v>13</v>
      </c>
      <c r="B80" s="934" t="s">
        <v>604</v>
      </c>
      <c r="C80" s="935"/>
      <c r="D80" s="935"/>
      <c r="E80" s="935"/>
      <c r="F80" s="935"/>
      <c r="G80" s="935"/>
      <c r="H80" s="935"/>
      <c r="I80" s="935"/>
      <c r="J80" s="935"/>
      <c r="K80" s="935"/>
      <c r="L80" s="935"/>
      <c r="M80" s="935"/>
      <c r="N80" s="935"/>
      <c r="O80" s="935"/>
      <c r="P80" s="936"/>
      <c r="Q80" s="937">
        <v>350</v>
      </c>
      <c r="R80" s="891"/>
      <c r="S80" s="891"/>
      <c r="T80" s="891"/>
      <c r="U80" s="891"/>
      <c r="V80" s="891">
        <v>349</v>
      </c>
      <c r="W80" s="891"/>
      <c r="X80" s="891"/>
      <c r="Y80" s="891"/>
      <c r="Z80" s="891"/>
      <c r="AA80" s="891">
        <v>1</v>
      </c>
      <c r="AB80" s="891"/>
      <c r="AC80" s="891"/>
      <c r="AD80" s="891"/>
      <c r="AE80" s="891"/>
      <c r="AF80" s="891">
        <v>410</v>
      </c>
      <c r="AG80" s="891"/>
      <c r="AH80" s="891"/>
      <c r="AI80" s="891"/>
      <c r="AJ80" s="891"/>
      <c r="AK80" s="891" t="s">
        <v>584</v>
      </c>
      <c r="AL80" s="891"/>
      <c r="AM80" s="891"/>
      <c r="AN80" s="891"/>
      <c r="AO80" s="891"/>
      <c r="AP80" s="891" t="s">
        <v>584</v>
      </c>
      <c r="AQ80" s="891"/>
      <c r="AR80" s="891"/>
      <c r="AS80" s="891"/>
      <c r="AT80" s="891"/>
      <c r="AU80" s="891" t="s">
        <v>584</v>
      </c>
      <c r="AV80" s="891"/>
      <c r="AW80" s="891"/>
      <c r="AX80" s="891"/>
      <c r="AY80" s="891"/>
      <c r="AZ80" s="938" t="s">
        <v>605</v>
      </c>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15">
      <c r="A81" s="241">
        <v>14</v>
      </c>
      <c r="B81" s="934"/>
      <c r="C81" s="935"/>
      <c r="D81" s="935"/>
      <c r="E81" s="935"/>
      <c r="F81" s="935"/>
      <c r="G81" s="935"/>
      <c r="H81" s="935"/>
      <c r="I81" s="935"/>
      <c r="J81" s="935"/>
      <c r="K81" s="935"/>
      <c r="L81" s="935"/>
      <c r="M81" s="935"/>
      <c r="N81" s="935"/>
      <c r="O81" s="935"/>
      <c r="P81" s="936"/>
      <c r="Q81" s="937"/>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15">
      <c r="A82" s="241">
        <v>15</v>
      </c>
      <c r="B82" s="934"/>
      <c r="C82" s="935"/>
      <c r="D82" s="935"/>
      <c r="E82" s="935"/>
      <c r="F82" s="935"/>
      <c r="G82" s="935"/>
      <c r="H82" s="935"/>
      <c r="I82" s="935"/>
      <c r="J82" s="935"/>
      <c r="K82" s="935"/>
      <c r="L82" s="935"/>
      <c r="M82" s="935"/>
      <c r="N82" s="935"/>
      <c r="O82" s="935"/>
      <c r="P82" s="936"/>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15">
      <c r="A83" s="241">
        <v>16</v>
      </c>
      <c r="B83" s="934"/>
      <c r="C83" s="935"/>
      <c r="D83" s="935"/>
      <c r="E83" s="935"/>
      <c r="F83" s="935"/>
      <c r="G83" s="935"/>
      <c r="H83" s="935"/>
      <c r="I83" s="935"/>
      <c r="J83" s="935"/>
      <c r="K83" s="935"/>
      <c r="L83" s="935"/>
      <c r="M83" s="935"/>
      <c r="N83" s="935"/>
      <c r="O83" s="935"/>
      <c r="P83" s="936"/>
      <c r="Q83" s="937"/>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15">
      <c r="A84" s="241">
        <v>17</v>
      </c>
      <c r="B84" s="934"/>
      <c r="C84" s="935"/>
      <c r="D84" s="935"/>
      <c r="E84" s="935"/>
      <c r="F84" s="935"/>
      <c r="G84" s="935"/>
      <c r="H84" s="935"/>
      <c r="I84" s="935"/>
      <c r="J84" s="935"/>
      <c r="K84" s="935"/>
      <c r="L84" s="935"/>
      <c r="M84" s="935"/>
      <c r="N84" s="935"/>
      <c r="O84" s="935"/>
      <c r="P84" s="936"/>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15">
      <c r="A85" s="241">
        <v>18</v>
      </c>
      <c r="B85" s="934"/>
      <c r="C85" s="935"/>
      <c r="D85" s="935"/>
      <c r="E85" s="935"/>
      <c r="F85" s="935"/>
      <c r="G85" s="935"/>
      <c r="H85" s="935"/>
      <c r="I85" s="935"/>
      <c r="J85" s="935"/>
      <c r="K85" s="935"/>
      <c r="L85" s="935"/>
      <c r="M85" s="935"/>
      <c r="N85" s="935"/>
      <c r="O85" s="935"/>
      <c r="P85" s="936"/>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15">
      <c r="A86" s="241">
        <v>19</v>
      </c>
      <c r="B86" s="934"/>
      <c r="C86" s="935"/>
      <c r="D86" s="935"/>
      <c r="E86" s="935"/>
      <c r="F86" s="935"/>
      <c r="G86" s="935"/>
      <c r="H86" s="935"/>
      <c r="I86" s="935"/>
      <c r="J86" s="935"/>
      <c r="K86" s="935"/>
      <c r="L86" s="935"/>
      <c r="M86" s="935"/>
      <c r="N86" s="935"/>
      <c r="O86" s="935"/>
      <c r="P86" s="936"/>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
      <c r="A88" s="244" t="s">
        <v>387</v>
      </c>
      <c r="B88" s="850" t="s">
        <v>425</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v>5168</v>
      </c>
      <c r="AG88" s="903"/>
      <c r="AH88" s="903"/>
      <c r="AI88" s="903"/>
      <c r="AJ88" s="903"/>
      <c r="AK88" s="900"/>
      <c r="AL88" s="900"/>
      <c r="AM88" s="900"/>
      <c r="AN88" s="900"/>
      <c r="AO88" s="900"/>
      <c r="AP88" s="903">
        <v>40363</v>
      </c>
      <c r="AQ88" s="903"/>
      <c r="AR88" s="903"/>
      <c r="AS88" s="903"/>
      <c r="AT88" s="903"/>
      <c r="AU88" s="903">
        <v>1054</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426</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v>280</v>
      </c>
      <c r="CS102" s="911"/>
      <c r="CT102" s="911"/>
      <c r="CU102" s="911"/>
      <c r="CV102" s="954"/>
      <c r="CW102" s="953">
        <v>20</v>
      </c>
      <c r="CX102" s="911"/>
      <c r="CY102" s="911"/>
      <c r="CZ102" s="911"/>
      <c r="DA102" s="954"/>
      <c r="DB102" s="953">
        <v>50</v>
      </c>
      <c r="DC102" s="911"/>
      <c r="DD102" s="911"/>
      <c r="DE102" s="911"/>
      <c r="DF102" s="954"/>
      <c r="DG102" s="953" t="s">
        <v>583</v>
      </c>
      <c r="DH102" s="911"/>
      <c r="DI102" s="911"/>
      <c r="DJ102" s="911"/>
      <c r="DK102" s="954"/>
      <c r="DL102" s="953" t="s">
        <v>583</v>
      </c>
      <c r="DM102" s="911"/>
      <c r="DN102" s="911"/>
      <c r="DO102" s="911"/>
      <c r="DP102" s="954"/>
      <c r="DQ102" s="953" t="s">
        <v>583</v>
      </c>
      <c r="DR102" s="911"/>
      <c r="DS102" s="911"/>
      <c r="DT102" s="911"/>
      <c r="DU102" s="954"/>
      <c r="DV102" s="977" t="s">
        <v>583</v>
      </c>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427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428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431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433</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434</v>
      </c>
      <c r="AB109" s="956"/>
      <c r="AC109" s="956"/>
      <c r="AD109" s="956"/>
      <c r="AE109" s="957"/>
      <c r="AF109" s="955" t="s">
        <v>302</v>
      </c>
      <c r="AG109" s="956"/>
      <c r="AH109" s="956"/>
      <c r="AI109" s="956"/>
      <c r="AJ109" s="957"/>
      <c r="AK109" s="955" t="s">
        <v>301</v>
      </c>
      <c r="AL109" s="956"/>
      <c r="AM109" s="956"/>
      <c r="AN109" s="956"/>
      <c r="AO109" s="957"/>
      <c r="AP109" s="955" t="s">
        <v>435</v>
      </c>
      <c r="AQ109" s="956"/>
      <c r="AR109" s="956"/>
      <c r="AS109" s="956"/>
      <c r="AT109" s="958"/>
      <c r="AU109" s="975" t="s">
        <v>433</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434</v>
      </c>
      <c r="BR109" s="956"/>
      <c r="BS109" s="956"/>
      <c r="BT109" s="956"/>
      <c r="BU109" s="957"/>
      <c r="BV109" s="955" t="s">
        <v>302</v>
      </c>
      <c r="BW109" s="956"/>
      <c r="BX109" s="956"/>
      <c r="BY109" s="956"/>
      <c r="BZ109" s="957"/>
      <c r="CA109" s="955" t="s">
        <v>301</v>
      </c>
      <c r="CB109" s="956"/>
      <c r="CC109" s="956"/>
      <c r="CD109" s="956"/>
      <c r="CE109" s="957"/>
      <c r="CF109" s="976" t="s">
        <v>435</v>
      </c>
      <c r="CG109" s="976"/>
      <c r="CH109" s="976"/>
      <c r="CI109" s="976"/>
      <c r="CJ109" s="976"/>
      <c r="CK109" s="955" t="s">
        <v>436</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434</v>
      </c>
      <c r="DH109" s="956"/>
      <c r="DI109" s="956"/>
      <c r="DJ109" s="956"/>
      <c r="DK109" s="957"/>
      <c r="DL109" s="955" t="s">
        <v>302</v>
      </c>
      <c r="DM109" s="956"/>
      <c r="DN109" s="956"/>
      <c r="DO109" s="956"/>
      <c r="DP109" s="957"/>
      <c r="DQ109" s="955" t="s">
        <v>301</v>
      </c>
      <c r="DR109" s="956"/>
      <c r="DS109" s="956"/>
      <c r="DT109" s="956"/>
      <c r="DU109" s="957"/>
      <c r="DV109" s="955" t="s">
        <v>435</v>
      </c>
      <c r="DW109" s="956"/>
      <c r="DX109" s="956"/>
      <c r="DY109" s="956"/>
      <c r="DZ109" s="958"/>
    </row>
    <row r="110" spans="1:131" s="226" customFormat="1" ht="26.25" customHeight="1" x14ac:dyDescent="0.15">
      <c r="A110" s="959" t="s">
        <v>437</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1332802</v>
      </c>
      <c r="AB110" s="963"/>
      <c r="AC110" s="963"/>
      <c r="AD110" s="963"/>
      <c r="AE110" s="964"/>
      <c r="AF110" s="965">
        <v>1459470</v>
      </c>
      <c r="AG110" s="963"/>
      <c r="AH110" s="963"/>
      <c r="AI110" s="963"/>
      <c r="AJ110" s="964"/>
      <c r="AK110" s="965">
        <v>1762948</v>
      </c>
      <c r="AL110" s="963"/>
      <c r="AM110" s="963"/>
      <c r="AN110" s="963"/>
      <c r="AO110" s="964"/>
      <c r="AP110" s="966">
        <v>32.700000000000003</v>
      </c>
      <c r="AQ110" s="967"/>
      <c r="AR110" s="967"/>
      <c r="AS110" s="967"/>
      <c r="AT110" s="968"/>
      <c r="AU110" s="969" t="s">
        <v>67</v>
      </c>
      <c r="AV110" s="970"/>
      <c r="AW110" s="970"/>
      <c r="AX110" s="970"/>
      <c r="AY110" s="970"/>
      <c r="AZ110" s="1011" t="s">
        <v>438</v>
      </c>
      <c r="BA110" s="960"/>
      <c r="BB110" s="960"/>
      <c r="BC110" s="960"/>
      <c r="BD110" s="960"/>
      <c r="BE110" s="960"/>
      <c r="BF110" s="960"/>
      <c r="BG110" s="960"/>
      <c r="BH110" s="960"/>
      <c r="BI110" s="960"/>
      <c r="BJ110" s="960"/>
      <c r="BK110" s="960"/>
      <c r="BL110" s="960"/>
      <c r="BM110" s="960"/>
      <c r="BN110" s="960"/>
      <c r="BO110" s="960"/>
      <c r="BP110" s="961"/>
      <c r="BQ110" s="997">
        <v>15622448</v>
      </c>
      <c r="BR110" s="998"/>
      <c r="BS110" s="998"/>
      <c r="BT110" s="998"/>
      <c r="BU110" s="998"/>
      <c r="BV110" s="998">
        <v>15531934</v>
      </c>
      <c r="BW110" s="998"/>
      <c r="BX110" s="998"/>
      <c r="BY110" s="998"/>
      <c r="BZ110" s="998"/>
      <c r="CA110" s="998">
        <v>14795192</v>
      </c>
      <c r="CB110" s="998"/>
      <c r="CC110" s="998"/>
      <c r="CD110" s="998"/>
      <c r="CE110" s="998"/>
      <c r="CF110" s="1012">
        <v>274.2</v>
      </c>
      <c r="CG110" s="1013"/>
      <c r="CH110" s="1013"/>
      <c r="CI110" s="1013"/>
      <c r="CJ110" s="1013"/>
      <c r="CK110" s="1014" t="s">
        <v>439</v>
      </c>
      <c r="CL110" s="1015"/>
      <c r="CM110" s="994" t="s">
        <v>440</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441</v>
      </c>
      <c r="DH110" s="998"/>
      <c r="DI110" s="998"/>
      <c r="DJ110" s="998"/>
      <c r="DK110" s="998"/>
      <c r="DL110" s="998" t="s">
        <v>389</v>
      </c>
      <c r="DM110" s="998"/>
      <c r="DN110" s="998"/>
      <c r="DO110" s="998"/>
      <c r="DP110" s="998"/>
      <c r="DQ110" s="998" t="s">
        <v>389</v>
      </c>
      <c r="DR110" s="998"/>
      <c r="DS110" s="998"/>
      <c r="DT110" s="998"/>
      <c r="DU110" s="998"/>
      <c r="DV110" s="999" t="s">
        <v>441</v>
      </c>
      <c r="DW110" s="999"/>
      <c r="DX110" s="999"/>
      <c r="DY110" s="999"/>
      <c r="DZ110" s="1000"/>
    </row>
    <row r="111" spans="1:131" s="226" customFormat="1" ht="26.25" customHeight="1" x14ac:dyDescent="0.15">
      <c r="A111" s="1001" t="s">
        <v>442</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441</v>
      </c>
      <c r="AB111" s="1005"/>
      <c r="AC111" s="1005"/>
      <c r="AD111" s="1005"/>
      <c r="AE111" s="1006"/>
      <c r="AF111" s="1007" t="s">
        <v>417</v>
      </c>
      <c r="AG111" s="1005"/>
      <c r="AH111" s="1005"/>
      <c r="AI111" s="1005"/>
      <c r="AJ111" s="1006"/>
      <c r="AK111" s="1007" t="s">
        <v>417</v>
      </c>
      <c r="AL111" s="1005"/>
      <c r="AM111" s="1005"/>
      <c r="AN111" s="1005"/>
      <c r="AO111" s="1006"/>
      <c r="AP111" s="1008" t="s">
        <v>441</v>
      </c>
      <c r="AQ111" s="1009"/>
      <c r="AR111" s="1009"/>
      <c r="AS111" s="1009"/>
      <c r="AT111" s="1010"/>
      <c r="AU111" s="971"/>
      <c r="AV111" s="972"/>
      <c r="AW111" s="972"/>
      <c r="AX111" s="972"/>
      <c r="AY111" s="972"/>
      <c r="AZ111" s="1020" t="s">
        <v>443</v>
      </c>
      <c r="BA111" s="1021"/>
      <c r="BB111" s="1021"/>
      <c r="BC111" s="1021"/>
      <c r="BD111" s="1021"/>
      <c r="BE111" s="1021"/>
      <c r="BF111" s="1021"/>
      <c r="BG111" s="1021"/>
      <c r="BH111" s="1021"/>
      <c r="BI111" s="1021"/>
      <c r="BJ111" s="1021"/>
      <c r="BK111" s="1021"/>
      <c r="BL111" s="1021"/>
      <c r="BM111" s="1021"/>
      <c r="BN111" s="1021"/>
      <c r="BO111" s="1021"/>
      <c r="BP111" s="1022"/>
      <c r="BQ111" s="990">
        <v>3565173</v>
      </c>
      <c r="BR111" s="991"/>
      <c r="BS111" s="991"/>
      <c r="BT111" s="991"/>
      <c r="BU111" s="991"/>
      <c r="BV111" s="991">
        <v>3140969</v>
      </c>
      <c r="BW111" s="991"/>
      <c r="BX111" s="991"/>
      <c r="BY111" s="991"/>
      <c r="BZ111" s="991"/>
      <c r="CA111" s="991">
        <v>2792034</v>
      </c>
      <c r="CB111" s="991"/>
      <c r="CC111" s="991"/>
      <c r="CD111" s="991"/>
      <c r="CE111" s="991"/>
      <c r="CF111" s="985">
        <v>51.7</v>
      </c>
      <c r="CG111" s="986"/>
      <c r="CH111" s="986"/>
      <c r="CI111" s="986"/>
      <c r="CJ111" s="986"/>
      <c r="CK111" s="1016"/>
      <c r="CL111" s="1017"/>
      <c r="CM111" s="987" t="s">
        <v>444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125</v>
      </c>
      <c r="DH111" s="991"/>
      <c r="DI111" s="991"/>
      <c r="DJ111" s="991"/>
      <c r="DK111" s="991"/>
      <c r="DL111" s="991" t="s">
        <v>389</v>
      </c>
      <c r="DM111" s="991"/>
      <c r="DN111" s="991"/>
      <c r="DO111" s="991"/>
      <c r="DP111" s="991"/>
      <c r="DQ111" s="991" t="s">
        <v>445</v>
      </c>
      <c r="DR111" s="991"/>
      <c r="DS111" s="991"/>
      <c r="DT111" s="991"/>
      <c r="DU111" s="991"/>
      <c r="DV111" s="992" t="s">
        <v>441</v>
      </c>
      <c r="DW111" s="992"/>
      <c r="DX111" s="992"/>
      <c r="DY111" s="992"/>
      <c r="DZ111" s="993"/>
    </row>
    <row r="112" spans="1:131" s="226" customFormat="1" ht="26.25" customHeight="1" x14ac:dyDescent="0.15">
      <c r="A112" s="1023" t="s">
        <v>446</v>
      </c>
      <c r="B112" s="1024"/>
      <c r="C112" s="1021" t="s">
        <v>447</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441</v>
      </c>
      <c r="AB112" s="1030"/>
      <c r="AC112" s="1030"/>
      <c r="AD112" s="1030"/>
      <c r="AE112" s="1031"/>
      <c r="AF112" s="1032" t="s">
        <v>417</v>
      </c>
      <c r="AG112" s="1030"/>
      <c r="AH112" s="1030"/>
      <c r="AI112" s="1030"/>
      <c r="AJ112" s="1031"/>
      <c r="AK112" s="1032" t="s">
        <v>389</v>
      </c>
      <c r="AL112" s="1030"/>
      <c r="AM112" s="1030"/>
      <c r="AN112" s="1030"/>
      <c r="AO112" s="1031"/>
      <c r="AP112" s="1033" t="s">
        <v>441</v>
      </c>
      <c r="AQ112" s="1034"/>
      <c r="AR112" s="1034"/>
      <c r="AS112" s="1034"/>
      <c r="AT112" s="1035"/>
      <c r="AU112" s="971"/>
      <c r="AV112" s="972"/>
      <c r="AW112" s="972"/>
      <c r="AX112" s="972"/>
      <c r="AY112" s="972"/>
      <c r="AZ112" s="1020" t="s">
        <v>448</v>
      </c>
      <c r="BA112" s="1021"/>
      <c r="BB112" s="1021"/>
      <c r="BC112" s="1021"/>
      <c r="BD112" s="1021"/>
      <c r="BE112" s="1021"/>
      <c r="BF112" s="1021"/>
      <c r="BG112" s="1021"/>
      <c r="BH112" s="1021"/>
      <c r="BI112" s="1021"/>
      <c r="BJ112" s="1021"/>
      <c r="BK112" s="1021"/>
      <c r="BL112" s="1021"/>
      <c r="BM112" s="1021"/>
      <c r="BN112" s="1021"/>
      <c r="BO112" s="1021"/>
      <c r="BP112" s="1022"/>
      <c r="BQ112" s="990">
        <v>8353725</v>
      </c>
      <c r="BR112" s="991"/>
      <c r="BS112" s="991"/>
      <c r="BT112" s="991"/>
      <c r="BU112" s="991"/>
      <c r="BV112" s="991">
        <v>9079748</v>
      </c>
      <c r="BW112" s="991"/>
      <c r="BX112" s="991"/>
      <c r="BY112" s="991"/>
      <c r="BZ112" s="991"/>
      <c r="CA112" s="991">
        <v>9132027</v>
      </c>
      <c r="CB112" s="991"/>
      <c r="CC112" s="991"/>
      <c r="CD112" s="991"/>
      <c r="CE112" s="991"/>
      <c r="CF112" s="985">
        <v>169.2</v>
      </c>
      <c r="CG112" s="986"/>
      <c r="CH112" s="986"/>
      <c r="CI112" s="986"/>
      <c r="CJ112" s="986"/>
      <c r="CK112" s="1016"/>
      <c r="CL112" s="1017"/>
      <c r="CM112" s="987" t="s">
        <v>449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389</v>
      </c>
      <c r="DH112" s="991"/>
      <c r="DI112" s="991"/>
      <c r="DJ112" s="991"/>
      <c r="DK112" s="991"/>
      <c r="DL112" s="991" t="s">
        <v>417</v>
      </c>
      <c r="DM112" s="991"/>
      <c r="DN112" s="991"/>
      <c r="DO112" s="991"/>
      <c r="DP112" s="991"/>
      <c r="DQ112" s="991" t="s">
        <v>389</v>
      </c>
      <c r="DR112" s="991"/>
      <c r="DS112" s="991"/>
      <c r="DT112" s="991"/>
      <c r="DU112" s="991"/>
      <c r="DV112" s="992" t="s">
        <v>417</v>
      </c>
      <c r="DW112" s="992"/>
      <c r="DX112" s="992"/>
      <c r="DY112" s="992"/>
      <c r="DZ112" s="993"/>
    </row>
    <row r="113" spans="1:130" s="226" customFormat="1" ht="26.25" customHeight="1" x14ac:dyDescent="0.15">
      <c r="A113" s="1025"/>
      <c r="B113" s="1026"/>
      <c r="C113" s="1021" t="s">
        <v>450</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538035</v>
      </c>
      <c r="AB113" s="1005"/>
      <c r="AC113" s="1005"/>
      <c r="AD113" s="1005"/>
      <c r="AE113" s="1006"/>
      <c r="AF113" s="1007">
        <v>568444</v>
      </c>
      <c r="AG113" s="1005"/>
      <c r="AH113" s="1005"/>
      <c r="AI113" s="1005"/>
      <c r="AJ113" s="1006"/>
      <c r="AK113" s="1007">
        <v>614265</v>
      </c>
      <c r="AL113" s="1005"/>
      <c r="AM113" s="1005"/>
      <c r="AN113" s="1005"/>
      <c r="AO113" s="1006"/>
      <c r="AP113" s="1008">
        <v>11.4</v>
      </c>
      <c r="AQ113" s="1009"/>
      <c r="AR113" s="1009"/>
      <c r="AS113" s="1009"/>
      <c r="AT113" s="1010"/>
      <c r="AU113" s="971"/>
      <c r="AV113" s="972"/>
      <c r="AW113" s="972"/>
      <c r="AX113" s="972"/>
      <c r="AY113" s="972"/>
      <c r="AZ113" s="1020" t="s">
        <v>451</v>
      </c>
      <c r="BA113" s="1021"/>
      <c r="BB113" s="1021"/>
      <c r="BC113" s="1021"/>
      <c r="BD113" s="1021"/>
      <c r="BE113" s="1021"/>
      <c r="BF113" s="1021"/>
      <c r="BG113" s="1021"/>
      <c r="BH113" s="1021"/>
      <c r="BI113" s="1021"/>
      <c r="BJ113" s="1021"/>
      <c r="BK113" s="1021"/>
      <c r="BL113" s="1021"/>
      <c r="BM113" s="1021"/>
      <c r="BN113" s="1021"/>
      <c r="BO113" s="1021"/>
      <c r="BP113" s="1022"/>
      <c r="BQ113" s="990">
        <v>956597</v>
      </c>
      <c r="BR113" s="991"/>
      <c r="BS113" s="991"/>
      <c r="BT113" s="991"/>
      <c r="BU113" s="991"/>
      <c r="BV113" s="991">
        <v>959844</v>
      </c>
      <c r="BW113" s="991"/>
      <c r="BX113" s="991"/>
      <c r="BY113" s="991"/>
      <c r="BZ113" s="991"/>
      <c r="CA113" s="991">
        <v>1054334</v>
      </c>
      <c r="CB113" s="991"/>
      <c r="CC113" s="991"/>
      <c r="CD113" s="991"/>
      <c r="CE113" s="991"/>
      <c r="CF113" s="985">
        <v>19.5</v>
      </c>
      <c r="CG113" s="986"/>
      <c r="CH113" s="986"/>
      <c r="CI113" s="986"/>
      <c r="CJ113" s="986"/>
      <c r="CK113" s="1016"/>
      <c r="CL113" s="1017"/>
      <c r="CM113" s="987" t="s">
        <v>452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453</v>
      </c>
      <c r="DH113" s="1030"/>
      <c r="DI113" s="1030"/>
      <c r="DJ113" s="1030"/>
      <c r="DK113" s="1031"/>
      <c r="DL113" s="1032" t="s">
        <v>445</v>
      </c>
      <c r="DM113" s="1030"/>
      <c r="DN113" s="1030"/>
      <c r="DO113" s="1030"/>
      <c r="DP113" s="1031"/>
      <c r="DQ113" s="1032" t="s">
        <v>441</v>
      </c>
      <c r="DR113" s="1030"/>
      <c r="DS113" s="1030"/>
      <c r="DT113" s="1030"/>
      <c r="DU113" s="1031"/>
      <c r="DV113" s="1033" t="s">
        <v>441</v>
      </c>
      <c r="DW113" s="1034"/>
      <c r="DX113" s="1034"/>
      <c r="DY113" s="1034"/>
      <c r="DZ113" s="1035"/>
    </row>
    <row r="114" spans="1:130" s="226" customFormat="1" ht="26.25" customHeight="1" x14ac:dyDescent="0.15">
      <c r="A114" s="1025"/>
      <c r="B114" s="1026"/>
      <c r="C114" s="1021" t="s">
        <v>454</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25076</v>
      </c>
      <c r="AB114" s="1030"/>
      <c r="AC114" s="1030"/>
      <c r="AD114" s="1030"/>
      <c r="AE114" s="1031"/>
      <c r="AF114" s="1032">
        <v>31259</v>
      </c>
      <c r="AG114" s="1030"/>
      <c r="AH114" s="1030"/>
      <c r="AI114" s="1030"/>
      <c r="AJ114" s="1031"/>
      <c r="AK114" s="1032">
        <v>35680</v>
      </c>
      <c r="AL114" s="1030"/>
      <c r="AM114" s="1030"/>
      <c r="AN114" s="1030"/>
      <c r="AO114" s="1031"/>
      <c r="AP114" s="1033">
        <v>0.7</v>
      </c>
      <c r="AQ114" s="1034"/>
      <c r="AR114" s="1034"/>
      <c r="AS114" s="1034"/>
      <c r="AT114" s="1035"/>
      <c r="AU114" s="971"/>
      <c r="AV114" s="972"/>
      <c r="AW114" s="972"/>
      <c r="AX114" s="972"/>
      <c r="AY114" s="972"/>
      <c r="AZ114" s="1020" t="s">
        <v>455</v>
      </c>
      <c r="BA114" s="1021"/>
      <c r="BB114" s="1021"/>
      <c r="BC114" s="1021"/>
      <c r="BD114" s="1021"/>
      <c r="BE114" s="1021"/>
      <c r="BF114" s="1021"/>
      <c r="BG114" s="1021"/>
      <c r="BH114" s="1021"/>
      <c r="BI114" s="1021"/>
      <c r="BJ114" s="1021"/>
      <c r="BK114" s="1021"/>
      <c r="BL114" s="1021"/>
      <c r="BM114" s="1021"/>
      <c r="BN114" s="1021"/>
      <c r="BO114" s="1021"/>
      <c r="BP114" s="1022"/>
      <c r="BQ114" s="990">
        <v>1042162</v>
      </c>
      <c r="BR114" s="991"/>
      <c r="BS114" s="991"/>
      <c r="BT114" s="991"/>
      <c r="BU114" s="991"/>
      <c r="BV114" s="991">
        <v>953666</v>
      </c>
      <c r="BW114" s="991"/>
      <c r="BX114" s="991"/>
      <c r="BY114" s="991"/>
      <c r="BZ114" s="991"/>
      <c r="CA114" s="991">
        <v>968098</v>
      </c>
      <c r="CB114" s="991"/>
      <c r="CC114" s="991"/>
      <c r="CD114" s="991"/>
      <c r="CE114" s="991"/>
      <c r="CF114" s="985">
        <v>17.899999999999999</v>
      </c>
      <c r="CG114" s="986"/>
      <c r="CH114" s="986"/>
      <c r="CI114" s="986"/>
      <c r="CJ114" s="986"/>
      <c r="CK114" s="1016"/>
      <c r="CL114" s="1017"/>
      <c r="CM114" s="987" t="s">
        <v>456</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125</v>
      </c>
      <c r="DH114" s="1030"/>
      <c r="DI114" s="1030"/>
      <c r="DJ114" s="1030"/>
      <c r="DK114" s="1031"/>
      <c r="DL114" s="1032" t="s">
        <v>441</v>
      </c>
      <c r="DM114" s="1030"/>
      <c r="DN114" s="1030"/>
      <c r="DO114" s="1030"/>
      <c r="DP114" s="1031"/>
      <c r="DQ114" s="1032" t="s">
        <v>389</v>
      </c>
      <c r="DR114" s="1030"/>
      <c r="DS114" s="1030"/>
      <c r="DT114" s="1030"/>
      <c r="DU114" s="1031"/>
      <c r="DV114" s="1033" t="s">
        <v>441</v>
      </c>
      <c r="DW114" s="1034"/>
      <c r="DX114" s="1034"/>
      <c r="DY114" s="1034"/>
      <c r="DZ114" s="1035"/>
    </row>
    <row r="115" spans="1:130" s="226" customFormat="1" ht="26.25" customHeight="1" x14ac:dyDescent="0.15">
      <c r="A115" s="1025"/>
      <c r="B115" s="1026"/>
      <c r="C115" s="1021" t="s">
        <v>457</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1017</v>
      </c>
      <c r="AB115" s="1005"/>
      <c r="AC115" s="1005"/>
      <c r="AD115" s="1005"/>
      <c r="AE115" s="1006"/>
      <c r="AF115" s="1007">
        <v>1069</v>
      </c>
      <c r="AG115" s="1005"/>
      <c r="AH115" s="1005"/>
      <c r="AI115" s="1005"/>
      <c r="AJ115" s="1006"/>
      <c r="AK115" s="1007">
        <v>597</v>
      </c>
      <c r="AL115" s="1005"/>
      <c r="AM115" s="1005"/>
      <c r="AN115" s="1005"/>
      <c r="AO115" s="1006"/>
      <c r="AP115" s="1008">
        <v>0</v>
      </c>
      <c r="AQ115" s="1009"/>
      <c r="AR115" s="1009"/>
      <c r="AS115" s="1009"/>
      <c r="AT115" s="1010"/>
      <c r="AU115" s="971"/>
      <c r="AV115" s="972"/>
      <c r="AW115" s="972"/>
      <c r="AX115" s="972"/>
      <c r="AY115" s="972"/>
      <c r="AZ115" s="1020" t="s">
        <v>458</v>
      </c>
      <c r="BA115" s="1021"/>
      <c r="BB115" s="1021"/>
      <c r="BC115" s="1021"/>
      <c r="BD115" s="1021"/>
      <c r="BE115" s="1021"/>
      <c r="BF115" s="1021"/>
      <c r="BG115" s="1021"/>
      <c r="BH115" s="1021"/>
      <c r="BI115" s="1021"/>
      <c r="BJ115" s="1021"/>
      <c r="BK115" s="1021"/>
      <c r="BL115" s="1021"/>
      <c r="BM115" s="1021"/>
      <c r="BN115" s="1021"/>
      <c r="BO115" s="1021"/>
      <c r="BP115" s="1022"/>
      <c r="BQ115" s="990" t="s">
        <v>441</v>
      </c>
      <c r="BR115" s="991"/>
      <c r="BS115" s="991"/>
      <c r="BT115" s="991"/>
      <c r="BU115" s="991"/>
      <c r="BV115" s="991" t="s">
        <v>389</v>
      </c>
      <c r="BW115" s="991"/>
      <c r="BX115" s="991"/>
      <c r="BY115" s="991"/>
      <c r="BZ115" s="991"/>
      <c r="CA115" s="991" t="s">
        <v>441</v>
      </c>
      <c r="CB115" s="991"/>
      <c r="CC115" s="991"/>
      <c r="CD115" s="991"/>
      <c r="CE115" s="991"/>
      <c r="CF115" s="985" t="s">
        <v>445</v>
      </c>
      <c r="CG115" s="986"/>
      <c r="CH115" s="986"/>
      <c r="CI115" s="986"/>
      <c r="CJ115" s="986"/>
      <c r="CK115" s="1016"/>
      <c r="CL115" s="1017"/>
      <c r="CM115" s="1020" t="s">
        <v>459</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417</v>
      </c>
      <c r="DH115" s="1030"/>
      <c r="DI115" s="1030"/>
      <c r="DJ115" s="1030"/>
      <c r="DK115" s="1031"/>
      <c r="DL115" s="1032" t="s">
        <v>417</v>
      </c>
      <c r="DM115" s="1030"/>
      <c r="DN115" s="1030"/>
      <c r="DO115" s="1030"/>
      <c r="DP115" s="1031"/>
      <c r="DQ115" s="1032" t="s">
        <v>389</v>
      </c>
      <c r="DR115" s="1030"/>
      <c r="DS115" s="1030"/>
      <c r="DT115" s="1030"/>
      <c r="DU115" s="1031"/>
      <c r="DV115" s="1033" t="s">
        <v>445</v>
      </c>
      <c r="DW115" s="1034"/>
      <c r="DX115" s="1034"/>
      <c r="DY115" s="1034"/>
      <c r="DZ115" s="1035"/>
    </row>
    <row r="116" spans="1:130" s="226" customFormat="1" ht="26.25" customHeight="1" x14ac:dyDescent="0.15">
      <c r="A116" s="1027"/>
      <c r="B116" s="1028"/>
      <c r="C116" s="1036" t="s">
        <v>460</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441</v>
      </c>
      <c r="AB116" s="1030"/>
      <c r="AC116" s="1030"/>
      <c r="AD116" s="1030"/>
      <c r="AE116" s="1031"/>
      <c r="AF116" s="1032" t="s">
        <v>441</v>
      </c>
      <c r="AG116" s="1030"/>
      <c r="AH116" s="1030"/>
      <c r="AI116" s="1030"/>
      <c r="AJ116" s="1031"/>
      <c r="AK116" s="1032" t="s">
        <v>125</v>
      </c>
      <c r="AL116" s="1030"/>
      <c r="AM116" s="1030"/>
      <c r="AN116" s="1030"/>
      <c r="AO116" s="1031"/>
      <c r="AP116" s="1033" t="s">
        <v>389</v>
      </c>
      <c r="AQ116" s="1034"/>
      <c r="AR116" s="1034"/>
      <c r="AS116" s="1034"/>
      <c r="AT116" s="1035"/>
      <c r="AU116" s="971"/>
      <c r="AV116" s="972"/>
      <c r="AW116" s="972"/>
      <c r="AX116" s="972"/>
      <c r="AY116" s="972"/>
      <c r="AZ116" s="1038" t="s">
        <v>461</v>
      </c>
      <c r="BA116" s="1039"/>
      <c r="BB116" s="1039"/>
      <c r="BC116" s="1039"/>
      <c r="BD116" s="1039"/>
      <c r="BE116" s="1039"/>
      <c r="BF116" s="1039"/>
      <c r="BG116" s="1039"/>
      <c r="BH116" s="1039"/>
      <c r="BI116" s="1039"/>
      <c r="BJ116" s="1039"/>
      <c r="BK116" s="1039"/>
      <c r="BL116" s="1039"/>
      <c r="BM116" s="1039"/>
      <c r="BN116" s="1039"/>
      <c r="BO116" s="1039"/>
      <c r="BP116" s="1040"/>
      <c r="BQ116" s="990" t="s">
        <v>417</v>
      </c>
      <c r="BR116" s="991"/>
      <c r="BS116" s="991"/>
      <c r="BT116" s="991"/>
      <c r="BU116" s="991"/>
      <c r="BV116" s="991" t="s">
        <v>417</v>
      </c>
      <c r="BW116" s="991"/>
      <c r="BX116" s="991"/>
      <c r="BY116" s="991"/>
      <c r="BZ116" s="991"/>
      <c r="CA116" s="991" t="s">
        <v>441</v>
      </c>
      <c r="CB116" s="991"/>
      <c r="CC116" s="991"/>
      <c r="CD116" s="991"/>
      <c r="CE116" s="991"/>
      <c r="CF116" s="985" t="s">
        <v>441</v>
      </c>
      <c r="CG116" s="986"/>
      <c r="CH116" s="986"/>
      <c r="CI116" s="986"/>
      <c r="CJ116" s="986"/>
      <c r="CK116" s="1016"/>
      <c r="CL116" s="1017"/>
      <c r="CM116" s="987" t="s">
        <v>462</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453</v>
      </c>
      <c r="DH116" s="1030"/>
      <c r="DI116" s="1030"/>
      <c r="DJ116" s="1030"/>
      <c r="DK116" s="1031"/>
      <c r="DL116" s="1032" t="s">
        <v>417</v>
      </c>
      <c r="DM116" s="1030"/>
      <c r="DN116" s="1030"/>
      <c r="DO116" s="1030"/>
      <c r="DP116" s="1031"/>
      <c r="DQ116" s="1032" t="s">
        <v>125</v>
      </c>
      <c r="DR116" s="1030"/>
      <c r="DS116" s="1030"/>
      <c r="DT116" s="1030"/>
      <c r="DU116" s="1031"/>
      <c r="DV116" s="1033" t="s">
        <v>417</v>
      </c>
      <c r="DW116" s="1034"/>
      <c r="DX116" s="1034"/>
      <c r="DY116" s="1034"/>
      <c r="DZ116" s="1035"/>
    </row>
    <row r="117" spans="1:130" s="226" customFormat="1" ht="26.25" customHeight="1" x14ac:dyDescent="0.15">
      <c r="A117" s="975" t="s">
        <v>184</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463</v>
      </c>
      <c r="Z117" s="957"/>
      <c r="AA117" s="1047">
        <v>1896930</v>
      </c>
      <c r="AB117" s="1048"/>
      <c r="AC117" s="1048"/>
      <c r="AD117" s="1048"/>
      <c r="AE117" s="1049"/>
      <c r="AF117" s="1050">
        <v>2060242</v>
      </c>
      <c r="AG117" s="1048"/>
      <c r="AH117" s="1048"/>
      <c r="AI117" s="1048"/>
      <c r="AJ117" s="1049"/>
      <c r="AK117" s="1050">
        <v>2413490</v>
      </c>
      <c r="AL117" s="1048"/>
      <c r="AM117" s="1048"/>
      <c r="AN117" s="1048"/>
      <c r="AO117" s="1049"/>
      <c r="AP117" s="1051"/>
      <c r="AQ117" s="1052"/>
      <c r="AR117" s="1052"/>
      <c r="AS117" s="1052"/>
      <c r="AT117" s="1053"/>
      <c r="AU117" s="971"/>
      <c r="AV117" s="972"/>
      <c r="AW117" s="972"/>
      <c r="AX117" s="972"/>
      <c r="AY117" s="972"/>
      <c r="AZ117" s="1038" t="s">
        <v>464</v>
      </c>
      <c r="BA117" s="1039"/>
      <c r="BB117" s="1039"/>
      <c r="BC117" s="1039"/>
      <c r="BD117" s="1039"/>
      <c r="BE117" s="1039"/>
      <c r="BF117" s="1039"/>
      <c r="BG117" s="1039"/>
      <c r="BH117" s="1039"/>
      <c r="BI117" s="1039"/>
      <c r="BJ117" s="1039"/>
      <c r="BK117" s="1039"/>
      <c r="BL117" s="1039"/>
      <c r="BM117" s="1039"/>
      <c r="BN117" s="1039"/>
      <c r="BO117" s="1039"/>
      <c r="BP117" s="1040"/>
      <c r="BQ117" s="990" t="s">
        <v>417</v>
      </c>
      <c r="BR117" s="991"/>
      <c r="BS117" s="991"/>
      <c r="BT117" s="991"/>
      <c r="BU117" s="991"/>
      <c r="BV117" s="991" t="s">
        <v>389</v>
      </c>
      <c r="BW117" s="991"/>
      <c r="BX117" s="991"/>
      <c r="BY117" s="991"/>
      <c r="BZ117" s="991"/>
      <c r="CA117" s="991" t="s">
        <v>417</v>
      </c>
      <c r="CB117" s="991"/>
      <c r="CC117" s="991"/>
      <c r="CD117" s="991"/>
      <c r="CE117" s="991"/>
      <c r="CF117" s="985" t="s">
        <v>389</v>
      </c>
      <c r="CG117" s="986"/>
      <c r="CH117" s="986"/>
      <c r="CI117" s="986"/>
      <c r="CJ117" s="986"/>
      <c r="CK117" s="1016"/>
      <c r="CL117" s="1017"/>
      <c r="CM117" s="987" t="s">
        <v>465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389</v>
      </c>
      <c r="DH117" s="1030"/>
      <c r="DI117" s="1030"/>
      <c r="DJ117" s="1030"/>
      <c r="DK117" s="1031"/>
      <c r="DL117" s="1032" t="s">
        <v>417</v>
      </c>
      <c r="DM117" s="1030"/>
      <c r="DN117" s="1030"/>
      <c r="DO117" s="1030"/>
      <c r="DP117" s="1031"/>
      <c r="DQ117" s="1032" t="s">
        <v>417</v>
      </c>
      <c r="DR117" s="1030"/>
      <c r="DS117" s="1030"/>
      <c r="DT117" s="1030"/>
      <c r="DU117" s="1031"/>
      <c r="DV117" s="1033" t="s">
        <v>125</v>
      </c>
      <c r="DW117" s="1034"/>
      <c r="DX117" s="1034"/>
      <c r="DY117" s="1034"/>
      <c r="DZ117" s="1035"/>
    </row>
    <row r="118" spans="1:130" s="226" customFormat="1" ht="26.25" customHeight="1" x14ac:dyDescent="0.15">
      <c r="A118" s="975" t="s">
        <v>436</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434</v>
      </c>
      <c r="AB118" s="956"/>
      <c r="AC118" s="956"/>
      <c r="AD118" s="956"/>
      <c r="AE118" s="957"/>
      <c r="AF118" s="955" t="s">
        <v>302</v>
      </c>
      <c r="AG118" s="956"/>
      <c r="AH118" s="956"/>
      <c r="AI118" s="956"/>
      <c r="AJ118" s="957"/>
      <c r="AK118" s="955" t="s">
        <v>301</v>
      </c>
      <c r="AL118" s="956"/>
      <c r="AM118" s="956"/>
      <c r="AN118" s="956"/>
      <c r="AO118" s="957"/>
      <c r="AP118" s="1042" t="s">
        <v>435</v>
      </c>
      <c r="AQ118" s="1043"/>
      <c r="AR118" s="1043"/>
      <c r="AS118" s="1043"/>
      <c r="AT118" s="1044"/>
      <c r="AU118" s="971"/>
      <c r="AV118" s="972"/>
      <c r="AW118" s="972"/>
      <c r="AX118" s="972"/>
      <c r="AY118" s="972"/>
      <c r="AZ118" s="1045" t="s">
        <v>466</v>
      </c>
      <c r="BA118" s="1036"/>
      <c r="BB118" s="1036"/>
      <c r="BC118" s="1036"/>
      <c r="BD118" s="1036"/>
      <c r="BE118" s="1036"/>
      <c r="BF118" s="1036"/>
      <c r="BG118" s="1036"/>
      <c r="BH118" s="1036"/>
      <c r="BI118" s="1036"/>
      <c r="BJ118" s="1036"/>
      <c r="BK118" s="1036"/>
      <c r="BL118" s="1036"/>
      <c r="BM118" s="1036"/>
      <c r="BN118" s="1036"/>
      <c r="BO118" s="1036"/>
      <c r="BP118" s="1037"/>
      <c r="BQ118" s="1068" t="s">
        <v>417</v>
      </c>
      <c r="BR118" s="1069"/>
      <c r="BS118" s="1069"/>
      <c r="BT118" s="1069"/>
      <c r="BU118" s="1069"/>
      <c r="BV118" s="1069" t="s">
        <v>125</v>
      </c>
      <c r="BW118" s="1069"/>
      <c r="BX118" s="1069"/>
      <c r="BY118" s="1069"/>
      <c r="BZ118" s="1069"/>
      <c r="CA118" s="1069" t="s">
        <v>389</v>
      </c>
      <c r="CB118" s="1069"/>
      <c r="CC118" s="1069"/>
      <c r="CD118" s="1069"/>
      <c r="CE118" s="1069"/>
      <c r="CF118" s="985" t="s">
        <v>417</v>
      </c>
      <c r="CG118" s="986"/>
      <c r="CH118" s="986"/>
      <c r="CI118" s="986"/>
      <c r="CJ118" s="986"/>
      <c r="CK118" s="1016"/>
      <c r="CL118" s="1017"/>
      <c r="CM118" s="987" t="s">
        <v>467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417</v>
      </c>
      <c r="DH118" s="1030"/>
      <c r="DI118" s="1030"/>
      <c r="DJ118" s="1030"/>
      <c r="DK118" s="1031"/>
      <c r="DL118" s="1032" t="s">
        <v>417</v>
      </c>
      <c r="DM118" s="1030"/>
      <c r="DN118" s="1030"/>
      <c r="DO118" s="1030"/>
      <c r="DP118" s="1031"/>
      <c r="DQ118" s="1032" t="s">
        <v>417</v>
      </c>
      <c r="DR118" s="1030"/>
      <c r="DS118" s="1030"/>
      <c r="DT118" s="1030"/>
      <c r="DU118" s="1031"/>
      <c r="DV118" s="1033" t="s">
        <v>417</v>
      </c>
      <c r="DW118" s="1034"/>
      <c r="DX118" s="1034"/>
      <c r="DY118" s="1034"/>
      <c r="DZ118" s="1035"/>
    </row>
    <row r="119" spans="1:130" s="226" customFormat="1" ht="26.25" customHeight="1" x14ac:dyDescent="0.15">
      <c r="A119" s="1129" t="s">
        <v>439</v>
      </c>
      <c r="B119" s="1015"/>
      <c r="C119" s="994" t="s">
        <v>440</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389</v>
      </c>
      <c r="AB119" s="963"/>
      <c r="AC119" s="963"/>
      <c r="AD119" s="963"/>
      <c r="AE119" s="964"/>
      <c r="AF119" s="965" t="s">
        <v>389</v>
      </c>
      <c r="AG119" s="963"/>
      <c r="AH119" s="963"/>
      <c r="AI119" s="963"/>
      <c r="AJ119" s="964"/>
      <c r="AK119" s="965" t="s">
        <v>417</v>
      </c>
      <c r="AL119" s="963"/>
      <c r="AM119" s="963"/>
      <c r="AN119" s="963"/>
      <c r="AO119" s="964"/>
      <c r="AP119" s="966" t="s">
        <v>417</v>
      </c>
      <c r="AQ119" s="967"/>
      <c r="AR119" s="967"/>
      <c r="AS119" s="967"/>
      <c r="AT119" s="968"/>
      <c r="AU119" s="973"/>
      <c r="AV119" s="974"/>
      <c r="AW119" s="974"/>
      <c r="AX119" s="974"/>
      <c r="AY119" s="974"/>
      <c r="AZ119" s="257" t="s">
        <v>184</v>
      </c>
      <c r="BA119" s="257"/>
      <c r="BB119" s="257"/>
      <c r="BC119" s="257"/>
      <c r="BD119" s="257"/>
      <c r="BE119" s="257"/>
      <c r="BF119" s="257"/>
      <c r="BG119" s="257"/>
      <c r="BH119" s="257"/>
      <c r="BI119" s="257"/>
      <c r="BJ119" s="257"/>
      <c r="BK119" s="257"/>
      <c r="BL119" s="257"/>
      <c r="BM119" s="257"/>
      <c r="BN119" s="257"/>
      <c r="BO119" s="1046" t="s">
        <v>468</v>
      </c>
      <c r="BP119" s="1077"/>
      <c r="BQ119" s="1068">
        <v>29540105</v>
      </c>
      <c r="BR119" s="1069"/>
      <c r="BS119" s="1069"/>
      <c r="BT119" s="1069"/>
      <c r="BU119" s="1069"/>
      <c r="BV119" s="1069">
        <v>29666161</v>
      </c>
      <c r="BW119" s="1069"/>
      <c r="BX119" s="1069"/>
      <c r="BY119" s="1069"/>
      <c r="BZ119" s="1069"/>
      <c r="CA119" s="1069">
        <v>28741685</v>
      </c>
      <c r="CB119" s="1069"/>
      <c r="CC119" s="1069"/>
      <c r="CD119" s="1069"/>
      <c r="CE119" s="1069"/>
      <c r="CF119" s="1070"/>
      <c r="CG119" s="1071"/>
      <c r="CH119" s="1071"/>
      <c r="CI119" s="1071"/>
      <c r="CJ119" s="1072"/>
      <c r="CK119" s="1018"/>
      <c r="CL119" s="1019"/>
      <c r="CM119" s="1073" t="s">
        <v>469</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3565173</v>
      </c>
      <c r="DH119" s="1055"/>
      <c r="DI119" s="1055"/>
      <c r="DJ119" s="1055"/>
      <c r="DK119" s="1056"/>
      <c r="DL119" s="1054">
        <v>3140969</v>
      </c>
      <c r="DM119" s="1055"/>
      <c r="DN119" s="1055"/>
      <c r="DO119" s="1055"/>
      <c r="DP119" s="1056"/>
      <c r="DQ119" s="1054">
        <v>2792034</v>
      </c>
      <c r="DR119" s="1055"/>
      <c r="DS119" s="1055"/>
      <c r="DT119" s="1055"/>
      <c r="DU119" s="1056"/>
      <c r="DV119" s="1057">
        <v>51.7</v>
      </c>
      <c r="DW119" s="1058"/>
      <c r="DX119" s="1058"/>
      <c r="DY119" s="1058"/>
      <c r="DZ119" s="1059"/>
    </row>
    <row r="120" spans="1:130" s="226" customFormat="1" ht="26.25" customHeight="1" x14ac:dyDescent="0.15">
      <c r="A120" s="1130"/>
      <c r="B120" s="1017"/>
      <c r="C120" s="987" t="s">
        <v>444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389</v>
      </c>
      <c r="AB120" s="1030"/>
      <c r="AC120" s="1030"/>
      <c r="AD120" s="1030"/>
      <c r="AE120" s="1031"/>
      <c r="AF120" s="1032" t="s">
        <v>417</v>
      </c>
      <c r="AG120" s="1030"/>
      <c r="AH120" s="1030"/>
      <c r="AI120" s="1030"/>
      <c r="AJ120" s="1031"/>
      <c r="AK120" s="1032" t="s">
        <v>389</v>
      </c>
      <c r="AL120" s="1030"/>
      <c r="AM120" s="1030"/>
      <c r="AN120" s="1030"/>
      <c r="AO120" s="1031"/>
      <c r="AP120" s="1033" t="s">
        <v>417</v>
      </c>
      <c r="AQ120" s="1034"/>
      <c r="AR120" s="1034"/>
      <c r="AS120" s="1034"/>
      <c r="AT120" s="1035"/>
      <c r="AU120" s="1060" t="s">
        <v>470</v>
      </c>
      <c r="AV120" s="1061"/>
      <c r="AW120" s="1061"/>
      <c r="AX120" s="1061"/>
      <c r="AY120" s="1062"/>
      <c r="AZ120" s="1011" t="s">
        <v>471</v>
      </c>
      <c r="BA120" s="960"/>
      <c r="BB120" s="960"/>
      <c r="BC120" s="960"/>
      <c r="BD120" s="960"/>
      <c r="BE120" s="960"/>
      <c r="BF120" s="960"/>
      <c r="BG120" s="960"/>
      <c r="BH120" s="960"/>
      <c r="BI120" s="960"/>
      <c r="BJ120" s="960"/>
      <c r="BK120" s="960"/>
      <c r="BL120" s="960"/>
      <c r="BM120" s="960"/>
      <c r="BN120" s="960"/>
      <c r="BO120" s="960"/>
      <c r="BP120" s="961"/>
      <c r="BQ120" s="997">
        <v>8241150</v>
      </c>
      <c r="BR120" s="998"/>
      <c r="BS120" s="998"/>
      <c r="BT120" s="998"/>
      <c r="BU120" s="998"/>
      <c r="BV120" s="998">
        <v>8802941</v>
      </c>
      <c r="BW120" s="998"/>
      <c r="BX120" s="998"/>
      <c r="BY120" s="998"/>
      <c r="BZ120" s="998"/>
      <c r="CA120" s="998">
        <v>8522943</v>
      </c>
      <c r="CB120" s="998"/>
      <c r="CC120" s="998"/>
      <c r="CD120" s="998"/>
      <c r="CE120" s="998"/>
      <c r="CF120" s="1012">
        <v>157.9</v>
      </c>
      <c r="CG120" s="1013"/>
      <c r="CH120" s="1013"/>
      <c r="CI120" s="1013"/>
      <c r="CJ120" s="1013"/>
      <c r="CK120" s="1078" t="s">
        <v>472</v>
      </c>
      <c r="CL120" s="1079"/>
      <c r="CM120" s="1079"/>
      <c r="CN120" s="1079"/>
      <c r="CO120" s="1080"/>
      <c r="CP120" s="1086" t="s">
        <v>413</v>
      </c>
      <c r="CQ120" s="1087"/>
      <c r="CR120" s="1087"/>
      <c r="CS120" s="1087"/>
      <c r="CT120" s="1087"/>
      <c r="CU120" s="1087"/>
      <c r="CV120" s="1087"/>
      <c r="CW120" s="1087"/>
      <c r="CX120" s="1087"/>
      <c r="CY120" s="1087"/>
      <c r="CZ120" s="1087"/>
      <c r="DA120" s="1087"/>
      <c r="DB120" s="1087"/>
      <c r="DC120" s="1087"/>
      <c r="DD120" s="1087"/>
      <c r="DE120" s="1087"/>
      <c r="DF120" s="1088"/>
      <c r="DG120" s="997">
        <v>4005809</v>
      </c>
      <c r="DH120" s="998"/>
      <c r="DI120" s="998"/>
      <c r="DJ120" s="998"/>
      <c r="DK120" s="998"/>
      <c r="DL120" s="998">
        <v>4108989</v>
      </c>
      <c r="DM120" s="998"/>
      <c r="DN120" s="998"/>
      <c r="DO120" s="998"/>
      <c r="DP120" s="998"/>
      <c r="DQ120" s="998">
        <v>4640262</v>
      </c>
      <c r="DR120" s="998"/>
      <c r="DS120" s="998"/>
      <c r="DT120" s="998"/>
      <c r="DU120" s="998"/>
      <c r="DV120" s="999">
        <v>86</v>
      </c>
      <c r="DW120" s="999"/>
      <c r="DX120" s="999"/>
      <c r="DY120" s="999"/>
      <c r="DZ120" s="1000"/>
    </row>
    <row r="121" spans="1:130" s="226" customFormat="1" ht="26.25" customHeight="1" x14ac:dyDescent="0.15">
      <c r="A121" s="1130"/>
      <c r="B121" s="1017"/>
      <c r="C121" s="1038" t="s">
        <v>473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417</v>
      </c>
      <c r="AB121" s="1030"/>
      <c r="AC121" s="1030"/>
      <c r="AD121" s="1030"/>
      <c r="AE121" s="1031"/>
      <c r="AF121" s="1032" t="s">
        <v>125</v>
      </c>
      <c r="AG121" s="1030"/>
      <c r="AH121" s="1030"/>
      <c r="AI121" s="1030"/>
      <c r="AJ121" s="1031"/>
      <c r="AK121" s="1032" t="s">
        <v>417</v>
      </c>
      <c r="AL121" s="1030"/>
      <c r="AM121" s="1030"/>
      <c r="AN121" s="1030"/>
      <c r="AO121" s="1031"/>
      <c r="AP121" s="1033" t="s">
        <v>125</v>
      </c>
      <c r="AQ121" s="1034"/>
      <c r="AR121" s="1034"/>
      <c r="AS121" s="1034"/>
      <c r="AT121" s="1035"/>
      <c r="AU121" s="1063"/>
      <c r="AV121" s="1064"/>
      <c r="AW121" s="1064"/>
      <c r="AX121" s="1064"/>
      <c r="AY121" s="1065"/>
      <c r="AZ121" s="1020" t="s">
        <v>474</v>
      </c>
      <c r="BA121" s="1021"/>
      <c r="BB121" s="1021"/>
      <c r="BC121" s="1021"/>
      <c r="BD121" s="1021"/>
      <c r="BE121" s="1021"/>
      <c r="BF121" s="1021"/>
      <c r="BG121" s="1021"/>
      <c r="BH121" s="1021"/>
      <c r="BI121" s="1021"/>
      <c r="BJ121" s="1021"/>
      <c r="BK121" s="1021"/>
      <c r="BL121" s="1021"/>
      <c r="BM121" s="1021"/>
      <c r="BN121" s="1021"/>
      <c r="BO121" s="1021"/>
      <c r="BP121" s="1022"/>
      <c r="BQ121" s="990">
        <v>681522</v>
      </c>
      <c r="BR121" s="991"/>
      <c r="BS121" s="991"/>
      <c r="BT121" s="991"/>
      <c r="BU121" s="991"/>
      <c r="BV121" s="991">
        <v>571626</v>
      </c>
      <c r="BW121" s="991"/>
      <c r="BX121" s="991"/>
      <c r="BY121" s="991"/>
      <c r="BZ121" s="991"/>
      <c r="CA121" s="991">
        <v>475792</v>
      </c>
      <c r="CB121" s="991"/>
      <c r="CC121" s="991"/>
      <c r="CD121" s="991"/>
      <c r="CE121" s="991"/>
      <c r="CF121" s="985">
        <v>8.8000000000000007</v>
      </c>
      <c r="CG121" s="986"/>
      <c r="CH121" s="986"/>
      <c r="CI121" s="986"/>
      <c r="CJ121" s="986"/>
      <c r="CK121" s="1081"/>
      <c r="CL121" s="1082"/>
      <c r="CM121" s="1082"/>
      <c r="CN121" s="1082"/>
      <c r="CO121" s="1083"/>
      <c r="CP121" s="1091" t="s">
        <v>408</v>
      </c>
      <c r="CQ121" s="1092"/>
      <c r="CR121" s="1092"/>
      <c r="CS121" s="1092"/>
      <c r="CT121" s="1092"/>
      <c r="CU121" s="1092"/>
      <c r="CV121" s="1092"/>
      <c r="CW121" s="1092"/>
      <c r="CX121" s="1092"/>
      <c r="CY121" s="1092"/>
      <c r="CZ121" s="1092"/>
      <c r="DA121" s="1092"/>
      <c r="DB121" s="1092"/>
      <c r="DC121" s="1092"/>
      <c r="DD121" s="1092"/>
      <c r="DE121" s="1092"/>
      <c r="DF121" s="1093"/>
      <c r="DG121" s="990">
        <v>1693168</v>
      </c>
      <c r="DH121" s="991"/>
      <c r="DI121" s="991"/>
      <c r="DJ121" s="991"/>
      <c r="DK121" s="991"/>
      <c r="DL121" s="991">
        <v>2371728</v>
      </c>
      <c r="DM121" s="991"/>
      <c r="DN121" s="991"/>
      <c r="DO121" s="991"/>
      <c r="DP121" s="991"/>
      <c r="DQ121" s="991">
        <v>2500120</v>
      </c>
      <c r="DR121" s="991"/>
      <c r="DS121" s="991"/>
      <c r="DT121" s="991"/>
      <c r="DU121" s="991"/>
      <c r="DV121" s="992">
        <v>46.3</v>
      </c>
      <c r="DW121" s="992"/>
      <c r="DX121" s="992"/>
      <c r="DY121" s="992"/>
      <c r="DZ121" s="993"/>
    </row>
    <row r="122" spans="1:130" s="226" customFormat="1" ht="26.25" customHeight="1" x14ac:dyDescent="0.15">
      <c r="A122" s="1130"/>
      <c r="B122" s="1017"/>
      <c r="C122" s="987" t="s">
        <v>456</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417</v>
      </c>
      <c r="AB122" s="1030"/>
      <c r="AC122" s="1030"/>
      <c r="AD122" s="1030"/>
      <c r="AE122" s="1031"/>
      <c r="AF122" s="1032" t="s">
        <v>125</v>
      </c>
      <c r="AG122" s="1030"/>
      <c r="AH122" s="1030"/>
      <c r="AI122" s="1030"/>
      <c r="AJ122" s="1031"/>
      <c r="AK122" s="1032" t="s">
        <v>389</v>
      </c>
      <c r="AL122" s="1030"/>
      <c r="AM122" s="1030"/>
      <c r="AN122" s="1030"/>
      <c r="AO122" s="1031"/>
      <c r="AP122" s="1033" t="s">
        <v>389</v>
      </c>
      <c r="AQ122" s="1034"/>
      <c r="AR122" s="1034"/>
      <c r="AS122" s="1034"/>
      <c r="AT122" s="1035"/>
      <c r="AU122" s="1063"/>
      <c r="AV122" s="1064"/>
      <c r="AW122" s="1064"/>
      <c r="AX122" s="1064"/>
      <c r="AY122" s="1065"/>
      <c r="AZ122" s="1045" t="s">
        <v>475</v>
      </c>
      <c r="BA122" s="1036"/>
      <c r="BB122" s="1036"/>
      <c r="BC122" s="1036"/>
      <c r="BD122" s="1036"/>
      <c r="BE122" s="1036"/>
      <c r="BF122" s="1036"/>
      <c r="BG122" s="1036"/>
      <c r="BH122" s="1036"/>
      <c r="BI122" s="1036"/>
      <c r="BJ122" s="1036"/>
      <c r="BK122" s="1036"/>
      <c r="BL122" s="1036"/>
      <c r="BM122" s="1036"/>
      <c r="BN122" s="1036"/>
      <c r="BO122" s="1036"/>
      <c r="BP122" s="1037"/>
      <c r="BQ122" s="1068">
        <v>16925160</v>
      </c>
      <c r="BR122" s="1069"/>
      <c r="BS122" s="1069"/>
      <c r="BT122" s="1069"/>
      <c r="BU122" s="1069"/>
      <c r="BV122" s="1069">
        <v>16672882</v>
      </c>
      <c r="BW122" s="1069"/>
      <c r="BX122" s="1069"/>
      <c r="BY122" s="1069"/>
      <c r="BZ122" s="1069"/>
      <c r="CA122" s="1069">
        <v>15851594</v>
      </c>
      <c r="CB122" s="1069"/>
      <c r="CC122" s="1069"/>
      <c r="CD122" s="1069"/>
      <c r="CE122" s="1069"/>
      <c r="CF122" s="1089">
        <v>293.7</v>
      </c>
      <c r="CG122" s="1090"/>
      <c r="CH122" s="1090"/>
      <c r="CI122" s="1090"/>
      <c r="CJ122" s="1090"/>
      <c r="CK122" s="1081"/>
      <c r="CL122" s="1082"/>
      <c r="CM122" s="1082"/>
      <c r="CN122" s="1082"/>
      <c r="CO122" s="1083"/>
      <c r="CP122" s="1091" t="s">
        <v>410</v>
      </c>
      <c r="CQ122" s="1092"/>
      <c r="CR122" s="1092"/>
      <c r="CS122" s="1092"/>
      <c r="CT122" s="1092"/>
      <c r="CU122" s="1092"/>
      <c r="CV122" s="1092"/>
      <c r="CW122" s="1092"/>
      <c r="CX122" s="1092"/>
      <c r="CY122" s="1092"/>
      <c r="CZ122" s="1092"/>
      <c r="DA122" s="1092"/>
      <c r="DB122" s="1092"/>
      <c r="DC122" s="1092"/>
      <c r="DD122" s="1092"/>
      <c r="DE122" s="1092"/>
      <c r="DF122" s="1093"/>
      <c r="DG122" s="990">
        <v>2466714</v>
      </c>
      <c r="DH122" s="991"/>
      <c r="DI122" s="991"/>
      <c r="DJ122" s="991"/>
      <c r="DK122" s="991"/>
      <c r="DL122" s="991">
        <v>2420340</v>
      </c>
      <c r="DM122" s="991"/>
      <c r="DN122" s="991"/>
      <c r="DO122" s="991"/>
      <c r="DP122" s="991"/>
      <c r="DQ122" s="991">
        <v>1835051</v>
      </c>
      <c r="DR122" s="991"/>
      <c r="DS122" s="991"/>
      <c r="DT122" s="991"/>
      <c r="DU122" s="991"/>
      <c r="DV122" s="992">
        <v>34</v>
      </c>
      <c r="DW122" s="992"/>
      <c r="DX122" s="992"/>
      <c r="DY122" s="992"/>
      <c r="DZ122" s="993"/>
    </row>
    <row r="123" spans="1:130" s="226" customFormat="1" ht="26.25" customHeight="1" x14ac:dyDescent="0.15">
      <c r="A123" s="1130"/>
      <c r="B123" s="1017"/>
      <c r="C123" s="987" t="s">
        <v>462</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417</v>
      </c>
      <c r="AB123" s="1030"/>
      <c r="AC123" s="1030"/>
      <c r="AD123" s="1030"/>
      <c r="AE123" s="1031"/>
      <c r="AF123" s="1032" t="s">
        <v>417</v>
      </c>
      <c r="AG123" s="1030"/>
      <c r="AH123" s="1030"/>
      <c r="AI123" s="1030"/>
      <c r="AJ123" s="1031"/>
      <c r="AK123" s="1032" t="s">
        <v>389</v>
      </c>
      <c r="AL123" s="1030"/>
      <c r="AM123" s="1030"/>
      <c r="AN123" s="1030"/>
      <c r="AO123" s="1031"/>
      <c r="AP123" s="1033" t="s">
        <v>389</v>
      </c>
      <c r="AQ123" s="1034"/>
      <c r="AR123" s="1034"/>
      <c r="AS123" s="1034"/>
      <c r="AT123" s="1035"/>
      <c r="AU123" s="1066"/>
      <c r="AV123" s="1067"/>
      <c r="AW123" s="1067"/>
      <c r="AX123" s="1067"/>
      <c r="AY123" s="1067"/>
      <c r="AZ123" s="257" t="s">
        <v>184</v>
      </c>
      <c r="BA123" s="257"/>
      <c r="BB123" s="257"/>
      <c r="BC123" s="257"/>
      <c r="BD123" s="257"/>
      <c r="BE123" s="257"/>
      <c r="BF123" s="257"/>
      <c r="BG123" s="257"/>
      <c r="BH123" s="257"/>
      <c r="BI123" s="257"/>
      <c r="BJ123" s="257"/>
      <c r="BK123" s="257"/>
      <c r="BL123" s="257"/>
      <c r="BM123" s="257"/>
      <c r="BN123" s="257"/>
      <c r="BO123" s="1046" t="s">
        <v>476</v>
      </c>
      <c r="BP123" s="1077"/>
      <c r="BQ123" s="1136">
        <v>25847832</v>
      </c>
      <c r="BR123" s="1137"/>
      <c r="BS123" s="1137"/>
      <c r="BT123" s="1137"/>
      <c r="BU123" s="1137"/>
      <c r="BV123" s="1137">
        <v>26047449</v>
      </c>
      <c r="BW123" s="1137"/>
      <c r="BX123" s="1137"/>
      <c r="BY123" s="1137"/>
      <c r="BZ123" s="1137"/>
      <c r="CA123" s="1137">
        <v>24850329</v>
      </c>
      <c r="CB123" s="1137"/>
      <c r="CC123" s="1137"/>
      <c r="CD123" s="1137"/>
      <c r="CE123" s="1137"/>
      <c r="CF123" s="1070"/>
      <c r="CG123" s="1071"/>
      <c r="CH123" s="1071"/>
      <c r="CI123" s="1071"/>
      <c r="CJ123" s="1072"/>
      <c r="CK123" s="1081"/>
      <c r="CL123" s="1082"/>
      <c r="CM123" s="1082"/>
      <c r="CN123" s="1082"/>
      <c r="CO123" s="1083"/>
      <c r="CP123" s="1091" t="s">
        <v>404</v>
      </c>
      <c r="CQ123" s="1092"/>
      <c r="CR123" s="1092"/>
      <c r="CS123" s="1092"/>
      <c r="CT123" s="1092"/>
      <c r="CU123" s="1092"/>
      <c r="CV123" s="1092"/>
      <c r="CW123" s="1092"/>
      <c r="CX123" s="1092"/>
      <c r="CY123" s="1092"/>
      <c r="CZ123" s="1092"/>
      <c r="DA123" s="1092"/>
      <c r="DB123" s="1092"/>
      <c r="DC123" s="1092"/>
      <c r="DD123" s="1092"/>
      <c r="DE123" s="1092"/>
      <c r="DF123" s="1093"/>
      <c r="DG123" s="1029">
        <v>129503</v>
      </c>
      <c r="DH123" s="1030"/>
      <c r="DI123" s="1030"/>
      <c r="DJ123" s="1030"/>
      <c r="DK123" s="1031"/>
      <c r="DL123" s="1032">
        <v>127040</v>
      </c>
      <c r="DM123" s="1030"/>
      <c r="DN123" s="1030"/>
      <c r="DO123" s="1030"/>
      <c r="DP123" s="1031"/>
      <c r="DQ123" s="1032">
        <v>106251</v>
      </c>
      <c r="DR123" s="1030"/>
      <c r="DS123" s="1030"/>
      <c r="DT123" s="1030"/>
      <c r="DU123" s="1031"/>
      <c r="DV123" s="1033">
        <v>2</v>
      </c>
      <c r="DW123" s="1034"/>
      <c r="DX123" s="1034"/>
      <c r="DY123" s="1034"/>
      <c r="DZ123" s="1035"/>
    </row>
    <row r="124" spans="1:130" s="226" customFormat="1" ht="26.25" customHeight="1" thickBot="1" x14ac:dyDescent="0.2">
      <c r="A124" s="1130"/>
      <c r="B124" s="1017"/>
      <c r="C124" s="987" t="s">
        <v>465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389</v>
      </c>
      <c r="AB124" s="1030"/>
      <c r="AC124" s="1030"/>
      <c r="AD124" s="1030"/>
      <c r="AE124" s="1031"/>
      <c r="AF124" s="1032" t="s">
        <v>417</v>
      </c>
      <c r="AG124" s="1030"/>
      <c r="AH124" s="1030"/>
      <c r="AI124" s="1030"/>
      <c r="AJ124" s="1031"/>
      <c r="AK124" s="1032" t="s">
        <v>389</v>
      </c>
      <c r="AL124" s="1030"/>
      <c r="AM124" s="1030"/>
      <c r="AN124" s="1030"/>
      <c r="AO124" s="1031"/>
      <c r="AP124" s="1033" t="s">
        <v>417</v>
      </c>
      <c r="AQ124" s="1034"/>
      <c r="AR124" s="1034"/>
      <c r="AS124" s="1034"/>
      <c r="AT124" s="1035"/>
      <c r="AU124" s="1132" t="s">
        <v>477</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63.2</v>
      </c>
      <c r="BR124" s="1099"/>
      <c r="BS124" s="1099"/>
      <c r="BT124" s="1099"/>
      <c r="BU124" s="1099"/>
      <c r="BV124" s="1099">
        <v>63.7</v>
      </c>
      <c r="BW124" s="1099"/>
      <c r="BX124" s="1099"/>
      <c r="BY124" s="1099"/>
      <c r="BZ124" s="1099"/>
      <c r="CA124" s="1099">
        <v>72.099999999999994</v>
      </c>
      <c r="CB124" s="1099"/>
      <c r="CC124" s="1099"/>
      <c r="CD124" s="1099"/>
      <c r="CE124" s="1099"/>
      <c r="CF124" s="1100"/>
      <c r="CG124" s="1101"/>
      <c r="CH124" s="1101"/>
      <c r="CI124" s="1101"/>
      <c r="CJ124" s="1102"/>
      <c r="CK124" s="1084"/>
      <c r="CL124" s="1084"/>
      <c r="CM124" s="1084"/>
      <c r="CN124" s="1084"/>
      <c r="CO124" s="1085"/>
      <c r="CP124" s="1091" t="s">
        <v>478</v>
      </c>
      <c r="CQ124" s="1092"/>
      <c r="CR124" s="1092"/>
      <c r="CS124" s="1092"/>
      <c r="CT124" s="1092"/>
      <c r="CU124" s="1092"/>
      <c r="CV124" s="1092"/>
      <c r="CW124" s="1092"/>
      <c r="CX124" s="1092"/>
      <c r="CY124" s="1092"/>
      <c r="CZ124" s="1092"/>
      <c r="DA124" s="1092"/>
      <c r="DB124" s="1092"/>
      <c r="DC124" s="1092"/>
      <c r="DD124" s="1092"/>
      <c r="DE124" s="1092"/>
      <c r="DF124" s="1093"/>
      <c r="DG124" s="1076">
        <v>58531</v>
      </c>
      <c r="DH124" s="1055"/>
      <c r="DI124" s="1055"/>
      <c r="DJ124" s="1055"/>
      <c r="DK124" s="1056"/>
      <c r="DL124" s="1054">
        <v>51651</v>
      </c>
      <c r="DM124" s="1055"/>
      <c r="DN124" s="1055"/>
      <c r="DO124" s="1055"/>
      <c r="DP124" s="1056"/>
      <c r="DQ124" s="1054">
        <v>50343</v>
      </c>
      <c r="DR124" s="1055"/>
      <c r="DS124" s="1055"/>
      <c r="DT124" s="1055"/>
      <c r="DU124" s="1056"/>
      <c r="DV124" s="1057">
        <v>0.9</v>
      </c>
      <c r="DW124" s="1058"/>
      <c r="DX124" s="1058"/>
      <c r="DY124" s="1058"/>
      <c r="DZ124" s="1059"/>
    </row>
    <row r="125" spans="1:130" s="226" customFormat="1" ht="26.25" customHeight="1" x14ac:dyDescent="0.15">
      <c r="A125" s="1130"/>
      <c r="B125" s="1017"/>
      <c r="C125" s="987" t="s">
        <v>467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417</v>
      </c>
      <c r="AB125" s="1030"/>
      <c r="AC125" s="1030"/>
      <c r="AD125" s="1030"/>
      <c r="AE125" s="1031"/>
      <c r="AF125" s="1032" t="s">
        <v>417</v>
      </c>
      <c r="AG125" s="1030"/>
      <c r="AH125" s="1030"/>
      <c r="AI125" s="1030"/>
      <c r="AJ125" s="1031"/>
      <c r="AK125" s="1032" t="s">
        <v>417</v>
      </c>
      <c r="AL125" s="1030"/>
      <c r="AM125" s="1030"/>
      <c r="AN125" s="1030"/>
      <c r="AO125" s="1031"/>
      <c r="AP125" s="1033" t="s">
        <v>417</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479</v>
      </c>
      <c r="CL125" s="1079"/>
      <c r="CM125" s="1079"/>
      <c r="CN125" s="1079"/>
      <c r="CO125" s="1080"/>
      <c r="CP125" s="1011" t="s">
        <v>480</v>
      </c>
      <c r="CQ125" s="960"/>
      <c r="CR125" s="960"/>
      <c r="CS125" s="960"/>
      <c r="CT125" s="960"/>
      <c r="CU125" s="960"/>
      <c r="CV125" s="960"/>
      <c r="CW125" s="960"/>
      <c r="CX125" s="960"/>
      <c r="CY125" s="960"/>
      <c r="CZ125" s="960"/>
      <c r="DA125" s="960"/>
      <c r="DB125" s="960"/>
      <c r="DC125" s="960"/>
      <c r="DD125" s="960"/>
      <c r="DE125" s="960"/>
      <c r="DF125" s="961"/>
      <c r="DG125" s="997" t="s">
        <v>417</v>
      </c>
      <c r="DH125" s="998"/>
      <c r="DI125" s="998"/>
      <c r="DJ125" s="998"/>
      <c r="DK125" s="998"/>
      <c r="DL125" s="998" t="s">
        <v>417</v>
      </c>
      <c r="DM125" s="998"/>
      <c r="DN125" s="998"/>
      <c r="DO125" s="998"/>
      <c r="DP125" s="998"/>
      <c r="DQ125" s="998" t="s">
        <v>389</v>
      </c>
      <c r="DR125" s="998"/>
      <c r="DS125" s="998"/>
      <c r="DT125" s="998"/>
      <c r="DU125" s="998"/>
      <c r="DV125" s="999" t="s">
        <v>417</v>
      </c>
      <c r="DW125" s="999"/>
      <c r="DX125" s="999"/>
      <c r="DY125" s="999"/>
      <c r="DZ125" s="1000"/>
    </row>
    <row r="126" spans="1:130" s="226" customFormat="1" ht="26.25" customHeight="1" thickBot="1" x14ac:dyDescent="0.2">
      <c r="A126" s="1130"/>
      <c r="B126" s="1017"/>
      <c r="C126" s="987" t="s">
        <v>469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989</v>
      </c>
      <c r="AB126" s="1030"/>
      <c r="AC126" s="1030"/>
      <c r="AD126" s="1030"/>
      <c r="AE126" s="1031"/>
      <c r="AF126" s="1032">
        <v>950</v>
      </c>
      <c r="AG126" s="1030"/>
      <c r="AH126" s="1030"/>
      <c r="AI126" s="1030"/>
      <c r="AJ126" s="1031"/>
      <c r="AK126" s="1032">
        <v>509</v>
      </c>
      <c r="AL126" s="1030"/>
      <c r="AM126" s="1030"/>
      <c r="AN126" s="1030"/>
      <c r="AO126" s="1031"/>
      <c r="AP126" s="1033">
        <v>0</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481</v>
      </c>
      <c r="CQ126" s="1021"/>
      <c r="CR126" s="1021"/>
      <c r="CS126" s="1021"/>
      <c r="CT126" s="1021"/>
      <c r="CU126" s="1021"/>
      <c r="CV126" s="1021"/>
      <c r="CW126" s="1021"/>
      <c r="CX126" s="1021"/>
      <c r="CY126" s="1021"/>
      <c r="CZ126" s="1021"/>
      <c r="DA126" s="1021"/>
      <c r="DB126" s="1021"/>
      <c r="DC126" s="1021"/>
      <c r="DD126" s="1021"/>
      <c r="DE126" s="1021"/>
      <c r="DF126" s="1022"/>
      <c r="DG126" s="990" t="s">
        <v>417</v>
      </c>
      <c r="DH126" s="991"/>
      <c r="DI126" s="991"/>
      <c r="DJ126" s="991"/>
      <c r="DK126" s="991"/>
      <c r="DL126" s="991" t="s">
        <v>417</v>
      </c>
      <c r="DM126" s="991"/>
      <c r="DN126" s="991"/>
      <c r="DO126" s="991"/>
      <c r="DP126" s="991"/>
      <c r="DQ126" s="991" t="s">
        <v>389</v>
      </c>
      <c r="DR126" s="991"/>
      <c r="DS126" s="991"/>
      <c r="DT126" s="991"/>
      <c r="DU126" s="991"/>
      <c r="DV126" s="992" t="s">
        <v>417</v>
      </c>
      <c r="DW126" s="992"/>
      <c r="DX126" s="992"/>
      <c r="DY126" s="992"/>
      <c r="DZ126" s="993"/>
    </row>
    <row r="127" spans="1:130" s="226" customFormat="1" ht="26.25" customHeight="1" x14ac:dyDescent="0.15">
      <c r="A127" s="1131"/>
      <c r="B127" s="1019"/>
      <c r="C127" s="1073" t="s">
        <v>482</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28</v>
      </c>
      <c r="AB127" s="1030"/>
      <c r="AC127" s="1030"/>
      <c r="AD127" s="1030"/>
      <c r="AE127" s="1031"/>
      <c r="AF127" s="1032">
        <v>119</v>
      </c>
      <c r="AG127" s="1030"/>
      <c r="AH127" s="1030"/>
      <c r="AI127" s="1030"/>
      <c r="AJ127" s="1031"/>
      <c r="AK127" s="1032">
        <v>88</v>
      </c>
      <c r="AL127" s="1030"/>
      <c r="AM127" s="1030"/>
      <c r="AN127" s="1030"/>
      <c r="AO127" s="1031"/>
      <c r="AP127" s="1033">
        <v>0</v>
      </c>
      <c r="AQ127" s="1034"/>
      <c r="AR127" s="1034"/>
      <c r="AS127" s="1034"/>
      <c r="AT127" s="1035"/>
      <c r="AU127" s="262"/>
      <c r="AV127" s="262"/>
      <c r="AW127" s="262"/>
      <c r="AX127" s="1103" t="s">
        <v>483</v>
      </c>
      <c r="AY127" s="1104"/>
      <c r="AZ127" s="1104"/>
      <c r="BA127" s="1104"/>
      <c r="BB127" s="1104"/>
      <c r="BC127" s="1104"/>
      <c r="BD127" s="1104"/>
      <c r="BE127" s="1105"/>
      <c r="BF127" s="1106" t="s">
        <v>484</v>
      </c>
      <c r="BG127" s="1104"/>
      <c r="BH127" s="1104"/>
      <c r="BI127" s="1104"/>
      <c r="BJ127" s="1104"/>
      <c r="BK127" s="1104"/>
      <c r="BL127" s="1105"/>
      <c r="BM127" s="1106" t="s">
        <v>485</v>
      </c>
      <c r="BN127" s="1104"/>
      <c r="BO127" s="1104"/>
      <c r="BP127" s="1104"/>
      <c r="BQ127" s="1104"/>
      <c r="BR127" s="1104"/>
      <c r="BS127" s="1105"/>
      <c r="BT127" s="1106" t="s">
        <v>486</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487</v>
      </c>
      <c r="CQ127" s="1021"/>
      <c r="CR127" s="1021"/>
      <c r="CS127" s="1021"/>
      <c r="CT127" s="1021"/>
      <c r="CU127" s="1021"/>
      <c r="CV127" s="1021"/>
      <c r="CW127" s="1021"/>
      <c r="CX127" s="1021"/>
      <c r="CY127" s="1021"/>
      <c r="CZ127" s="1021"/>
      <c r="DA127" s="1021"/>
      <c r="DB127" s="1021"/>
      <c r="DC127" s="1021"/>
      <c r="DD127" s="1021"/>
      <c r="DE127" s="1021"/>
      <c r="DF127" s="1022"/>
      <c r="DG127" s="990" t="s">
        <v>417</v>
      </c>
      <c r="DH127" s="991"/>
      <c r="DI127" s="991"/>
      <c r="DJ127" s="991"/>
      <c r="DK127" s="991"/>
      <c r="DL127" s="991" t="s">
        <v>417</v>
      </c>
      <c r="DM127" s="991"/>
      <c r="DN127" s="991"/>
      <c r="DO127" s="991"/>
      <c r="DP127" s="991"/>
      <c r="DQ127" s="991" t="s">
        <v>417</v>
      </c>
      <c r="DR127" s="991"/>
      <c r="DS127" s="991"/>
      <c r="DT127" s="991"/>
      <c r="DU127" s="991"/>
      <c r="DV127" s="992" t="s">
        <v>417</v>
      </c>
      <c r="DW127" s="992"/>
      <c r="DX127" s="992"/>
      <c r="DY127" s="992"/>
      <c r="DZ127" s="993"/>
    </row>
    <row r="128" spans="1:130" s="226" customFormat="1" ht="26.25" customHeight="1" thickBot="1" x14ac:dyDescent="0.2">
      <c r="A128" s="1114" t="s">
        <v>488</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489</v>
      </c>
      <c r="X128" s="1116"/>
      <c r="Y128" s="1116"/>
      <c r="Z128" s="1117"/>
      <c r="AA128" s="1118">
        <v>110920</v>
      </c>
      <c r="AB128" s="1119"/>
      <c r="AC128" s="1119"/>
      <c r="AD128" s="1119"/>
      <c r="AE128" s="1120"/>
      <c r="AF128" s="1121">
        <v>105311</v>
      </c>
      <c r="AG128" s="1119"/>
      <c r="AH128" s="1119"/>
      <c r="AI128" s="1119"/>
      <c r="AJ128" s="1120"/>
      <c r="AK128" s="1121">
        <v>89517</v>
      </c>
      <c r="AL128" s="1119"/>
      <c r="AM128" s="1119"/>
      <c r="AN128" s="1119"/>
      <c r="AO128" s="1120"/>
      <c r="AP128" s="1122"/>
      <c r="AQ128" s="1123"/>
      <c r="AR128" s="1123"/>
      <c r="AS128" s="1123"/>
      <c r="AT128" s="1124"/>
      <c r="AU128" s="262"/>
      <c r="AV128" s="262"/>
      <c r="AW128" s="262"/>
      <c r="AX128" s="959" t="s">
        <v>490</v>
      </c>
      <c r="AY128" s="960"/>
      <c r="AZ128" s="960"/>
      <c r="BA128" s="960"/>
      <c r="BB128" s="960"/>
      <c r="BC128" s="960"/>
      <c r="BD128" s="960"/>
      <c r="BE128" s="961"/>
      <c r="BF128" s="1125" t="s">
        <v>125</v>
      </c>
      <c r="BG128" s="1126"/>
      <c r="BH128" s="1126"/>
      <c r="BI128" s="1126"/>
      <c r="BJ128" s="1126"/>
      <c r="BK128" s="1126"/>
      <c r="BL128" s="1127"/>
      <c r="BM128" s="1125">
        <v>14.01</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491</v>
      </c>
      <c r="CQ128" s="1108"/>
      <c r="CR128" s="1108"/>
      <c r="CS128" s="1108"/>
      <c r="CT128" s="1108"/>
      <c r="CU128" s="1108"/>
      <c r="CV128" s="1108"/>
      <c r="CW128" s="1108"/>
      <c r="CX128" s="1108"/>
      <c r="CY128" s="1108"/>
      <c r="CZ128" s="1108"/>
      <c r="DA128" s="1108"/>
      <c r="DB128" s="1108"/>
      <c r="DC128" s="1108"/>
      <c r="DD128" s="1108"/>
      <c r="DE128" s="1108"/>
      <c r="DF128" s="1109"/>
      <c r="DG128" s="1110" t="s">
        <v>125</v>
      </c>
      <c r="DH128" s="1111"/>
      <c r="DI128" s="1111"/>
      <c r="DJ128" s="1111"/>
      <c r="DK128" s="1111"/>
      <c r="DL128" s="1111" t="s">
        <v>492</v>
      </c>
      <c r="DM128" s="1111"/>
      <c r="DN128" s="1111"/>
      <c r="DO128" s="1111"/>
      <c r="DP128" s="1111"/>
      <c r="DQ128" s="1111" t="s">
        <v>493</v>
      </c>
      <c r="DR128" s="1111"/>
      <c r="DS128" s="1111"/>
      <c r="DT128" s="1111"/>
      <c r="DU128" s="1111"/>
      <c r="DV128" s="1112" t="s">
        <v>494</v>
      </c>
      <c r="DW128" s="1112"/>
      <c r="DX128" s="1112"/>
      <c r="DY128" s="1112"/>
      <c r="DZ128" s="1113"/>
    </row>
    <row r="129" spans="1:131" s="226" customFormat="1" ht="26.25" customHeight="1" x14ac:dyDescent="0.15">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495</v>
      </c>
      <c r="X129" s="1145"/>
      <c r="Y129" s="1145"/>
      <c r="Z129" s="1146"/>
      <c r="AA129" s="1029">
        <v>7256172</v>
      </c>
      <c r="AB129" s="1030"/>
      <c r="AC129" s="1030"/>
      <c r="AD129" s="1030"/>
      <c r="AE129" s="1031"/>
      <c r="AF129" s="1032">
        <v>7193944</v>
      </c>
      <c r="AG129" s="1030"/>
      <c r="AH129" s="1030"/>
      <c r="AI129" s="1030"/>
      <c r="AJ129" s="1031"/>
      <c r="AK129" s="1032">
        <v>7119797</v>
      </c>
      <c r="AL129" s="1030"/>
      <c r="AM129" s="1030"/>
      <c r="AN129" s="1030"/>
      <c r="AO129" s="1031"/>
      <c r="AP129" s="1147"/>
      <c r="AQ129" s="1148"/>
      <c r="AR129" s="1148"/>
      <c r="AS129" s="1148"/>
      <c r="AT129" s="1149"/>
      <c r="AU129" s="264"/>
      <c r="AV129" s="264"/>
      <c r="AW129" s="264"/>
      <c r="AX129" s="1138" t="s">
        <v>496</v>
      </c>
      <c r="AY129" s="1021"/>
      <c r="AZ129" s="1021"/>
      <c r="BA129" s="1021"/>
      <c r="BB129" s="1021"/>
      <c r="BC129" s="1021"/>
      <c r="BD129" s="1021"/>
      <c r="BE129" s="1022"/>
      <c r="BF129" s="1139" t="s">
        <v>497</v>
      </c>
      <c r="BG129" s="1140"/>
      <c r="BH129" s="1140"/>
      <c r="BI129" s="1140"/>
      <c r="BJ129" s="1140"/>
      <c r="BK129" s="1140"/>
      <c r="BL129" s="1141"/>
      <c r="BM129" s="1139">
        <v>19.010000000000002</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498</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499</v>
      </c>
      <c r="X130" s="1145"/>
      <c r="Y130" s="1145"/>
      <c r="Z130" s="1146"/>
      <c r="AA130" s="1029">
        <v>1417825</v>
      </c>
      <c r="AB130" s="1030"/>
      <c r="AC130" s="1030"/>
      <c r="AD130" s="1030"/>
      <c r="AE130" s="1031"/>
      <c r="AF130" s="1032">
        <v>1514273</v>
      </c>
      <c r="AG130" s="1030"/>
      <c r="AH130" s="1030"/>
      <c r="AI130" s="1030"/>
      <c r="AJ130" s="1031"/>
      <c r="AK130" s="1032">
        <v>1723184</v>
      </c>
      <c r="AL130" s="1030"/>
      <c r="AM130" s="1030"/>
      <c r="AN130" s="1030"/>
      <c r="AO130" s="1031"/>
      <c r="AP130" s="1147"/>
      <c r="AQ130" s="1148"/>
      <c r="AR130" s="1148"/>
      <c r="AS130" s="1148"/>
      <c r="AT130" s="1149"/>
      <c r="AU130" s="264"/>
      <c r="AV130" s="264"/>
      <c r="AW130" s="264"/>
      <c r="AX130" s="1138" t="s">
        <v>500</v>
      </c>
      <c r="AY130" s="1021"/>
      <c r="AZ130" s="1021"/>
      <c r="BA130" s="1021"/>
      <c r="BB130" s="1021"/>
      <c r="BC130" s="1021"/>
      <c r="BD130" s="1021"/>
      <c r="BE130" s="1022"/>
      <c r="BF130" s="1175">
        <v>8.3000000000000007</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501</v>
      </c>
      <c r="X131" s="1183"/>
      <c r="Y131" s="1183"/>
      <c r="Z131" s="1184"/>
      <c r="AA131" s="1076">
        <v>5838347</v>
      </c>
      <c r="AB131" s="1055"/>
      <c r="AC131" s="1055"/>
      <c r="AD131" s="1055"/>
      <c r="AE131" s="1056"/>
      <c r="AF131" s="1054">
        <v>5679671</v>
      </c>
      <c r="AG131" s="1055"/>
      <c r="AH131" s="1055"/>
      <c r="AI131" s="1055"/>
      <c r="AJ131" s="1056"/>
      <c r="AK131" s="1054">
        <v>5396613</v>
      </c>
      <c r="AL131" s="1055"/>
      <c r="AM131" s="1055"/>
      <c r="AN131" s="1055"/>
      <c r="AO131" s="1056"/>
      <c r="AP131" s="1185"/>
      <c r="AQ131" s="1186"/>
      <c r="AR131" s="1186"/>
      <c r="AS131" s="1186"/>
      <c r="AT131" s="1187"/>
      <c r="AU131" s="264"/>
      <c r="AV131" s="264"/>
      <c r="AW131" s="264"/>
      <c r="AX131" s="1157" t="s">
        <v>502</v>
      </c>
      <c r="AY131" s="1108"/>
      <c r="AZ131" s="1108"/>
      <c r="BA131" s="1108"/>
      <c r="BB131" s="1108"/>
      <c r="BC131" s="1108"/>
      <c r="BD131" s="1108"/>
      <c r="BE131" s="1109"/>
      <c r="BF131" s="1158">
        <v>72.099999999999994</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503</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504</v>
      </c>
      <c r="W132" s="1168"/>
      <c r="X132" s="1168"/>
      <c r="Y132" s="1168"/>
      <c r="Z132" s="1169"/>
      <c r="AA132" s="1170">
        <v>6.3063226630000004</v>
      </c>
      <c r="AB132" s="1171"/>
      <c r="AC132" s="1171"/>
      <c r="AD132" s="1171"/>
      <c r="AE132" s="1172"/>
      <c r="AF132" s="1173">
        <v>7.7585127729999996</v>
      </c>
      <c r="AG132" s="1171"/>
      <c r="AH132" s="1171"/>
      <c r="AI132" s="1171"/>
      <c r="AJ132" s="1172"/>
      <c r="AK132" s="1173">
        <v>11.1327049</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505</v>
      </c>
      <c r="W133" s="1151"/>
      <c r="X133" s="1151"/>
      <c r="Y133" s="1151"/>
      <c r="Z133" s="1152"/>
      <c r="AA133" s="1153">
        <v>8.1</v>
      </c>
      <c r="AB133" s="1154"/>
      <c r="AC133" s="1154"/>
      <c r="AD133" s="1154"/>
      <c r="AE133" s="1155"/>
      <c r="AF133" s="1153">
        <v>7.8</v>
      </c>
      <c r="AG133" s="1154"/>
      <c r="AH133" s="1154"/>
      <c r="AI133" s="1154"/>
      <c r="AJ133" s="1155"/>
      <c r="AK133" s="1153">
        <v>8.3000000000000007</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h1gWyZmswk7C7kMfLKcZLIGVZkwTtjTJ+L6SgW2lzH3TJQbg0ppMO+na1PLzudpMZtGo28LuAOSqZm2z3d4dQ==" saltValue="hhfgK9znlJCOp1j7jmtW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ZJnvxw05m7h8jM6URPtoJPM9H2+chPGQAHjwDyxBYZDJ8vJuhsg4d+N/joeigZo/hyb6LDKA3FD0mjglsprVQ==" saltValue="z/nwtNljBDuADN1xO/VF4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jRBd2kw7B+pxwMtLUIYZp1xTGLabA/ziwywbc9TwFij8Eqw0L3U/vWFBaQHuN1eFGZ9W6JGfGrEgR7iR8I34A==" saltValue="6Gv4Ofop8GZr/3cX0mTd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514</v>
      </c>
      <c r="AL9" s="1194"/>
      <c r="AM9" s="1194"/>
      <c r="AN9" s="1195"/>
      <c r="AO9" s="292">
        <v>1400921</v>
      </c>
      <c r="AP9" s="292">
        <v>106042</v>
      </c>
      <c r="AQ9" s="293">
        <v>86936</v>
      </c>
      <c r="AR9" s="294">
        <v>22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515</v>
      </c>
      <c r="AL10" s="1194"/>
      <c r="AM10" s="1194"/>
      <c r="AN10" s="1195"/>
      <c r="AO10" s="295">
        <v>471815</v>
      </c>
      <c r="AP10" s="295">
        <v>35714</v>
      </c>
      <c r="AQ10" s="296">
        <v>8644</v>
      </c>
      <c r="AR10" s="297">
        <v>313.2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516</v>
      </c>
      <c r="AL11" s="1194"/>
      <c r="AM11" s="1194"/>
      <c r="AN11" s="1195"/>
      <c r="AO11" s="295">
        <v>163005</v>
      </c>
      <c r="AP11" s="295">
        <v>12339</v>
      </c>
      <c r="AQ11" s="296">
        <v>14102</v>
      </c>
      <c r="AR11" s="297">
        <v>-12.5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517</v>
      </c>
      <c r="AL12" s="1194"/>
      <c r="AM12" s="1194"/>
      <c r="AN12" s="1195"/>
      <c r="AO12" s="295">
        <v>33350</v>
      </c>
      <c r="AP12" s="295">
        <v>2524</v>
      </c>
      <c r="AQ12" s="296">
        <v>665</v>
      </c>
      <c r="AR12" s="297">
        <v>279.5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518</v>
      </c>
      <c r="AL13" s="1194"/>
      <c r="AM13" s="1194"/>
      <c r="AN13" s="1195"/>
      <c r="AO13" s="295" t="s">
        <v>519</v>
      </c>
      <c r="AP13" s="295" t="s">
        <v>519</v>
      </c>
      <c r="AQ13" s="296" t="s">
        <v>519</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520</v>
      </c>
      <c r="AL14" s="1194"/>
      <c r="AM14" s="1194"/>
      <c r="AN14" s="1195"/>
      <c r="AO14" s="295">
        <v>75155</v>
      </c>
      <c r="AP14" s="295">
        <v>5689</v>
      </c>
      <c r="AQ14" s="296">
        <v>4315</v>
      </c>
      <c r="AR14" s="297">
        <v>31.8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521</v>
      </c>
      <c r="AL15" s="1194"/>
      <c r="AM15" s="1194"/>
      <c r="AN15" s="1195"/>
      <c r="AO15" s="295">
        <v>38092</v>
      </c>
      <c r="AP15" s="295">
        <v>2883</v>
      </c>
      <c r="AQ15" s="296">
        <v>2138</v>
      </c>
      <c r="AR15" s="297">
        <v>34.799999999999997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522</v>
      </c>
      <c r="AL16" s="1197"/>
      <c r="AM16" s="1197"/>
      <c r="AN16" s="1198"/>
      <c r="AO16" s="295">
        <v>-128539</v>
      </c>
      <c r="AP16" s="295">
        <v>-9730</v>
      </c>
      <c r="AQ16" s="296">
        <v>-8691</v>
      </c>
      <c r="AR16" s="297">
        <v>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184</v>
      </c>
      <c r="AL17" s="1197"/>
      <c r="AM17" s="1197"/>
      <c r="AN17" s="1198"/>
      <c r="AO17" s="295">
        <v>2053799</v>
      </c>
      <c r="AP17" s="295">
        <v>155461</v>
      </c>
      <c r="AQ17" s="296">
        <v>108111</v>
      </c>
      <c r="AR17" s="297">
        <v>43.8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527</v>
      </c>
      <c r="AL21" s="1189"/>
      <c r="AM21" s="1189"/>
      <c r="AN21" s="1190"/>
      <c r="AO21" s="307">
        <v>13.32</v>
      </c>
      <c r="AP21" s="308">
        <v>10.32</v>
      </c>
      <c r="AQ21" s="309">
        <v>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528</v>
      </c>
      <c r="AL22" s="1189"/>
      <c r="AM22" s="1189"/>
      <c r="AN22" s="1190"/>
      <c r="AO22" s="312">
        <v>94.8</v>
      </c>
      <c r="AP22" s="313">
        <v>96.5</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533</v>
      </c>
      <c r="AL32" s="1205"/>
      <c r="AM32" s="1205"/>
      <c r="AN32" s="1206"/>
      <c r="AO32" s="322">
        <v>1762948</v>
      </c>
      <c r="AP32" s="322">
        <v>133445</v>
      </c>
      <c r="AQ32" s="323">
        <v>56558</v>
      </c>
      <c r="AR32" s="324">
        <v>135.9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534</v>
      </c>
      <c r="AL33" s="1205"/>
      <c r="AM33" s="1205"/>
      <c r="AN33" s="1206"/>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535</v>
      </c>
      <c r="AL34" s="1205"/>
      <c r="AM34" s="1205"/>
      <c r="AN34" s="1206"/>
      <c r="AO34" s="322" t="s">
        <v>519</v>
      </c>
      <c r="AP34" s="322" t="s">
        <v>519</v>
      </c>
      <c r="AQ34" s="323">
        <v>4</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536</v>
      </c>
      <c r="AL35" s="1205"/>
      <c r="AM35" s="1205"/>
      <c r="AN35" s="1206"/>
      <c r="AO35" s="322">
        <v>614265</v>
      </c>
      <c r="AP35" s="322">
        <v>46496</v>
      </c>
      <c r="AQ35" s="323">
        <v>21321</v>
      </c>
      <c r="AR35" s="324">
        <v>118.1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537</v>
      </c>
      <c r="AL36" s="1205"/>
      <c r="AM36" s="1205"/>
      <c r="AN36" s="1206"/>
      <c r="AO36" s="322">
        <v>35680</v>
      </c>
      <c r="AP36" s="322">
        <v>2701</v>
      </c>
      <c r="AQ36" s="323">
        <v>3744</v>
      </c>
      <c r="AR36" s="324">
        <v>-27.9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538</v>
      </c>
      <c r="AL37" s="1205"/>
      <c r="AM37" s="1205"/>
      <c r="AN37" s="1206"/>
      <c r="AO37" s="322">
        <v>597</v>
      </c>
      <c r="AP37" s="322">
        <v>45</v>
      </c>
      <c r="AQ37" s="323">
        <v>1218</v>
      </c>
      <c r="AR37" s="324">
        <v>-96.3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539</v>
      </c>
      <c r="AL38" s="1208"/>
      <c r="AM38" s="1208"/>
      <c r="AN38" s="1209"/>
      <c r="AO38" s="325" t="s">
        <v>519</v>
      </c>
      <c r="AP38" s="325" t="s">
        <v>519</v>
      </c>
      <c r="AQ38" s="326">
        <v>4</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540</v>
      </c>
      <c r="AL39" s="1208"/>
      <c r="AM39" s="1208"/>
      <c r="AN39" s="1209"/>
      <c r="AO39" s="322">
        <v>-89517</v>
      </c>
      <c r="AP39" s="322">
        <v>-6776</v>
      </c>
      <c r="AQ39" s="323">
        <v>-1519</v>
      </c>
      <c r="AR39" s="324">
        <v>346.1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541</v>
      </c>
      <c r="AL40" s="1205"/>
      <c r="AM40" s="1205"/>
      <c r="AN40" s="1206"/>
      <c r="AO40" s="322">
        <v>-1723184</v>
      </c>
      <c r="AP40" s="322">
        <v>-130436</v>
      </c>
      <c r="AQ40" s="323">
        <v>-54553</v>
      </c>
      <c r="AR40" s="324">
        <v>139.1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296</v>
      </c>
      <c r="AL41" s="1211"/>
      <c r="AM41" s="1211"/>
      <c r="AN41" s="1212"/>
      <c r="AO41" s="322">
        <v>600789</v>
      </c>
      <c r="AP41" s="322">
        <v>45476</v>
      </c>
      <c r="AQ41" s="323">
        <v>26777</v>
      </c>
      <c r="AR41" s="324">
        <v>69.8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509</v>
      </c>
      <c r="AN49" s="1201" t="s">
        <v>545</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3284451</v>
      </c>
      <c r="AN51" s="344">
        <v>236156</v>
      </c>
      <c r="AO51" s="345">
        <v>63.9</v>
      </c>
      <c r="AP51" s="346">
        <v>82748</v>
      </c>
      <c r="AQ51" s="347">
        <v>24.4</v>
      </c>
      <c r="AR51" s="348">
        <v>39.5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2996503</v>
      </c>
      <c r="AN52" s="352">
        <v>215452</v>
      </c>
      <c r="AO52" s="353">
        <v>105.2</v>
      </c>
      <c r="AP52" s="354">
        <v>44732</v>
      </c>
      <c r="AQ52" s="355">
        <v>22.5</v>
      </c>
      <c r="AR52" s="356">
        <v>82.7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4900919</v>
      </c>
      <c r="AN53" s="344">
        <v>355835</v>
      </c>
      <c r="AO53" s="345">
        <v>50.7</v>
      </c>
      <c r="AP53" s="346">
        <v>91837</v>
      </c>
      <c r="AQ53" s="347">
        <v>11</v>
      </c>
      <c r="AR53" s="348">
        <v>39.700000000000003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4696244</v>
      </c>
      <c r="AN54" s="352">
        <v>340975</v>
      </c>
      <c r="AO54" s="353">
        <v>58.3</v>
      </c>
      <c r="AP54" s="354">
        <v>54439</v>
      </c>
      <c r="AQ54" s="355">
        <v>21.7</v>
      </c>
      <c r="AR54" s="356">
        <v>36.6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2453892</v>
      </c>
      <c r="AN55" s="344">
        <v>180314</v>
      </c>
      <c r="AO55" s="345">
        <v>-49.3</v>
      </c>
      <c r="AP55" s="346">
        <v>106092</v>
      </c>
      <c r="AQ55" s="347">
        <v>15.5</v>
      </c>
      <c r="AR55" s="348">
        <v>-64.8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2264764</v>
      </c>
      <c r="AN56" s="352">
        <v>166417</v>
      </c>
      <c r="AO56" s="353">
        <v>-51.2</v>
      </c>
      <c r="AP56" s="354">
        <v>44299</v>
      </c>
      <c r="AQ56" s="355">
        <v>-18.600000000000001</v>
      </c>
      <c r="AR56" s="356">
        <v>-32.6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2569097</v>
      </c>
      <c r="AN57" s="344">
        <v>191167</v>
      </c>
      <c r="AO57" s="345">
        <v>6</v>
      </c>
      <c r="AP57" s="346">
        <v>78903</v>
      </c>
      <c r="AQ57" s="347">
        <v>-25.6</v>
      </c>
      <c r="AR57" s="348">
        <v>31.6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2322185</v>
      </c>
      <c r="AN58" s="352">
        <v>172794</v>
      </c>
      <c r="AO58" s="353">
        <v>3.8</v>
      </c>
      <c r="AP58" s="354">
        <v>49201</v>
      </c>
      <c r="AQ58" s="355">
        <v>11.1</v>
      </c>
      <c r="AR58" s="356">
        <v>-7.3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2609361</v>
      </c>
      <c r="AN59" s="344">
        <v>197514</v>
      </c>
      <c r="AO59" s="345">
        <v>3.3</v>
      </c>
      <c r="AP59" s="346">
        <v>82993</v>
      </c>
      <c r="AQ59" s="347">
        <v>5.2</v>
      </c>
      <c r="AR59" s="348">
        <v>-1.9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2132442</v>
      </c>
      <c r="AN60" s="352">
        <v>161414</v>
      </c>
      <c r="AO60" s="353">
        <v>-6.6</v>
      </c>
      <c r="AP60" s="354">
        <v>46787</v>
      </c>
      <c r="AQ60" s="355">
        <v>-4.9000000000000004</v>
      </c>
      <c r="AR60" s="356">
        <v>-1.7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3163544</v>
      </c>
      <c r="AN61" s="359">
        <v>232197</v>
      </c>
      <c r="AO61" s="360">
        <v>14.9</v>
      </c>
      <c r="AP61" s="361">
        <v>88515</v>
      </c>
      <c r="AQ61" s="362">
        <v>6.1</v>
      </c>
      <c r="AR61" s="348">
        <v>8.8000000000000007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2882428</v>
      </c>
      <c r="AN62" s="352">
        <v>211410</v>
      </c>
      <c r="AO62" s="353">
        <v>21.9</v>
      </c>
      <c r="AP62" s="354">
        <v>47892</v>
      </c>
      <c r="AQ62" s="355">
        <v>6.4</v>
      </c>
      <c r="AR62" s="356">
        <v>15.5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Fx+uCgr1Lfo3ZerJHt1FMy9/SkCM/tHMgST22+7dzHaFoUtl1fKTAS7pQz6rZmb3U19W+US4ZGqM3bXFClIQ==" saltValue="CA5bhUuKuWHHr0uxK9nt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vM26C47WpUCZnVQZ6nzTZ/AhiL15CvBqbHl/il9tf20onQ0O2dJxXZQ6byEHzOa/njqtW/a5UHe3A0TFkSliA==" saltValue="JE+d2ORvJPFKiTEoNzh2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ijD+WtuebaA9sPKHJLZvYPn6bNoDFAxfTCFKFvr0CrbkspHbC1u5nJ3sjtJFSTwI+iZ40fJ0oNzOXAGWV8UIg==" saltValue="lVW8U1rYO1EksPxlcgLzrA=="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3" t="s">
        <v>3</v>
      </c>
      <c r="D47" s="1213"/>
      <c r="E47" s="1214"/>
      <c r="F47" s="11">
        <v>78.790000000000006</v>
      </c>
      <c r="G47" s="12">
        <v>84.95</v>
      </c>
      <c r="H47" s="12">
        <v>94.31</v>
      </c>
      <c r="I47" s="12">
        <v>99.82</v>
      </c>
      <c r="J47" s="13">
        <v>74.400000000000006</v>
      </c>
    </row>
    <row r="48" spans="2:10" ht="57.75" customHeight="1" x14ac:dyDescent="0.15">
      <c r="B48" s="14"/>
      <c r="C48" s="1215" t="s">
        <v>4</v>
      </c>
      <c r="D48" s="1215"/>
      <c r="E48" s="1216"/>
      <c r="F48" s="15">
        <v>8.82</v>
      </c>
      <c r="G48" s="16">
        <v>12.65</v>
      </c>
      <c r="H48" s="16">
        <v>15.78</v>
      </c>
      <c r="I48" s="16">
        <v>9.74</v>
      </c>
      <c r="J48" s="17">
        <v>10.45</v>
      </c>
    </row>
    <row r="49" spans="2:10" ht="57.75" customHeight="1" thickBot="1" x14ac:dyDescent="0.2">
      <c r="B49" s="18"/>
      <c r="C49" s="1217" t="s">
        <v>5</v>
      </c>
      <c r="D49" s="1217"/>
      <c r="E49" s="1218"/>
      <c r="F49" s="19">
        <v>8.8800000000000008</v>
      </c>
      <c r="G49" s="20">
        <v>4.6399999999999997</v>
      </c>
      <c r="H49" s="20">
        <v>3.9</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b0VmhSakzVfn1ROP8YtHs4FuFbyZ1RTCk63ZbZKTXFMzdN5imNg0GcJhT3RuoOnrwjQY6oiL9A4ZLd3FNggLQ==" saltValue="MuZdtMm+0jMgCXFbtK1q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2019-10-24T02:58:58Z</cp:lastPrinted>
  <dcterms:created xsi:type="dcterms:W3CDTF">2019-02-14T04:17:15Z</dcterms:created>
  <dcterms:modified xsi:type="dcterms:W3CDTF">2020-03-16T05:49:51Z</dcterms:modified>
  <cp:category/>
</cp:coreProperties>
</file>